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STATS'!$A$38:$C$38</definedName>
    <definedName name="ConstructionLoansMarket">'LOAN ONLY STATS'!$A$28:$C$29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STATS'!$A$22:$C$22</definedName>
    <definedName name="HardMoneyLoansMarket">'LOAN ONLY STATS'!$A$35:$C$35</definedName>
    <definedName name="InclineSalesMarket">'SALES STATS'!#REF!</definedName>
    <definedName name="OverallLoans">'OVERALL STATS'!$A$19:$C$22</definedName>
    <definedName name="OverallSales">'OVERALL STATS'!$A$7:$C$13</definedName>
    <definedName name="OverallSalesAndLoans">'OVERALL STATS'!$A$28:$C$34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STATS'!$A$44:$C$46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29" i="3"/>
  <c r="G28"/>
  <c r="G10"/>
  <c r="G9"/>
  <c r="G8"/>
  <c r="G7"/>
  <c r="G46" i="2"/>
  <c r="G45"/>
  <c r="G44"/>
  <c r="G38"/>
  <c r="G32"/>
  <c r="G31"/>
  <c r="G30"/>
  <c r="G29"/>
  <c r="G28"/>
  <c r="G27"/>
  <c r="G21"/>
  <c r="G20"/>
  <c r="G19"/>
  <c r="G18"/>
  <c r="G12"/>
  <c r="G11"/>
  <c r="G10"/>
  <c r="G9"/>
  <c r="G8"/>
  <c r="G7"/>
  <c r="G34" i="1"/>
  <c r="G33"/>
  <c r="G32"/>
  <c r="G31"/>
  <c r="G30"/>
  <c r="G29"/>
  <c r="G28"/>
  <c r="G22"/>
  <c r="G21"/>
  <c r="G20"/>
  <c r="G19"/>
  <c r="G13"/>
  <c r="G12"/>
  <c r="G11"/>
  <c r="G10"/>
  <c r="G9"/>
  <c r="G8"/>
  <c r="G7"/>
  <c r="C30" i="3"/>
  <c r="B30"/>
  <c r="C17"/>
  <c r="B17"/>
  <c r="C39" i="2"/>
  <c r="B39"/>
  <c r="B14" i="1"/>
  <c r="C14"/>
  <c r="B36" i="3"/>
  <c r="C36"/>
  <c r="B23"/>
  <c r="C23"/>
  <c r="B11"/>
  <c r="D7" s="1"/>
  <c r="C11"/>
  <c r="E7" s="1"/>
  <c r="B47" i="2"/>
  <c r="C47"/>
  <c r="B33"/>
  <c r="D28" s="1"/>
  <c r="C33"/>
  <c r="E28" s="1"/>
  <c r="A2"/>
  <c r="B22"/>
  <c r="D19" s="1"/>
  <c r="C22"/>
  <c r="E29" i="3" l="1"/>
  <c r="E9"/>
  <c r="D9"/>
  <c r="E9" i="1"/>
  <c r="D9"/>
  <c r="E46" i="2"/>
  <c r="D46"/>
  <c r="E29"/>
  <c r="D29"/>
  <c r="E21"/>
  <c r="D21"/>
  <c r="E45"/>
  <c r="D38"/>
  <c r="D8" i="3"/>
  <c r="E10"/>
  <c r="D10"/>
  <c r="E8"/>
  <c r="E28"/>
  <c r="D28"/>
  <c r="D29"/>
  <c r="D45" i="2"/>
  <c r="E38"/>
  <c r="E20"/>
  <c r="D20"/>
  <c r="E44"/>
  <c r="E27"/>
  <c r="E30"/>
  <c r="E32"/>
  <c r="E19"/>
  <c r="E18"/>
  <c r="D18"/>
  <c r="D31"/>
  <c r="E31"/>
  <c r="D32"/>
  <c r="D30"/>
  <c r="D27"/>
  <c r="D44"/>
  <c r="A2" i="3"/>
  <c r="B13" i="2"/>
  <c r="C13"/>
  <c r="B23" i="1"/>
  <c r="C23"/>
  <c r="B35"/>
  <c r="C35"/>
  <c r="E31" l="1"/>
  <c r="D31"/>
  <c r="E9" i="2"/>
  <c r="D9"/>
  <c r="E39"/>
  <c r="D39"/>
  <c r="D32" i="1"/>
  <c r="E22"/>
  <c r="D22"/>
  <c r="E34"/>
  <c r="E32"/>
  <c r="E30"/>
  <c r="E33"/>
  <c r="E30" i="3"/>
  <c r="D30"/>
  <c r="D47" i="2"/>
  <c r="E47"/>
  <c r="E33"/>
  <c r="D33"/>
  <c r="D8"/>
  <c r="D7"/>
  <c r="D10"/>
  <c r="D12"/>
  <c r="D11"/>
  <c r="E7"/>
  <c r="E12"/>
  <c r="E8"/>
  <c r="E11"/>
  <c r="E10"/>
  <c r="E29" i="1"/>
  <c r="E28"/>
  <c r="D28"/>
  <c r="E8"/>
  <c r="D11"/>
  <c r="D8"/>
  <c r="D7"/>
  <c r="E11"/>
  <c r="D10"/>
  <c r="D12"/>
  <c r="D13"/>
  <c r="D21"/>
  <c r="E19"/>
  <c r="E20"/>
  <c r="E21"/>
  <c r="D34"/>
  <c r="D29"/>
  <c r="E7"/>
  <c r="D30"/>
  <c r="D20"/>
  <c r="D19"/>
  <c r="E10"/>
  <c r="E12"/>
  <c r="D33"/>
  <c r="E13"/>
  <c r="E35" l="1"/>
  <c r="D35"/>
  <c r="E11" i="3"/>
  <c r="D11"/>
  <c r="E22" i="2"/>
  <c r="D22"/>
  <c r="D14" i="1"/>
  <c r="E14"/>
  <c r="E13" i="2"/>
  <c r="D13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<sst xmlns="http://schemas.openxmlformats.org/spreadsheetml/2006/main" count="1731" uniqueCount="156">
  <si>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</si>
  <si>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</si>
  <si>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</si>
  <si>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</si>
  <si>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</si>
  <si>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</si>
  <si>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</si>
  <si>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</si>
  <si>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</si>
  <si>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</si>
  <si>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</si>
  <si>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</si>
  <si>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</si>
  <si>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</si>
  <si>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</si>
  <si>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</si>
  <si>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</si>
  <si>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</si>
  <si>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</si>
  <si>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</si>
  <si>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</si>
  <si>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</si>
  <si>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</si>
  <si>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</si>
  <si>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</si>
  <si>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</si>
  <si>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</si>
  <si>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</si>
  <si>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</si>
  <si>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</si>
  <si>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</si>
  <si>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</si>
  <si>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</si>
  <si>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</si>
  <si>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</si>
  <si>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</si>
  <si>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</si>
  <si>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</si>
  <si>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</si>
  <si>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</si>
  <si>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</si>
  <si>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</si>
  <si>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</si>
  <si>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</si>
  <si>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</si>
  <si>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</si>
  <si>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</si>
  <si>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</si>
  <si>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</si>
  <si>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</si>
  <si>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</si>
  <si>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</si>
  <si>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NOVEMBER, 2023</t>
  </si>
  <si>
    <t>Stewart Title</t>
  </si>
  <si>
    <t>MOBILE HOME</t>
  </si>
  <si>
    <t>KIETZKE</t>
  </si>
  <si>
    <t>SAB</t>
  </si>
  <si>
    <t>NO</t>
  </si>
  <si>
    <t>Ticor Title</t>
  </si>
  <si>
    <t>GARDNERVILLE</t>
  </si>
  <si>
    <t>RLT</t>
  </si>
  <si>
    <t>SINGLE FAM RES.</t>
  </si>
  <si>
    <t>YERINGTON</t>
  </si>
  <si>
    <t>CRB</t>
  </si>
  <si>
    <t>VACANT LAND</t>
  </si>
  <si>
    <t>CARSON CITY</t>
  </si>
  <si>
    <t>DKD</t>
  </si>
  <si>
    <t>First Centennial Title</t>
  </si>
  <si>
    <t>3</t>
  </si>
  <si>
    <t>LAKESIDEMOANA</t>
  </si>
  <si>
    <t>12</t>
  </si>
  <si>
    <t>COMMERCIAL</t>
  </si>
  <si>
    <t>TH</t>
  </si>
  <si>
    <t>AE</t>
  </si>
  <si>
    <t>JMS</t>
  </si>
  <si>
    <t>FERNLEY</t>
  </si>
  <si>
    <t>MLC</t>
  </si>
  <si>
    <t>KDJ</t>
  </si>
  <si>
    <t>PLUMB</t>
  </si>
  <si>
    <t>RS</t>
  </si>
  <si>
    <t>Calatlantic Title West</t>
  </si>
  <si>
    <t>MCCARRAN</t>
  </si>
  <si>
    <t>LH</t>
  </si>
  <si>
    <t>YES</t>
  </si>
  <si>
    <t>18</t>
  </si>
  <si>
    <t>MIF</t>
  </si>
  <si>
    <t>DC</t>
  </si>
  <si>
    <t>RIDGEVIEW</t>
  </si>
  <si>
    <t>4</t>
  </si>
  <si>
    <t>DAMONTE</t>
  </si>
  <si>
    <t>24</t>
  </si>
  <si>
    <t>AMG</t>
  </si>
  <si>
    <t>MAYBERRY</t>
  </si>
  <si>
    <t>ASK</t>
  </si>
  <si>
    <t>First American Title</t>
  </si>
  <si>
    <t>SPARKS</t>
  </si>
  <si>
    <t>JP</t>
  </si>
  <si>
    <t/>
  </si>
  <si>
    <t>CRF</t>
  </si>
  <si>
    <t>AJF</t>
  </si>
  <si>
    <t>Landmark Title</t>
  </si>
  <si>
    <t>DP</t>
  </si>
  <si>
    <t>MINDEN</t>
  </si>
  <si>
    <t>ET</t>
  </si>
  <si>
    <t>9</t>
  </si>
  <si>
    <t>KB</t>
  </si>
  <si>
    <t>FAF</t>
  </si>
  <si>
    <t>MMB</t>
  </si>
  <si>
    <t>15</t>
  </si>
  <si>
    <t>RC</t>
  </si>
  <si>
    <t>CD</t>
  </si>
  <si>
    <t>Toiyabe Title</t>
  </si>
  <si>
    <t>RENO CORPORATE</t>
  </si>
  <si>
    <t>UNK</t>
  </si>
  <si>
    <t>MLM</t>
  </si>
  <si>
    <t>23</t>
  </si>
  <si>
    <t>2-4 PLEX</t>
  </si>
  <si>
    <t>TEF</t>
  </si>
  <si>
    <t>10</t>
  </si>
  <si>
    <t>TM</t>
  </si>
  <si>
    <t>017-521-09</t>
  </si>
  <si>
    <t>CONVENTIONAL</t>
  </si>
  <si>
    <t>GUILD MORTGAGE COMPANY</t>
  </si>
  <si>
    <t>029-732-17</t>
  </si>
  <si>
    <t>FHA</t>
  </si>
  <si>
    <t>022-481-01</t>
  </si>
  <si>
    <t>CONSTRUCTION</t>
  </si>
  <si>
    <t>CAPSTONE PRIVATE HIGH INCOME POOL</t>
  </si>
  <si>
    <t>015-412-01</t>
  </si>
  <si>
    <t>MANN MORTGAGE LLC</t>
  </si>
  <si>
    <t>019-412-12</t>
  </si>
  <si>
    <t>CROSSCOUNTRY MORTGAGE LLC</t>
  </si>
  <si>
    <t>015-324-10</t>
  </si>
  <si>
    <t>022-322-04</t>
  </si>
  <si>
    <t>AMERIHOME MORTGAGE CO LLC</t>
  </si>
  <si>
    <t>019-502-09</t>
  </si>
  <si>
    <t>VA</t>
  </si>
  <si>
    <t>BARRETT FINANCIAL GROUP LLC</t>
  </si>
  <si>
    <t>019-842-06</t>
  </si>
  <si>
    <t>PHH MORTGAGE CORP</t>
  </si>
  <si>
    <t>009-101-20</t>
  </si>
  <si>
    <t>009-283-02</t>
  </si>
  <si>
    <t>UNITED FEDERAL CREDIT UNION</t>
  </si>
  <si>
    <t>CAL</t>
  </si>
  <si>
    <t>Deed Subdivider</t>
  </si>
  <si>
    <t>FA</t>
  </si>
  <si>
    <t>Deed</t>
  </si>
  <si>
    <t>FC</t>
  </si>
  <si>
    <t>LT</t>
  </si>
  <si>
    <t>ST</t>
  </si>
  <si>
    <t>TI</t>
  </si>
  <si>
    <t>TT</t>
  </si>
  <si>
    <t>Deed of Trust</t>
  </si>
  <si>
    <t>NO COMMERCIAL LOANS THIS MONTH</t>
  </si>
  <si>
    <t>NO HOME EQUITY OR CREDIT LINE LOANS THIS MONTH</t>
  </si>
  <si>
    <t>NO HARD MONEY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</si>
</sst>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10"/>
    <xf numFmtId="0" fontId="10" fillId="0" borderId="0" xfId="8"/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164" fontId="16" fillId="0" borderId="6" xfId="2" applyNumberFormat="1" applyFont="1" applyFill="1" applyBorder="1" applyAlignment="1">
      <alignment horizontal="right"/>
    </xf>
    <xf numFmtId="10" fontId="16" fillId="0" borderId="15" xfId="0" applyNumberFormat="1" applyFont="1" applyBorder="1" applyAlignment="1">
      <alignment horizontal="right"/>
    </xf>
    <xf numFmtId="164" fontId="16" fillId="0" borderId="6" xfId="2" applyNumberFormat="1" applyFont="1" applyFill="1" applyBorder="1" applyAlignment="1">
      <alignment horizontal="right" wrapText="1"/>
    </xf>
    <xf numFmtId="0" fontId="16" fillId="0" borderId="6" xfId="2" applyFont="1" applyFill="1" applyBorder="1" applyAlignment="1">
      <alignment horizontal="left" wrapText="1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70</c:v>
                </c:pt>
                <c:pt idx="1">
                  <c:v>27</c:v>
                </c:pt>
                <c:pt idx="2">
                  <c:v>18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31502848"/>
        <c:axId val="131504384"/>
        <c:axId val="0"/>
      </c:bar3DChart>
      <c:catAx>
        <c:axId val="131502848"/>
        <c:scaling>
          <c:orientation val="minMax"/>
        </c:scaling>
        <c:axPos val="b"/>
        <c:numFmt formatCode="General" sourceLinked="1"/>
        <c:majorTickMark val="none"/>
        <c:tickLblPos val="nextTo"/>
        <c:crossAx val="131504384"/>
        <c:crosses val="autoZero"/>
        <c:auto val="1"/>
        <c:lblAlgn val="ctr"/>
        <c:lblOffset val="100"/>
      </c:catAx>
      <c:valAx>
        <c:axId val="131504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1502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STATS'!$A$19:$A$22</c:f>
              <c:strCache>
                <c:ptCount val="4"/>
                <c:pt idx="0">
                  <c:v>First American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Ticor Title</c:v>
                </c:pt>
              </c:strCache>
            </c:strRef>
          </c:cat>
          <c:val>
            <c:numRef>
              <c:f>'OVERALL STATS'!$B$19:$B$22</c:f>
              <c:numCache>
                <c:formatCode>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shape val="box"/>
        <c:axId val="131805568"/>
        <c:axId val="131807104"/>
        <c:axId val="0"/>
      </c:bar3DChart>
      <c:catAx>
        <c:axId val="131805568"/>
        <c:scaling>
          <c:orientation val="minMax"/>
        </c:scaling>
        <c:axPos val="b"/>
        <c:numFmt formatCode="General" sourceLinked="1"/>
        <c:majorTickMark val="none"/>
        <c:tickLblPos val="nextTo"/>
        <c:crossAx val="131807104"/>
        <c:crosses val="autoZero"/>
        <c:auto val="1"/>
        <c:lblAlgn val="ctr"/>
        <c:lblOffset val="100"/>
      </c:catAx>
      <c:valAx>
        <c:axId val="131807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18055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STATS'!$B$28:$B$34</c:f>
              <c:numCache>
                <c:formatCode>0</c:formatCode>
                <c:ptCount val="7"/>
                <c:pt idx="0">
                  <c:v>73</c:v>
                </c:pt>
                <c:pt idx="1">
                  <c:v>30</c:v>
                </c:pt>
                <c:pt idx="2">
                  <c:v>20</c:v>
                </c:pt>
                <c:pt idx="3">
                  <c:v>7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31820928"/>
        <c:axId val="131839104"/>
        <c:axId val="0"/>
      </c:bar3DChart>
      <c:catAx>
        <c:axId val="131820928"/>
        <c:scaling>
          <c:orientation val="minMax"/>
        </c:scaling>
        <c:axPos val="b"/>
        <c:numFmt formatCode="General" sourceLinked="1"/>
        <c:majorTickMark val="none"/>
        <c:tickLblPos val="nextTo"/>
        <c:crossAx val="131839104"/>
        <c:crosses val="autoZero"/>
        <c:auto val="1"/>
        <c:lblAlgn val="ctr"/>
        <c:lblOffset val="100"/>
      </c:catAx>
      <c:valAx>
        <c:axId val="131839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1820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32294935.77</c:v>
                </c:pt>
                <c:pt idx="1">
                  <c:v>8061870</c:v>
                </c:pt>
                <c:pt idx="2">
                  <c:v>5360750</c:v>
                </c:pt>
                <c:pt idx="3">
                  <c:v>3613425</c:v>
                </c:pt>
                <c:pt idx="4">
                  <c:v>1508841</c:v>
                </c:pt>
                <c:pt idx="5">
                  <c:v>375000</c:v>
                </c:pt>
                <c:pt idx="6">
                  <c:v>370000</c:v>
                </c:pt>
              </c:numCache>
            </c:numRef>
          </c:val>
        </c:ser>
        <c:shape val="box"/>
        <c:axId val="131857024"/>
        <c:axId val="131940736"/>
        <c:axId val="0"/>
      </c:bar3DChart>
      <c:catAx>
        <c:axId val="131857024"/>
        <c:scaling>
          <c:orientation val="minMax"/>
        </c:scaling>
        <c:axPos val="b"/>
        <c:numFmt formatCode="General" sourceLinked="1"/>
        <c:majorTickMark val="none"/>
        <c:tickLblPos val="nextTo"/>
        <c:crossAx val="131940736"/>
        <c:crosses val="autoZero"/>
        <c:auto val="1"/>
        <c:lblAlgn val="ctr"/>
        <c:lblOffset val="100"/>
      </c:catAx>
      <c:valAx>
        <c:axId val="131940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1857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STATS'!$A$19:$A$22</c:f>
              <c:strCache>
                <c:ptCount val="4"/>
                <c:pt idx="0">
                  <c:v>First American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Ticor Title</c:v>
                </c:pt>
              </c:strCache>
            </c:strRef>
          </c:cat>
          <c:val>
            <c:numRef>
              <c:f>'OVERALL STATS'!$C$19:$C$22</c:f>
              <c:numCache>
                <c:formatCode>"$"#,##0</c:formatCode>
                <c:ptCount val="4"/>
                <c:pt idx="0">
                  <c:v>2502087.13</c:v>
                </c:pt>
                <c:pt idx="1">
                  <c:v>2106640</c:v>
                </c:pt>
                <c:pt idx="2">
                  <c:v>473700</c:v>
                </c:pt>
                <c:pt idx="3">
                  <c:v>624000</c:v>
                </c:pt>
              </c:numCache>
            </c:numRef>
          </c:val>
        </c:ser>
        <c:shape val="box"/>
        <c:axId val="131983232"/>
        <c:axId val="131984768"/>
        <c:axId val="0"/>
      </c:bar3DChart>
      <c:catAx>
        <c:axId val="131983232"/>
        <c:scaling>
          <c:orientation val="minMax"/>
        </c:scaling>
        <c:axPos val="b"/>
        <c:numFmt formatCode="General" sourceLinked="1"/>
        <c:majorTickMark val="none"/>
        <c:tickLblPos val="nextTo"/>
        <c:crossAx val="131984768"/>
        <c:crosses val="autoZero"/>
        <c:auto val="1"/>
        <c:lblAlgn val="ctr"/>
        <c:lblOffset val="100"/>
      </c:catAx>
      <c:valAx>
        <c:axId val="131984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1983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STATS'!$C$28:$C$34</c:f>
              <c:numCache>
                <c:formatCode>"$"#,##0</c:formatCode>
                <c:ptCount val="7"/>
                <c:pt idx="0">
                  <c:v>32768635.77</c:v>
                </c:pt>
                <c:pt idx="1">
                  <c:v>10168510</c:v>
                </c:pt>
                <c:pt idx="2">
                  <c:v>5984750</c:v>
                </c:pt>
                <c:pt idx="3">
                  <c:v>4010928.13</c:v>
                </c:pt>
                <c:pt idx="4">
                  <c:v>3613425</c:v>
                </c:pt>
                <c:pt idx="5">
                  <c:v>375000</c:v>
                </c:pt>
                <c:pt idx="6">
                  <c:v>370000</c:v>
                </c:pt>
              </c:numCache>
            </c:numRef>
          </c:val>
        </c:ser>
        <c:shape val="box"/>
        <c:axId val="132068480"/>
        <c:axId val="132070016"/>
        <c:axId val="0"/>
      </c:bar3DChart>
      <c:catAx>
        <c:axId val="132068480"/>
        <c:scaling>
          <c:orientation val="minMax"/>
        </c:scaling>
        <c:axPos val="b"/>
        <c:numFmt formatCode="General" sourceLinked="1"/>
        <c:majorTickMark val="none"/>
        <c:tickLblPos val="nextTo"/>
        <c:crossAx val="132070016"/>
        <c:crosses val="autoZero"/>
        <c:auto val="1"/>
        <c:lblAlgn val="ctr"/>
        <c:lblOffset val="100"/>
      </c:catAx>
      <c:valAx>
        <c:axId val="1320700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2068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39</xdr:row>
      <xdr:rowOff>9525</xdr:rowOff>
    </xdr:from>
    <xdr:to>
      <xdr:col>6</xdr:col>
      <xdr:colOff>1152524</xdr:colOff>
      <xdr:row>56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57</xdr:row>
      <xdr:rowOff>19050</xdr:rowOff>
    </xdr:from>
    <xdr:to>
      <xdr:col>6</xdr:col>
      <xdr:colOff>1152524</xdr:colOff>
      <xdr:row>74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75</xdr:row>
      <xdr:rowOff>0</xdr:rowOff>
    </xdr:from>
    <xdr:to>
      <xdr:col>6</xdr:col>
      <xdr:colOff>1143000</xdr:colOff>
      <xdr:row>91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20</xdr:col>
      <xdr:colOff>190500</xdr:colOff>
      <xdr:row>55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57</xdr:row>
      <xdr:rowOff>9525</xdr:rowOff>
    </xdr:from>
    <xdr:to>
      <xdr:col>20</xdr:col>
      <xdr:colOff>190499</xdr:colOff>
      <xdr:row>74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75</xdr:row>
      <xdr:rowOff>9525</xdr:rowOff>
    </xdr:from>
    <xdr:to>
      <xdr:col>20</xdr:col>
      <xdr:colOff>180974</xdr:colOff>
      <xdr:row>92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61.625122453705" createdVersion="3" refreshedVersion="3" minRefreshableVersion="3" recordCount="128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Landmark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6">
        <s v="MCCARRAN"/>
        <s v="SPARKS"/>
        <s v="MINDEN"/>
        <s v="KIETZKE"/>
        <s v="LAKESIDEMOANA"/>
        <s v="RIDGEVIEW"/>
        <s v="GARDNERVILLE"/>
        <s v="DAMONTE"/>
        <s v="CARSON CITY"/>
        <s v="PLUMB"/>
        <s v="YERINGTON"/>
        <s v="FERNLEY"/>
        <s v="MAYBERRY"/>
        <s v=""/>
        <s v="RENO CORPORATE"/>
        <m u="1"/>
      </sharedItems>
    </cacheField>
    <cacheField name="EO" numFmtId="0">
      <sharedItems containsBlank="1" count="40">
        <s v="LH"/>
        <s v="JP"/>
        <s v="ET"/>
        <s v="TM"/>
        <s v="12"/>
        <s v="9"/>
        <s v="3"/>
        <s v="24"/>
        <s v="15"/>
        <s v="23"/>
        <s v="4"/>
        <s v="18"/>
        <s v="10"/>
        <s v="DP"/>
        <s v="AMG"/>
        <s v="CRB"/>
        <s v="MLC"/>
        <s v="ASK"/>
        <s v="KDJ"/>
        <s v="MIF"/>
        <s v=""/>
        <s v="SAB"/>
        <s v="TH"/>
        <s v="JMS"/>
        <s v="DC"/>
        <s v="RS"/>
        <s v="MLM"/>
        <s v="RC"/>
        <s v="TEF"/>
        <s v="MMB"/>
        <s v="KB"/>
        <s v="CRF"/>
        <s v="DKD"/>
        <s v="AJF"/>
        <s v="FAF"/>
        <s v="RLT"/>
        <s v="CD"/>
        <s v="AE"/>
        <s v="UNK"/>
        <m u="1"/>
      </sharedItems>
    </cacheField>
    <cacheField name="PROPTYPE" numFmtId="0">
      <sharedItems containsBlank="1" count="7">
        <s v="SINGLE FAM RES."/>
        <s v=""/>
        <s v="VACANT LAND"/>
        <s v="2-4 PLEX"/>
        <s v="MOBILE HOME"/>
        <s v="COMMERCIAL"/>
        <m u="1"/>
      </sharedItems>
    </cacheField>
    <cacheField name="DOCNUM" numFmtId="0">
      <sharedItems containsSemiMixedTypes="0" containsString="0" containsNumber="1" containsInteger="1" minValue="675510" maxValue="676490"/>
    </cacheField>
    <cacheField name="AMOUNT" numFmtId="0">
      <sharedItems containsString="0" containsBlank="1" containsNumber="1" minValue="19500" maxValue="7500000"/>
    </cacheField>
    <cacheField name="SUB" numFmtId="0">
      <sharedItems containsBlank="1" count="4">
        <s v="YES"/>
        <s v="NO"/>
        <s v="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11-01T00:00:00" maxDate="2023-1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61.625256481479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ONSTRUCTION"/>
        <s v="FHA"/>
        <s v="VA"/>
        <m/>
        <s v="SBA" u="1"/>
        <s v="HARD MONEY" u="1"/>
        <s v="CREDIT LINE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75599" maxValue="676483"/>
    </cacheField>
    <cacheField name="AMOUNT" numFmtId="165">
      <sharedItems containsString="0" containsBlank="1" containsNumber="1" minValue="40000" maxValue="1979616.13"/>
    </cacheField>
    <cacheField name="RECDATE" numFmtId="14">
      <sharedItems containsNonDate="0" containsDate="1" containsString="0" containsBlank="1" minDate="2023-11-02T00:00:00" maxDate="2023-12-01T00:00:00"/>
    </cacheField>
    <cacheField name="LENDER" numFmtId="0">
      <sharedItems containsBlank="1" count="105">
        <s v="PHH MORTGAGE CORP"/>
        <s v="GUILD MORTGAGE COMPANY"/>
        <s v="CAPSTONE PRIVATE HIGH INCOME POOL"/>
        <s v="UNITED FEDERAL CREDIT UNION"/>
        <s v="AMERIHOME MORTGAGE CO LLC"/>
        <s v="BARRETT FINANCIAL GROUP LLC"/>
        <s v="MANN MORTGAGE LLC"/>
        <s v="CROSSCOUNTRY MORTGAGE LL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">
  <r>
    <x v="0"/>
    <s v="CAL"/>
    <x v="0"/>
    <x v="0"/>
    <x v="0"/>
    <n v="675885"/>
    <n v="589282"/>
    <x v="0"/>
    <s v="YES"/>
    <d v="2023-11-13T00:00:00"/>
  </r>
  <r>
    <x v="0"/>
    <s v="CAL"/>
    <x v="0"/>
    <x v="0"/>
    <x v="0"/>
    <n v="676317"/>
    <n v="544950"/>
    <x v="0"/>
    <s v="YES"/>
    <d v="2023-11-22T00:00:00"/>
  </r>
  <r>
    <x v="0"/>
    <s v="CAL"/>
    <x v="0"/>
    <x v="0"/>
    <x v="0"/>
    <n v="676327"/>
    <n v="509950"/>
    <x v="0"/>
    <s v="YES"/>
    <d v="2023-11-22T00:00:00"/>
  </r>
  <r>
    <x v="0"/>
    <s v="CAL"/>
    <x v="0"/>
    <x v="0"/>
    <x v="0"/>
    <n v="675601"/>
    <n v="449950"/>
    <x v="0"/>
    <s v="YES"/>
    <d v="2023-11-02T00:00:00"/>
  </r>
  <r>
    <x v="0"/>
    <s v="CAL"/>
    <x v="0"/>
    <x v="0"/>
    <x v="0"/>
    <n v="675995"/>
    <n v="474393"/>
    <x v="0"/>
    <s v="YES"/>
    <d v="2023-11-15T00:00:00"/>
  </r>
  <r>
    <x v="0"/>
    <s v="CAL"/>
    <x v="0"/>
    <x v="0"/>
    <x v="0"/>
    <n v="676287"/>
    <n v="499950"/>
    <x v="0"/>
    <s v="YES"/>
    <d v="2023-11-21T00:00:00"/>
  </r>
  <r>
    <x v="0"/>
    <s v="CAL"/>
    <x v="0"/>
    <x v="0"/>
    <x v="0"/>
    <n v="675773"/>
    <n v="544950"/>
    <x v="0"/>
    <s v="YES"/>
    <d v="2023-11-08T00:00:00"/>
  </r>
  <r>
    <x v="1"/>
    <s v="FA"/>
    <x v="1"/>
    <x v="1"/>
    <x v="0"/>
    <n v="675837"/>
    <n v="625000"/>
    <x v="1"/>
    <s v="YES"/>
    <d v="2023-11-09T00:00:00"/>
  </r>
  <r>
    <x v="1"/>
    <s v="FA"/>
    <x v="1"/>
    <x v="1"/>
    <x v="0"/>
    <n v="676490"/>
    <n v="513841"/>
    <x v="1"/>
    <s v="YES"/>
    <d v="2023-11-30T00:00:00"/>
  </r>
  <r>
    <x v="1"/>
    <s v="FA"/>
    <x v="2"/>
    <x v="2"/>
    <x v="1"/>
    <n v="675919"/>
    <m/>
    <x v="2"/>
    <s v=""/>
    <d v="2023-11-14T00:00:00"/>
  </r>
  <r>
    <x v="1"/>
    <s v="FA"/>
    <x v="3"/>
    <x v="3"/>
    <x v="0"/>
    <n v="676424"/>
    <n v="370000"/>
    <x v="1"/>
    <s v="YES"/>
    <d v="2023-11-29T00:00:00"/>
  </r>
  <r>
    <x v="2"/>
    <s v="FC"/>
    <x v="4"/>
    <x v="4"/>
    <x v="2"/>
    <n v="676001"/>
    <n v="19500"/>
    <x v="1"/>
    <s v="YES"/>
    <d v="2023-11-15T00:00:00"/>
  </r>
  <r>
    <x v="2"/>
    <s v="FC"/>
    <x v="5"/>
    <x v="5"/>
    <x v="0"/>
    <n v="676270"/>
    <n v="402000"/>
    <x v="1"/>
    <s v="YES"/>
    <d v="2023-11-21T00:00:00"/>
  </r>
  <r>
    <x v="2"/>
    <s v="FC"/>
    <x v="6"/>
    <x v="6"/>
    <x v="0"/>
    <n v="675619"/>
    <n v="210000"/>
    <x v="1"/>
    <s v="YES"/>
    <d v="2023-11-03T00:00:00"/>
  </r>
  <r>
    <x v="2"/>
    <s v="FC"/>
    <x v="2"/>
    <x v="6"/>
    <x v="3"/>
    <n v="676308"/>
    <n v="748000"/>
    <x v="1"/>
    <s v="YES"/>
    <d v="2023-11-22T00:00:00"/>
  </r>
  <r>
    <x v="2"/>
    <s v="FC"/>
    <x v="7"/>
    <x v="7"/>
    <x v="0"/>
    <n v="676083"/>
    <n v="530000"/>
    <x v="1"/>
    <s v="YES"/>
    <d v="2023-11-17T00:00:00"/>
  </r>
  <r>
    <x v="2"/>
    <s v="FC"/>
    <x v="5"/>
    <x v="5"/>
    <x v="0"/>
    <n v="676310"/>
    <n v="390000"/>
    <x v="1"/>
    <s v="YES"/>
    <d v="2023-11-22T00:00:00"/>
  </r>
  <r>
    <x v="2"/>
    <s v="FC"/>
    <x v="5"/>
    <x v="8"/>
    <x v="4"/>
    <n v="676062"/>
    <n v="475000"/>
    <x v="1"/>
    <s v="YES"/>
    <d v="2023-11-17T00:00:00"/>
  </r>
  <r>
    <x v="2"/>
    <s v="FC"/>
    <x v="8"/>
    <x v="9"/>
    <x v="2"/>
    <n v="676274"/>
    <n v="170000"/>
    <x v="1"/>
    <s v="YES"/>
    <d v="2023-11-21T00:00:00"/>
  </r>
  <r>
    <x v="2"/>
    <s v="FC"/>
    <x v="2"/>
    <x v="6"/>
    <x v="0"/>
    <n v="676057"/>
    <n v="369000"/>
    <x v="0"/>
    <s v="YES"/>
    <d v="2023-11-17T00:00:00"/>
  </r>
  <r>
    <x v="2"/>
    <s v="FC"/>
    <x v="5"/>
    <x v="10"/>
    <x v="2"/>
    <n v="676054"/>
    <n v="359370"/>
    <x v="1"/>
    <s v="YES"/>
    <d v="2023-11-17T00:00:00"/>
  </r>
  <r>
    <x v="2"/>
    <s v="FC"/>
    <x v="5"/>
    <x v="5"/>
    <x v="0"/>
    <n v="676040"/>
    <n v="420000"/>
    <x v="1"/>
    <s v="YES"/>
    <d v="2023-11-17T00:00:00"/>
  </r>
  <r>
    <x v="2"/>
    <s v="FC"/>
    <x v="5"/>
    <x v="5"/>
    <x v="0"/>
    <n v="676067"/>
    <n v="345000"/>
    <x v="1"/>
    <s v="YES"/>
    <d v="2023-11-17T00:00:00"/>
  </r>
  <r>
    <x v="2"/>
    <s v="FC"/>
    <x v="5"/>
    <x v="5"/>
    <x v="0"/>
    <n v="675964"/>
    <n v="365000"/>
    <x v="1"/>
    <s v="YES"/>
    <d v="2023-11-15T00:00:00"/>
  </r>
  <r>
    <x v="2"/>
    <s v="FC"/>
    <x v="6"/>
    <x v="6"/>
    <x v="0"/>
    <n v="675958"/>
    <n v="389000"/>
    <x v="1"/>
    <s v="YES"/>
    <d v="2023-11-15T00:00:00"/>
  </r>
  <r>
    <x v="2"/>
    <s v="FC"/>
    <x v="7"/>
    <x v="7"/>
    <x v="1"/>
    <n v="675933"/>
    <m/>
    <x v="2"/>
    <s v=""/>
    <d v="2023-11-14T00:00:00"/>
  </r>
  <r>
    <x v="2"/>
    <s v="FC"/>
    <x v="7"/>
    <x v="7"/>
    <x v="2"/>
    <n v="675728"/>
    <n v="170000"/>
    <x v="1"/>
    <s v="YES"/>
    <d v="2023-11-07T00:00:00"/>
  </r>
  <r>
    <x v="2"/>
    <s v="FC"/>
    <x v="5"/>
    <x v="10"/>
    <x v="0"/>
    <n v="675697"/>
    <n v="490000"/>
    <x v="1"/>
    <s v="YES"/>
    <d v="2023-11-06T00:00:00"/>
  </r>
  <r>
    <x v="2"/>
    <s v="FC"/>
    <x v="4"/>
    <x v="4"/>
    <x v="0"/>
    <n v="675665"/>
    <n v="365000"/>
    <x v="1"/>
    <s v="YES"/>
    <d v="2023-11-03T00:00:00"/>
  </r>
  <r>
    <x v="2"/>
    <s v="FC"/>
    <x v="8"/>
    <x v="11"/>
    <x v="4"/>
    <n v="675630"/>
    <n v="270000"/>
    <x v="1"/>
    <s v="YES"/>
    <d v="2023-11-03T00:00:00"/>
  </r>
  <r>
    <x v="2"/>
    <s v="FC"/>
    <x v="8"/>
    <x v="11"/>
    <x v="2"/>
    <n v="676042"/>
    <n v="115000"/>
    <x v="1"/>
    <s v="YES"/>
    <d v="2023-11-17T00:00:00"/>
  </r>
  <r>
    <x v="2"/>
    <s v="FC"/>
    <x v="4"/>
    <x v="4"/>
    <x v="2"/>
    <n v="676376"/>
    <n v="21000"/>
    <x v="1"/>
    <s v="YES"/>
    <d v="2023-11-28T00:00:00"/>
  </r>
  <r>
    <x v="2"/>
    <s v="FC"/>
    <x v="8"/>
    <x v="11"/>
    <x v="2"/>
    <n v="676381"/>
    <n v="117000"/>
    <x v="1"/>
    <s v="YES"/>
    <d v="2023-11-28T00:00:00"/>
  </r>
  <r>
    <x v="2"/>
    <s v="FC"/>
    <x v="4"/>
    <x v="4"/>
    <x v="0"/>
    <n v="675548"/>
    <n v="273000"/>
    <x v="1"/>
    <s v="YES"/>
    <d v="2023-11-01T00:00:00"/>
  </r>
  <r>
    <x v="2"/>
    <s v="FC"/>
    <x v="5"/>
    <x v="12"/>
    <x v="0"/>
    <n v="676342"/>
    <n v="180000"/>
    <x v="1"/>
    <s v="YES"/>
    <d v="2023-11-27T00:00:00"/>
  </r>
  <r>
    <x v="2"/>
    <s v="FC"/>
    <x v="4"/>
    <x v="4"/>
    <x v="2"/>
    <n v="676470"/>
    <n v="130000"/>
    <x v="1"/>
    <s v="YES"/>
    <d v="2023-11-30T00:00:00"/>
  </r>
  <r>
    <x v="2"/>
    <s v="FC"/>
    <x v="5"/>
    <x v="12"/>
    <x v="0"/>
    <n v="676320"/>
    <n v="380000"/>
    <x v="1"/>
    <s v="YES"/>
    <d v="2023-11-22T00:00:00"/>
  </r>
  <r>
    <x v="2"/>
    <s v="FC"/>
    <x v="6"/>
    <x v="6"/>
    <x v="0"/>
    <n v="675538"/>
    <n v="359000"/>
    <x v="1"/>
    <s v="YES"/>
    <d v="2023-11-01T00:00:00"/>
  </r>
  <r>
    <x v="3"/>
    <s v="LT"/>
    <x v="9"/>
    <x v="13"/>
    <x v="0"/>
    <n v="675892"/>
    <n v="370000"/>
    <x v="1"/>
    <s v="YES"/>
    <d v="2023-11-13T00:00:00"/>
  </r>
  <r>
    <x v="4"/>
    <s v="ST"/>
    <x v="8"/>
    <x v="14"/>
    <x v="4"/>
    <n v="676399"/>
    <n v="344000"/>
    <x v="1"/>
    <s v="YES"/>
    <d v="2023-11-29T00:00:00"/>
  </r>
  <r>
    <x v="4"/>
    <s v="ST"/>
    <x v="10"/>
    <x v="15"/>
    <x v="2"/>
    <n v="675858"/>
    <n v="60000"/>
    <x v="1"/>
    <s v="YES"/>
    <d v="2023-11-13T00:00:00"/>
  </r>
  <r>
    <x v="4"/>
    <s v="ST"/>
    <x v="11"/>
    <x v="16"/>
    <x v="2"/>
    <n v="675804"/>
    <n v="500000"/>
    <x v="1"/>
    <s v="YES"/>
    <d v="2023-11-08T00:00:00"/>
  </r>
  <r>
    <x v="4"/>
    <s v="ST"/>
    <x v="11"/>
    <x v="16"/>
    <x v="4"/>
    <n v="675732"/>
    <n v="345000"/>
    <x v="1"/>
    <s v="YES"/>
    <d v="2023-11-07T00:00:00"/>
  </r>
  <r>
    <x v="4"/>
    <s v="ST"/>
    <x v="11"/>
    <x v="16"/>
    <x v="2"/>
    <n v="675754"/>
    <n v="30000"/>
    <x v="1"/>
    <s v="YES"/>
    <d v="2023-11-07T00:00:00"/>
  </r>
  <r>
    <x v="4"/>
    <s v="ST"/>
    <x v="8"/>
    <x v="14"/>
    <x v="0"/>
    <n v="675768"/>
    <n v="325000"/>
    <x v="1"/>
    <s v="YES"/>
    <d v="2023-11-08T00:00:00"/>
  </r>
  <r>
    <x v="4"/>
    <s v="ST"/>
    <x v="12"/>
    <x v="17"/>
    <x v="0"/>
    <n v="675779"/>
    <n v="499999"/>
    <x v="1"/>
    <s v="YES"/>
    <d v="2023-11-08T00:00:00"/>
  </r>
  <r>
    <x v="4"/>
    <s v="ST"/>
    <x v="8"/>
    <x v="18"/>
    <x v="0"/>
    <n v="675782"/>
    <n v="495000"/>
    <x v="1"/>
    <s v="YES"/>
    <d v="2023-11-08T00:00:00"/>
  </r>
  <r>
    <x v="4"/>
    <s v="ST"/>
    <x v="8"/>
    <x v="14"/>
    <x v="4"/>
    <n v="675820"/>
    <n v="235000"/>
    <x v="1"/>
    <s v="YES"/>
    <d v="2023-11-09T00:00:00"/>
  </r>
  <r>
    <x v="4"/>
    <s v="ST"/>
    <x v="3"/>
    <x v="19"/>
    <x v="4"/>
    <n v="676436"/>
    <n v="252900"/>
    <x v="1"/>
    <s v="YES"/>
    <d v="2023-11-29T00:00:00"/>
  </r>
  <r>
    <x v="4"/>
    <s v="ST"/>
    <x v="13"/>
    <x v="20"/>
    <x v="0"/>
    <n v="675847"/>
    <n v="140000"/>
    <x v="1"/>
    <s v="YES"/>
    <d v="2023-11-09T00:00:00"/>
  </r>
  <r>
    <x v="4"/>
    <s v="ST"/>
    <x v="8"/>
    <x v="18"/>
    <x v="0"/>
    <n v="675668"/>
    <n v="585000"/>
    <x v="1"/>
    <s v="YES"/>
    <d v="2023-11-03T00:00:00"/>
  </r>
  <r>
    <x v="4"/>
    <s v="ST"/>
    <x v="10"/>
    <x v="15"/>
    <x v="5"/>
    <n v="675864"/>
    <n v="390000"/>
    <x v="1"/>
    <s v="YES"/>
    <d v="2023-11-13T00:00:00"/>
  </r>
  <r>
    <x v="4"/>
    <s v="ST"/>
    <x v="3"/>
    <x v="21"/>
    <x v="4"/>
    <n v="675911"/>
    <n v="295000"/>
    <x v="1"/>
    <s v="YES"/>
    <d v="2023-11-13T00:00:00"/>
  </r>
  <r>
    <x v="4"/>
    <s v="ST"/>
    <x v="3"/>
    <x v="22"/>
    <x v="5"/>
    <n v="675553"/>
    <n v="1098950"/>
    <x v="1"/>
    <s v="YES"/>
    <d v="2023-11-01T00:00:00"/>
  </r>
  <r>
    <x v="4"/>
    <s v="ST"/>
    <x v="10"/>
    <x v="15"/>
    <x v="0"/>
    <n v="675544"/>
    <n v="42000"/>
    <x v="1"/>
    <s v="YES"/>
    <d v="2023-11-01T00:00:00"/>
  </r>
  <r>
    <x v="4"/>
    <s v="ST"/>
    <x v="3"/>
    <x v="21"/>
    <x v="0"/>
    <n v="675534"/>
    <n v="302500"/>
    <x v="1"/>
    <s v="YES"/>
    <d v="2023-11-01T00:00:00"/>
  </r>
  <r>
    <x v="4"/>
    <s v="ST"/>
    <x v="3"/>
    <x v="22"/>
    <x v="5"/>
    <n v="675554"/>
    <n v="2203458.5"/>
    <x v="1"/>
    <s v="YES"/>
    <d v="2023-11-01T00:00:00"/>
  </r>
  <r>
    <x v="4"/>
    <s v="ST"/>
    <x v="3"/>
    <x v="21"/>
    <x v="0"/>
    <n v="675570"/>
    <n v="180000"/>
    <x v="1"/>
    <s v="YES"/>
    <d v="2023-11-01T00:00:00"/>
  </r>
  <r>
    <x v="4"/>
    <s v="ST"/>
    <x v="11"/>
    <x v="16"/>
    <x v="5"/>
    <n v="675875"/>
    <n v="137920"/>
    <x v="1"/>
    <s v="YES"/>
    <d v="2023-11-13T00:00:00"/>
  </r>
  <r>
    <x v="4"/>
    <s v="ST"/>
    <x v="10"/>
    <x v="15"/>
    <x v="0"/>
    <n v="675889"/>
    <n v="240000"/>
    <x v="1"/>
    <s v="YES"/>
    <d v="2023-11-13T00:00:00"/>
  </r>
  <r>
    <x v="4"/>
    <s v="ST"/>
    <x v="3"/>
    <x v="21"/>
    <x v="4"/>
    <n v="675904"/>
    <n v="299000"/>
    <x v="1"/>
    <s v="YES"/>
    <d v="2023-11-13T00:00:00"/>
  </r>
  <r>
    <x v="4"/>
    <s v="ST"/>
    <x v="3"/>
    <x v="22"/>
    <x v="5"/>
    <n v="675556"/>
    <n v="563145"/>
    <x v="1"/>
    <s v="YES"/>
    <d v="2023-11-01T00:00:00"/>
  </r>
  <r>
    <x v="4"/>
    <s v="ST"/>
    <x v="3"/>
    <x v="22"/>
    <x v="2"/>
    <n v="675557"/>
    <n v="1000000"/>
    <x v="1"/>
    <s v="YES"/>
    <d v="2023-11-01T00:00:00"/>
  </r>
  <r>
    <x v="4"/>
    <s v="ST"/>
    <x v="3"/>
    <x v="22"/>
    <x v="5"/>
    <n v="675558"/>
    <n v="1049308.5"/>
    <x v="1"/>
    <s v="YES"/>
    <d v="2023-11-01T00:00:00"/>
  </r>
  <r>
    <x v="4"/>
    <s v="ST"/>
    <x v="3"/>
    <x v="22"/>
    <x v="5"/>
    <n v="675560"/>
    <n v="986938"/>
    <x v="1"/>
    <s v="YES"/>
    <d v="2023-11-01T00:00:00"/>
  </r>
  <r>
    <x v="4"/>
    <s v="ST"/>
    <x v="10"/>
    <x v="15"/>
    <x v="0"/>
    <n v="675681"/>
    <n v="50000"/>
    <x v="1"/>
    <s v="YES"/>
    <d v="2023-11-06T00:00:00"/>
  </r>
  <r>
    <x v="4"/>
    <s v="ST"/>
    <x v="3"/>
    <x v="23"/>
    <x v="0"/>
    <n v="675562"/>
    <n v="375000"/>
    <x v="1"/>
    <s v="YES"/>
    <d v="2023-11-01T00:00:00"/>
  </r>
  <r>
    <x v="4"/>
    <s v="ST"/>
    <x v="8"/>
    <x v="24"/>
    <x v="0"/>
    <n v="675693"/>
    <n v="305000"/>
    <x v="1"/>
    <s v="YES"/>
    <d v="2023-11-06T00:00:00"/>
  </r>
  <r>
    <x v="4"/>
    <s v="ST"/>
    <x v="11"/>
    <x v="16"/>
    <x v="0"/>
    <n v="675583"/>
    <n v="569900"/>
    <x v="1"/>
    <s v="YES"/>
    <d v="2023-11-02T00:00:00"/>
  </r>
  <r>
    <x v="4"/>
    <s v="ST"/>
    <x v="8"/>
    <x v="18"/>
    <x v="0"/>
    <n v="675589"/>
    <n v="467000"/>
    <x v="1"/>
    <s v="YES"/>
    <d v="2023-11-02T00:00:00"/>
  </r>
  <r>
    <x v="4"/>
    <s v="ST"/>
    <x v="3"/>
    <x v="21"/>
    <x v="1"/>
    <n v="676465"/>
    <n v="330000"/>
    <x v="1"/>
    <s v="YES"/>
    <d v="2023-11-30T00:00:00"/>
  </r>
  <r>
    <x v="4"/>
    <s v="ST"/>
    <x v="3"/>
    <x v="19"/>
    <x v="2"/>
    <n v="675639"/>
    <n v="263000"/>
    <x v="1"/>
    <s v="YES"/>
    <d v="2023-11-03T00:00:00"/>
  </r>
  <r>
    <x v="4"/>
    <s v="ST"/>
    <x v="3"/>
    <x v="21"/>
    <x v="0"/>
    <n v="675654"/>
    <n v="197000"/>
    <x v="1"/>
    <s v="YES"/>
    <d v="2023-11-03T00:00:00"/>
  </r>
  <r>
    <x v="4"/>
    <s v="ST"/>
    <x v="10"/>
    <x v="15"/>
    <x v="2"/>
    <n v="676462"/>
    <n v="7500000"/>
    <x v="1"/>
    <s v="YES"/>
    <d v="2023-11-30T00:00:00"/>
  </r>
  <r>
    <x v="4"/>
    <s v="ST"/>
    <x v="3"/>
    <x v="21"/>
    <x v="0"/>
    <n v="675673"/>
    <n v="350000"/>
    <x v="1"/>
    <s v="YES"/>
    <d v="2023-11-03T00:00:00"/>
  </r>
  <r>
    <x v="4"/>
    <s v="ST"/>
    <x v="10"/>
    <x v="15"/>
    <x v="0"/>
    <n v="675685"/>
    <n v="290000"/>
    <x v="1"/>
    <s v="YES"/>
    <d v="2023-11-06T00:00:00"/>
  </r>
  <r>
    <x v="4"/>
    <s v="ST"/>
    <x v="3"/>
    <x v="22"/>
    <x v="2"/>
    <n v="675561"/>
    <n v="93600"/>
    <x v="1"/>
    <s v="YES"/>
    <d v="2023-11-01T00:00:00"/>
  </r>
  <r>
    <x v="4"/>
    <s v="ST"/>
    <x v="8"/>
    <x v="14"/>
    <x v="2"/>
    <n v="676111"/>
    <n v="21500"/>
    <x v="1"/>
    <s v="YES"/>
    <d v="2023-11-20T00:00:00"/>
  </r>
  <r>
    <x v="4"/>
    <s v="ST"/>
    <x v="11"/>
    <x v="16"/>
    <x v="0"/>
    <n v="675998"/>
    <n v="538990"/>
    <x v="0"/>
    <s v="YES"/>
    <d v="2023-11-15T00:00:00"/>
  </r>
  <r>
    <x v="4"/>
    <s v="ST"/>
    <x v="9"/>
    <x v="25"/>
    <x v="0"/>
    <n v="675596"/>
    <n v="350000"/>
    <x v="1"/>
    <s v="YES"/>
    <d v="2023-11-02T00:00:00"/>
  </r>
  <r>
    <x v="4"/>
    <s v="ST"/>
    <x v="10"/>
    <x v="15"/>
    <x v="2"/>
    <n v="675975"/>
    <n v="430840.77"/>
    <x v="1"/>
    <s v="YES"/>
    <d v="2023-11-15T00:00:00"/>
  </r>
  <r>
    <x v="4"/>
    <s v="ST"/>
    <x v="3"/>
    <x v="21"/>
    <x v="0"/>
    <n v="675609"/>
    <n v="300000"/>
    <x v="1"/>
    <s v="YES"/>
    <d v="2023-11-02T00:00:00"/>
  </r>
  <r>
    <x v="4"/>
    <s v="ST"/>
    <x v="3"/>
    <x v="21"/>
    <x v="0"/>
    <n v="675613"/>
    <n v="320000"/>
    <x v="1"/>
    <s v="YES"/>
    <d v="2023-11-02T00:00:00"/>
  </r>
  <r>
    <x v="4"/>
    <s v="ST"/>
    <x v="10"/>
    <x v="15"/>
    <x v="0"/>
    <n v="676385"/>
    <n v="325000"/>
    <x v="1"/>
    <s v="YES"/>
    <d v="2023-11-28T00:00:00"/>
  </r>
  <r>
    <x v="4"/>
    <s v="ST"/>
    <x v="3"/>
    <x v="21"/>
    <x v="0"/>
    <n v="676087"/>
    <n v="325000"/>
    <x v="1"/>
    <s v="YES"/>
    <d v="2023-11-17T00:00:00"/>
  </r>
  <r>
    <x v="4"/>
    <s v="ST"/>
    <x v="3"/>
    <x v="19"/>
    <x v="0"/>
    <n v="676094"/>
    <n v="74120"/>
    <x v="1"/>
    <s v="YES"/>
    <d v="2023-11-17T00:00:00"/>
  </r>
  <r>
    <x v="4"/>
    <s v="ST"/>
    <x v="11"/>
    <x v="16"/>
    <x v="0"/>
    <n v="676390"/>
    <n v="425000"/>
    <x v="1"/>
    <s v="YES"/>
    <d v="2023-11-28T00:00:00"/>
  </r>
  <r>
    <x v="4"/>
    <s v="ST"/>
    <x v="3"/>
    <x v="21"/>
    <x v="0"/>
    <n v="676102"/>
    <n v="100000"/>
    <x v="1"/>
    <s v="YES"/>
    <d v="2023-11-17T00:00:00"/>
  </r>
  <r>
    <x v="4"/>
    <s v="ST"/>
    <x v="3"/>
    <x v="21"/>
    <x v="0"/>
    <n v="676085"/>
    <n v="199000"/>
    <x v="1"/>
    <s v="YES"/>
    <d v="2023-11-17T00:00:00"/>
  </r>
  <r>
    <x v="4"/>
    <s v="ST"/>
    <x v="10"/>
    <x v="15"/>
    <x v="0"/>
    <n v="676113"/>
    <n v="255000"/>
    <x v="1"/>
    <s v="YES"/>
    <d v="2023-11-20T00:00:00"/>
  </r>
  <r>
    <x v="4"/>
    <s v="ST"/>
    <x v="3"/>
    <x v="26"/>
    <x v="2"/>
    <n v="676124"/>
    <n v="55000"/>
    <x v="1"/>
    <s v="YES"/>
    <d v="2023-11-20T00:00:00"/>
  </r>
  <r>
    <x v="4"/>
    <s v="ST"/>
    <x v="12"/>
    <x v="17"/>
    <x v="0"/>
    <n v="676127"/>
    <n v="320000"/>
    <x v="1"/>
    <s v="YES"/>
    <d v="2023-11-20T00:00:00"/>
  </r>
  <r>
    <x v="4"/>
    <s v="ST"/>
    <x v="8"/>
    <x v="18"/>
    <x v="2"/>
    <n v="676133"/>
    <n v="150000"/>
    <x v="1"/>
    <s v="YES"/>
    <d v="2023-11-20T00:00:00"/>
  </r>
  <r>
    <x v="4"/>
    <s v="ST"/>
    <x v="9"/>
    <x v="27"/>
    <x v="0"/>
    <n v="676357"/>
    <n v="367500"/>
    <x v="1"/>
    <s v="YES"/>
    <d v="2023-11-27T00:00:00"/>
  </r>
  <r>
    <x v="4"/>
    <s v="ST"/>
    <x v="11"/>
    <x v="16"/>
    <x v="0"/>
    <n v="676304"/>
    <n v="350000"/>
    <x v="1"/>
    <s v="YES"/>
    <d v="2023-11-22T00:00:00"/>
  </r>
  <r>
    <x v="4"/>
    <s v="ST"/>
    <x v="8"/>
    <x v="18"/>
    <x v="0"/>
    <n v="676348"/>
    <n v="305000"/>
    <x v="1"/>
    <s v="YES"/>
    <d v="2023-11-27T00:00:00"/>
  </r>
  <r>
    <x v="4"/>
    <s v="ST"/>
    <x v="3"/>
    <x v="28"/>
    <x v="0"/>
    <n v="676313"/>
    <n v="145000"/>
    <x v="1"/>
    <s v="YES"/>
    <d v="2023-11-22T00:00:00"/>
  </r>
  <r>
    <x v="4"/>
    <s v="ST"/>
    <x v="3"/>
    <x v="21"/>
    <x v="0"/>
    <n v="676097"/>
    <n v="367500"/>
    <x v="1"/>
    <s v="YES"/>
    <d v="2023-11-17T00:00:00"/>
  </r>
  <r>
    <x v="4"/>
    <s v="ST"/>
    <x v="3"/>
    <x v="21"/>
    <x v="0"/>
    <n v="676484"/>
    <n v="270000"/>
    <x v="1"/>
    <s v="YES"/>
    <d v="2023-11-30T00:00:00"/>
  </r>
  <r>
    <x v="4"/>
    <s v="ST"/>
    <x v="11"/>
    <x v="16"/>
    <x v="2"/>
    <n v="676388"/>
    <n v="132000"/>
    <x v="1"/>
    <s v="YES"/>
    <d v="2023-11-28T00:00:00"/>
  </r>
  <r>
    <x v="4"/>
    <s v="ST"/>
    <x v="11"/>
    <x v="16"/>
    <x v="4"/>
    <n v="676079"/>
    <n v="257700"/>
    <x v="1"/>
    <s v="YES"/>
    <d v="2023-11-17T00:00:00"/>
  </r>
  <r>
    <x v="4"/>
    <s v="ST"/>
    <x v="3"/>
    <x v="21"/>
    <x v="4"/>
    <n v="675510"/>
    <n v="365000"/>
    <x v="1"/>
    <s v="YES"/>
    <d v="2023-11-01T00:00:00"/>
  </r>
  <r>
    <x v="4"/>
    <s v="ST"/>
    <x v="6"/>
    <x v="29"/>
    <x v="2"/>
    <n v="676039"/>
    <n v="130000"/>
    <x v="1"/>
    <s v="YES"/>
    <d v="2023-11-17T00:00:00"/>
  </r>
  <r>
    <x v="4"/>
    <s v="ST"/>
    <x v="9"/>
    <x v="30"/>
    <x v="2"/>
    <n v="676015"/>
    <n v="899254"/>
    <x v="1"/>
    <s v="YES"/>
    <d v="2023-11-16T00:00:00"/>
  </r>
  <r>
    <x v="4"/>
    <s v="ST"/>
    <x v="10"/>
    <x v="15"/>
    <x v="0"/>
    <n v="675526"/>
    <n v="293000"/>
    <x v="1"/>
    <s v="YES"/>
    <d v="2023-11-01T00:00:00"/>
  </r>
  <r>
    <x v="4"/>
    <s v="ST"/>
    <x v="12"/>
    <x v="31"/>
    <x v="0"/>
    <n v="675872"/>
    <n v="388912"/>
    <x v="1"/>
    <s v="YES"/>
    <d v="2023-11-13T00:00:00"/>
  </r>
  <r>
    <x v="4"/>
    <s v="ST"/>
    <x v="3"/>
    <x v="17"/>
    <x v="2"/>
    <n v="676395"/>
    <n v="55000"/>
    <x v="1"/>
    <s v="YES"/>
    <d v="2023-11-28T00:00:00"/>
  </r>
  <r>
    <x v="4"/>
    <s v="ST"/>
    <x v="11"/>
    <x v="16"/>
    <x v="0"/>
    <n v="676074"/>
    <n v="285000"/>
    <x v="1"/>
    <s v="YES"/>
    <d v="2023-11-17T00:00:00"/>
  </r>
  <r>
    <x v="4"/>
    <s v="ST"/>
    <x v="9"/>
    <x v="27"/>
    <x v="2"/>
    <n v="676075"/>
    <n v="104000"/>
    <x v="1"/>
    <s v="YES"/>
    <d v="2023-11-17T00:00:00"/>
  </r>
  <r>
    <x v="5"/>
    <s v="TI"/>
    <x v="8"/>
    <x v="32"/>
    <x v="2"/>
    <n v="675529"/>
    <n v="171250"/>
    <x v="1"/>
    <s v="YES"/>
    <d v="2023-11-01T00:00:00"/>
  </r>
  <r>
    <x v="5"/>
    <s v="TI"/>
    <x v="9"/>
    <x v="33"/>
    <x v="0"/>
    <n v="675878"/>
    <n v="525000"/>
    <x v="1"/>
    <s v="YES"/>
    <d v="2023-11-13T00:00:00"/>
  </r>
  <r>
    <x v="5"/>
    <s v="TI"/>
    <x v="11"/>
    <x v="34"/>
    <x v="0"/>
    <n v="676030"/>
    <n v="390000"/>
    <x v="1"/>
    <s v="YES"/>
    <d v="2023-11-17T00:00:00"/>
  </r>
  <r>
    <x v="5"/>
    <s v="TI"/>
    <x v="8"/>
    <x v="32"/>
    <x v="0"/>
    <n v="676268"/>
    <n v="435000"/>
    <x v="1"/>
    <s v="YES"/>
    <d v="2023-11-21T00:00:00"/>
  </r>
  <r>
    <x v="5"/>
    <s v="TI"/>
    <x v="11"/>
    <x v="34"/>
    <x v="0"/>
    <n v="676330"/>
    <n v="375000"/>
    <x v="1"/>
    <s v="YES"/>
    <d v="2023-11-22T00:00:00"/>
  </r>
  <r>
    <x v="5"/>
    <s v="TI"/>
    <x v="11"/>
    <x v="34"/>
    <x v="0"/>
    <n v="676148"/>
    <n v="378000"/>
    <x v="1"/>
    <s v="YES"/>
    <d v="2023-11-20T00:00:00"/>
  </r>
  <r>
    <x v="5"/>
    <s v="TI"/>
    <x v="11"/>
    <x v="34"/>
    <x v="0"/>
    <n v="676033"/>
    <n v="333000"/>
    <x v="1"/>
    <s v="YES"/>
    <d v="2023-11-17T00:00:00"/>
  </r>
  <r>
    <x v="5"/>
    <s v="TI"/>
    <x v="9"/>
    <x v="33"/>
    <x v="0"/>
    <n v="676073"/>
    <n v="325000"/>
    <x v="1"/>
    <s v="YES"/>
    <d v="2023-11-17T00:00:00"/>
  </r>
  <r>
    <x v="5"/>
    <s v="TI"/>
    <x v="6"/>
    <x v="35"/>
    <x v="1"/>
    <n v="675927"/>
    <m/>
    <x v="2"/>
    <s v=""/>
    <d v="2023-11-14T00:00:00"/>
  </r>
  <r>
    <x v="5"/>
    <s v="TI"/>
    <x v="8"/>
    <x v="32"/>
    <x v="0"/>
    <n v="676046"/>
    <n v="364900"/>
    <x v="0"/>
    <s v="YES"/>
    <d v="2023-11-17T00:00:00"/>
  </r>
  <r>
    <x v="5"/>
    <s v="TI"/>
    <x v="8"/>
    <x v="32"/>
    <x v="0"/>
    <n v="676050"/>
    <n v="357900"/>
    <x v="0"/>
    <s v="YES"/>
    <d v="2023-11-17T00:00:00"/>
  </r>
  <r>
    <x v="5"/>
    <s v="TI"/>
    <x v="8"/>
    <x v="32"/>
    <x v="0"/>
    <n v="675636"/>
    <n v="385900"/>
    <x v="0"/>
    <s v="YES"/>
    <d v="2023-11-03T00:00:00"/>
  </r>
  <r>
    <x v="5"/>
    <s v="TI"/>
    <x v="3"/>
    <x v="36"/>
    <x v="2"/>
    <n v="676091"/>
    <n v="310000"/>
    <x v="1"/>
    <s v="YES"/>
    <d v="2023-11-17T00:00:00"/>
  </r>
  <r>
    <x v="5"/>
    <s v="TI"/>
    <x v="8"/>
    <x v="32"/>
    <x v="0"/>
    <n v="675825"/>
    <n v="385900"/>
    <x v="0"/>
    <s v="YES"/>
    <d v="2023-11-09T00:00:00"/>
  </r>
  <r>
    <x v="5"/>
    <s v="TI"/>
    <x v="8"/>
    <x v="32"/>
    <x v="0"/>
    <n v="676480"/>
    <n v="402900"/>
    <x v="0"/>
    <s v="YES"/>
    <d v="2023-11-30T00:00:00"/>
  </r>
  <r>
    <x v="5"/>
    <s v="TI"/>
    <x v="3"/>
    <x v="37"/>
    <x v="0"/>
    <n v="675555"/>
    <n v="40000"/>
    <x v="1"/>
    <s v="YES"/>
    <d v="2023-11-01T00:00:00"/>
  </r>
  <r>
    <x v="5"/>
    <s v="TI"/>
    <x v="6"/>
    <x v="35"/>
    <x v="2"/>
    <n v="675712"/>
    <n v="21000"/>
    <x v="1"/>
    <s v="YES"/>
    <d v="2023-11-06T00:00:00"/>
  </r>
  <r>
    <x v="5"/>
    <s v="TI"/>
    <x v="6"/>
    <x v="35"/>
    <x v="4"/>
    <n v="675519"/>
    <n v="160000"/>
    <x v="1"/>
    <s v="YES"/>
    <d v="2023-11-01T00:00:00"/>
  </r>
  <r>
    <x v="6"/>
    <s v="TT"/>
    <x v="14"/>
    <x v="38"/>
    <x v="0"/>
    <n v="676123"/>
    <n v="375000"/>
    <x v="1"/>
    <s v="YES"/>
    <d v="2023-11-20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9-842-06"/>
    <n v="676429"/>
    <n v="211900"/>
    <d v="2023-11-29T00:00:00"/>
    <x v="0"/>
  </r>
  <r>
    <x v="0"/>
    <s v="FA"/>
    <x v="0"/>
    <s v="017-521-09"/>
    <n v="675599"/>
    <n v="310571"/>
    <d v="2023-11-02T00:00:00"/>
    <x v="1"/>
  </r>
  <r>
    <x v="0"/>
    <s v="FA"/>
    <x v="1"/>
    <s v="022-481-01"/>
    <n v="675648"/>
    <n v="1979616.13"/>
    <d v="2023-11-03T00:00:00"/>
    <x v="2"/>
  </r>
  <r>
    <x v="1"/>
    <s v="FC"/>
    <x v="1"/>
    <s v="009-283-02"/>
    <n v="676483"/>
    <n v="1136640"/>
    <d v="2023-11-30T00:00:00"/>
    <x v="3"/>
  </r>
  <r>
    <x v="1"/>
    <s v="FC"/>
    <x v="0"/>
    <s v="022-322-04"/>
    <n v="676373"/>
    <n v="250000"/>
    <d v="2023-11-28T00:00:00"/>
    <x v="4"/>
  </r>
  <r>
    <x v="1"/>
    <s v="FC"/>
    <x v="2"/>
    <s v="029-732-17"/>
    <n v="675632"/>
    <n v="720000"/>
    <d v="2023-11-03T00:00:00"/>
    <x v="1"/>
  </r>
  <r>
    <x v="2"/>
    <s v="ST"/>
    <x v="3"/>
    <s v="019-502-09"/>
    <n v="676378"/>
    <n v="160000"/>
    <d v="2023-11-28T00:00:00"/>
    <x v="5"/>
  </r>
  <r>
    <x v="2"/>
    <s v="ST"/>
    <x v="0"/>
    <s v="015-324-10"/>
    <n v="676255"/>
    <n v="40000"/>
    <d v="2023-11-21T00:00:00"/>
    <x v="1"/>
  </r>
  <r>
    <x v="2"/>
    <s v="ST"/>
    <x v="0"/>
    <s v="015-412-01"/>
    <n v="676014"/>
    <n v="273700"/>
    <d v="2023-11-16T00:00:00"/>
    <x v="6"/>
  </r>
  <r>
    <x v="3"/>
    <s v="TI"/>
    <x v="3"/>
    <s v="009-101-20"/>
    <n v="676440"/>
    <n v="504000"/>
    <d v="2023-11-29T00:00:00"/>
    <x v="1"/>
  </r>
  <r>
    <x v="3"/>
    <s v="TI"/>
    <x v="0"/>
    <s v="019-412-12"/>
    <n v="676116"/>
    <n v="120000"/>
    <d v="2023-11-20T00:00:00"/>
    <x v="7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  <r>
    <x v="4"/>
    <m/>
    <x v="4"/>
    <m/>
    <m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9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7">
        <item m="1"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compact="0" showAll="0">
      <items count="41">
        <item m="1" x="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5">
        <item m="1" x="3"/>
        <item x="0"/>
        <item x="1"/>
        <item x="2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4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3"/>
    </i>
    <i r="2">
      <x v="7"/>
    </i>
    <i r="1">
      <x v="5"/>
    </i>
    <i r="2">
      <x v="5"/>
    </i>
    <i r="1">
      <x v="6"/>
    </i>
    <i r="2">
      <x v="6"/>
    </i>
    <i r="2">
      <x v="9"/>
    </i>
    <i r="2">
      <x v="11"/>
    </i>
    <i r="2">
      <x v="13"/>
    </i>
    <i r="1">
      <x v="7"/>
    </i>
    <i r="2">
      <x v="7"/>
    </i>
    <i r="1">
      <x v="8"/>
    </i>
    <i r="2">
      <x v="8"/>
    </i>
    <i r="1">
      <x v="9"/>
    </i>
    <i r="2">
      <x v="10"/>
    </i>
    <i r="2">
      <x v="12"/>
    </i>
    <i>
      <x v="4"/>
    </i>
    <i r="1">
      <x v="10"/>
    </i>
    <i r="2">
      <x v="14"/>
    </i>
    <i>
      <x v="5"/>
    </i>
    <i r="1">
      <x v="4"/>
    </i>
    <i r="2">
      <x v="18"/>
    </i>
    <i r="2">
      <x v="20"/>
    </i>
    <i r="2">
      <x v="22"/>
    </i>
    <i r="2">
      <x v="23"/>
    </i>
    <i r="2">
      <x v="24"/>
    </i>
    <i r="2">
      <x v="27"/>
    </i>
    <i r="2">
      <x v="29"/>
    </i>
    <i r="1">
      <x v="7"/>
    </i>
    <i r="2">
      <x v="30"/>
    </i>
    <i r="1">
      <x v="9"/>
    </i>
    <i r="2">
      <x v="15"/>
    </i>
    <i r="2">
      <x v="19"/>
    </i>
    <i r="2">
      <x v="25"/>
    </i>
    <i r="1">
      <x v="10"/>
    </i>
    <i r="2">
      <x v="26"/>
    </i>
    <i r="2">
      <x v="28"/>
    </i>
    <i r="2">
      <x v="31"/>
    </i>
    <i r="1">
      <x v="11"/>
    </i>
    <i r="2">
      <x v="16"/>
    </i>
    <i r="1">
      <x v="12"/>
    </i>
    <i r="2">
      <x v="17"/>
    </i>
    <i r="1">
      <x v="13"/>
    </i>
    <i r="2">
      <x v="18"/>
    </i>
    <i r="2">
      <x v="32"/>
    </i>
    <i r="1">
      <x v="14"/>
    </i>
    <i r="2">
      <x v="21"/>
    </i>
    <i>
      <x v="6"/>
    </i>
    <i r="1">
      <x v="4"/>
    </i>
    <i r="2">
      <x v="37"/>
    </i>
    <i r="2">
      <x v="38"/>
    </i>
    <i r="1">
      <x v="7"/>
    </i>
    <i r="2">
      <x v="36"/>
    </i>
    <i r="1">
      <x v="9"/>
    </i>
    <i r="2">
      <x v="33"/>
    </i>
    <i r="1">
      <x v="10"/>
    </i>
    <i r="2">
      <x v="34"/>
    </i>
    <i r="1">
      <x v="12"/>
    </i>
    <i r="2">
      <x v="35"/>
    </i>
    <i>
      <x v="7"/>
    </i>
    <i r="1">
      <x v="15"/>
    </i>
    <i r="2">
      <x v="3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5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m="1" x="9"/>
        <item x="1"/>
        <item x="0"/>
        <item m="1" x="7"/>
        <item x="2"/>
        <item m="1" x="6"/>
        <item m="1" x="8"/>
        <item m="1" x="5"/>
        <item x="3"/>
        <item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6">
        <item m="1" x="30"/>
        <item m="1" x="90"/>
        <item m="1" x="103"/>
        <item m="1" x="18"/>
        <item m="1" x="58"/>
        <item m="1" x="33"/>
        <item m="1" x="62"/>
        <item m="1" x="32"/>
        <item m="1" x="27"/>
        <item m="1" x="51"/>
        <item m="1" x="41"/>
        <item m="1" x="24"/>
        <item m="1" x="39"/>
        <item m="1" x="16"/>
        <item m="1" x="11"/>
        <item m="1" x="98"/>
        <item m="1" x="23"/>
        <item m="1" x="56"/>
        <item m="1" x="49"/>
        <item m="1" x="84"/>
        <item m="1" x="73"/>
        <item m="1" x="25"/>
        <item m="1" x="31"/>
        <item m="1" x="79"/>
        <item m="1" x="35"/>
        <item m="1" x="60"/>
        <item m="1" x="9"/>
        <item m="1" x="37"/>
        <item m="1" x="36"/>
        <item m="1" x="100"/>
        <item m="1" x="87"/>
        <item m="1" x="104"/>
        <item m="1" x="50"/>
        <item m="1" x="83"/>
        <item m="1" x="10"/>
        <item x="1"/>
        <item m="1" x="86"/>
        <item m="1" x="93"/>
        <item m="1" x="69"/>
        <item m="1" x="77"/>
        <item m="1" x="20"/>
        <item m="1" x="43"/>
        <item m="1" x="82"/>
        <item m="1" x="13"/>
        <item m="1" x="70"/>
        <item m="1" x="95"/>
        <item x="6"/>
        <item m="1" x="97"/>
        <item m="1" x="55"/>
        <item m="1" x="102"/>
        <item m="1" x="72"/>
        <item m="1" x="61"/>
        <item m="1" x="38"/>
        <item m="1" x="101"/>
        <item m="1" x="42"/>
        <item m="1" x="29"/>
        <item m="1" x="64"/>
        <item m="1" x="76"/>
        <item m="1" x="22"/>
        <item m="1" x="91"/>
        <item m="1" x="68"/>
        <item m="1" x="88"/>
        <item m="1" x="19"/>
        <item m="1" x="85"/>
        <item m="1" x="99"/>
        <item m="1" x="67"/>
        <item m="1" x="74"/>
        <item m="1" x="46"/>
        <item m="1" x="96"/>
        <item m="1" x="26"/>
        <item m="1" x="81"/>
        <item m="1" x="92"/>
        <item m="1" x="45"/>
        <item m="1" x="28"/>
        <item m="1" x="48"/>
        <item m="1" x="21"/>
        <item m="1" x="15"/>
        <item m="1" x="66"/>
        <item m="1" x="89"/>
        <item m="1" x="17"/>
        <item m="1" x="78"/>
        <item m="1" x="59"/>
        <item x="3"/>
        <item m="1" x="65"/>
        <item m="1" x="12"/>
        <item m="1" x="71"/>
        <item m="1" x="34"/>
        <item m="1" x="57"/>
        <item m="1" x="14"/>
        <item m="1" x="94"/>
        <item m="1" x="75"/>
        <item m="1" x="80"/>
        <item m="1" x="44"/>
        <item m="1" x="40"/>
        <item m="1" x="63"/>
        <item m="1" x="54"/>
        <item m="1" x="52"/>
        <item m="1" x="47"/>
        <item m="1" x="53"/>
        <item x="8"/>
        <item x="0"/>
        <item x="2"/>
        <item x="4"/>
        <item x="5"/>
        <item x="7"/>
        <item t="default"/>
      </items>
    </pivotField>
  </pivotFields>
  <rowFields count="2">
    <field x="7"/>
    <field x="0"/>
  </rowFields>
  <rowItems count="31">
    <i>
      <x v="35"/>
    </i>
    <i r="1">
      <x v="3"/>
    </i>
    <i r="1">
      <x v="4"/>
    </i>
    <i r="1">
      <x v="7"/>
    </i>
    <i r="1">
      <x v="11"/>
    </i>
    <i t="blank">
      <x v="35"/>
    </i>
    <i>
      <x v="46"/>
    </i>
    <i r="1">
      <x v="11"/>
    </i>
    <i t="blank">
      <x v="46"/>
    </i>
    <i>
      <x v="82"/>
    </i>
    <i r="1">
      <x v="4"/>
    </i>
    <i t="blank">
      <x v="82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7"/>
    </i>
    <i t="blank">
      <x v="10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29" totalsRowShown="0" headerRowDxfId="0">
  <autoFilter ref="A1:J12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5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40" totalsRowShown="0" headerRowDxfId="4" headerRowBorderDxfId="3" tableBorderDxfId="2" totalsRowBorderDxfId="1">
  <autoFilter ref="A1:E14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8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45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18" t="s">
        <v>4</v>
      </c>
      <c r="B5" s="119"/>
      <c r="C5" s="119"/>
      <c r="D5" s="119"/>
      <c r="E5" s="119"/>
      <c r="F5" s="119"/>
      <c r="G5" s="120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7" t="s">
        <v>50</v>
      </c>
      <c r="G6" s="117" t="s">
        <v>51</v>
      </c>
    </row>
    <row r="7" spans="1:7">
      <c r="A7" s="127" t="s">
        <v>53</v>
      </c>
      <c r="B7" s="128">
        <v>70</v>
      </c>
      <c r="C7" s="129">
        <v>32294935.77</v>
      </c>
      <c r="D7" s="130">
        <f>B7/$B$14</f>
        <v>0.546875</v>
      </c>
      <c r="E7" s="130">
        <f>C7/$C$14</f>
        <v>0.62605500342702847</v>
      </c>
      <c r="F7" s="131">
        <v>1</v>
      </c>
      <c r="G7" s="131">
        <f>RANK(C7,$C$7:$C$13)</f>
        <v>1</v>
      </c>
    </row>
    <row r="8" spans="1:7">
      <c r="A8" s="67" t="s">
        <v>67</v>
      </c>
      <c r="B8" s="68">
        <v>27</v>
      </c>
      <c r="C8" s="69">
        <v>8061870</v>
      </c>
      <c r="D8" s="23">
        <f>B8/$B$14</f>
        <v>0.2109375</v>
      </c>
      <c r="E8" s="23">
        <f>C8/$C$14</f>
        <v>0.15628376183880727</v>
      </c>
      <c r="F8" s="74">
        <v>2</v>
      </c>
      <c r="G8" s="103">
        <f>RANK(C8,$C$7:$C$13)</f>
        <v>2</v>
      </c>
    </row>
    <row r="9" spans="1:7">
      <c r="A9" s="67" t="s">
        <v>58</v>
      </c>
      <c r="B9" s="68">
        <v>18</v>
      </c>
      <c r="C9" s="69">
        <v>5360750</v>
      </c>
      <c r="D9" s="23">
        <f t="shared" ref="D9" si="0">B9/$B$14</f>
        <v>0.140625</v>
      </c>
      <c r="E9" s="23">
        <f t="shared" ref="E9" si="1">C9/$C$14</f>
        <v>0.10392107244068512</v>
      </c>
      <c r="F9" s="74">
        <v>3</v>
      </c>
      <c r="G9" s="103">
        <f>RANK(C9,$C$7:$C$13)</f>
        <v>3</v>
      </c>
    </row>
    <row r="10" spans="1:7">
      <c r="A10" s="67" t="s">
        <v>80</v>
      </c>
      <c r="B10" s="68">
        <v>7</v>
      </c>
      <c r="C10" s="69">
        <v>3613425</v>
      </c>
      <c r="D10" s="23">
        <f>B10/$B$14</f>
        <v>5.46875E-2</v>
      </c>
      <c r="E10" s="23">
        <f>C10/$C$14</f>
        <v>7.0048221085479201E-2</v>
      </c>
      <c r="F10" s="74">
        <v>4</v>
      </c>
      <c r="G10" s="103">
        <f>RANK(C10,$C$7:$C$13)</f>
        <v>4</v>
      </c>
    </row>
    <row r="11" spans="1:7">
      <c r="A11" s="85" t="s">
        <v>94</v>
      </c>
      <c r="B11" s="81">
        <v>4</v>
      </c>
      <c r="C11" s="116">
        <v>1508841</v>
      </c>
      <c r="D11" s="23">
        <f>B11/$B$14</f>
        <v>3.125E-2</v>
      </c>
      <c r="E11" s="23">
        <f>C11/$C$14</f>
        <v>2.9249708503936159E-2</v>
      </c>
      <c r="F11" s="74">
        <v>5</v>
      </c>
      <c r="G11" s="103">
        <f>RANK(C11,$C$7:$C$13)</f>
        <v>5</v>
      </c>
    </row>
    <row r="12" spans="1:7">
      <c r="A12" s="67" t="s">
        <v>111</v>
      </c>
      <c r="B12" s="68">
        <v>1</v>
      </c>
      <c r="C12" s="69">
        <v>375000</v>
      </c>
      <c r="D12" s="23">
        <f>B12/$B$14</f>
        <v>7.8125E-3</v>
      </c>
      <c r="E12" s="23">
        <f>C12/$C$14</f>
        <v>7.2695802201663794E-3</v>
      </c>
      <c r="F12" s="74">
        <v>6</v>
      </c>
      <c r="G12" s="103">
        <f>RANK(C12,$C$7:$C$13)</f>
        <v>6</v>
      </c>
    </row>
    <row r="13" spans="1:7">
      <c r="A13" s="85" t="s">
        <v>100</v>
      </c>
      <c r="B13" s="81">
        <v>1</v>
      </c>
      <c r="C13" s="116">
        <v>370000</v>
      </c>
      <c r="D13" s="23">
        <f>B13/$B$14</f>
        <v>7.8125E-3</v>
      </c>
      <c r="E13" s="23">
        <f>C13/$C$14</f>
        <v>7.172652483897494E-3</v>
      </c>
      <c r="F13" s="74">
        <v>6</v>
      </c>
      <c r="G13" s="103">
        <f>RANK(C13,$C$7:$C$13)</f>
        <v>7</v>
      </c>
    </row>
    <row r="14" spans="1:7">
      <c r="A14" s="82" t="s">
        <v>23</v>
      </c>
      <c r="B14" s="83">
        <f>SUM(B7:B13)</f>
        <v>128</v>
      </c>
      <c r="C14" s="84">
        <f>SUM(C7:C13)</f>
        <v>51584821.769999996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8"/>
      <c r="B15" s="79"/>
      <c r="C15" s="80"/>
    </row>
    <row r="16" spans="1:7" ht="16.5" thickBot="1">
      <c r="A16" s="121" t="s">
        <v>10</v>
      </c>
      <c r="B16" s="122"/>
      <c r="C16" s="122"/>
      <c r="D16" s="122"/>
      <c r="E16" s="122"/>
      <c r="F16" s="122"/>
      <c r="G16" s="123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7" t="s">
        <v>94</v>
      </c>
      <c r="B19" s="128">
        <v>3</v>
      </c>
      <c r="C19" s="129">
        <v>2502087.13</v>
      </c>
      <c r="D19" s="132">
        <f>B19/$B$23</f>
        <v>0.27272727272727271</v>
      </c>
      <c r="E19" s="132">
        <f>C19/$C$23</f>
        <v>0.43846825220039215</v>
      </c>
      <c r="F19" s="133">
        <v>1</v>
      </c>
      <c r="G19" s="133">
        <f>RANK(C19,$C$19:$C$22)</f>
        <v>1</v>
      </c>
    </row>
    <row r="20" spans="1:7">
      <c r="A20" s="127" t="s">
        <v>67</v>
      </c>
      <c r="B20" s="128">
        <v>3</v>
      </c>
      <c r="C20" s="69">
        <v>2106640</v>
      </c>
      <c r="D20" s="132">
        <f>B20/$B$23</f>
        <v>0.27272727272727271</v>
      </c>
      <c r="E20" s="23">
        <f>C20/$C$23</f>
        <v>0.36916970146256822</v>
      </c>
      <c r="F20" s="133">
        <v>1</v>
      </c>
      <c r="G20" s="74">
        <f>RANK(C20,$C$19:$C$22)</f>
        <v>2</v>
      </c>
    </row>
    <row r="21" spans="1:7">
      <c r="A21" s="127" t="s">
        <v>53</v>
      </c>
      <c r="B21" s="128">
        <v>3</v>
      </c>
      <c r="C21" s="69">
        <v>473700</v>
      </c>
      <c r="D21" s="132">
        <f>B21/$B$23</f>
        <v>0.27272727272727271</v>
      </c>
      <c r="E21" s="23">
        <f>C21/$C$23</f>
        <v>8.3011661974907239E-2</v>
      </c>
      <c r="F21" s="133">
        <v>1</v>
      </c>
      <c r="G21" s="74">
        <f>RANK(C21,$C$19:$C$22)</f>
        <v>4</v>
      </c>
    </row>
    <row r="22" spans="1:7">
      <c r="A22" s="67" t="s">
        <v>58</v>
      </c>
      <c r="B22" s="68">
        <v>2</v>
      </c>
      <c r="C22" s="69">
        <v>624000</v>
      </c>
      <c r="D22" s="23">
        <f>B22/$B$23</f>
        <v>0.18181818181818182</v>
      </c>
      <c r="E22" s="23">
        <f>C22/$C$23</f>
        <v>0.10935038436213239</v>
      </c>
      <c r="F22" s="74">
        <v>2</v>
      </c>
      <c r="G22" s="74">
        <f>RANK(C22,$C$19:$C$22)</f>
        <v>3</v>
      </c>
    </row>
    <row r="23" spans="1:7">
      <c r="A23" s="32" t="s">
        <v>23</v>
      </c>
      <c r="B23" s="46">
        <f>SUM(B19:B22)</f>
        <v>11</v>
      </c>
      <c r="C23" s="33">
        <f>SUM(C19:C22)</f>
        <v>5706427.1299999999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18" t="s">
        <v>12</v>
      </c>
      <c r="B25" s="119"/>
      <c r="C25" s="119"/>
      <c r="D25" s="119"/>
      <c r="E25" s="119"/>
      <c r="F25" s="119"/>
      <c r="G25" s="120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27" t="s">
        <v>53</v>
      </c>
      <c r="B28" s="128">
        <v>73</v>
      </c>
      <c r="C28" s="129">
        <v>32768635.77</v>
      </c>
      <c r="D28" s="132">
        <f>B28/$B$35</f>
        <v>0.52517985611510787</v>
      </c>
      <c r="E28" s="132">
        <f>C28/$C$35</f>
        <v>0.57196581326402196</v>
      </c>
      <c r="F28" s="133">
        <v>1</v>
      </c>
      <c r="G28" s="133">
        <f>RANK(C28,$C$28:$C$34)</f>
        <v>1</v>
      </c>
    </row>
    <row r="29" spans="1:7">
      <c r="A29" s="67" t="s">
        <v>67</v>
      </c>
      <c r="B29" s="68">
        <v>30</v>
      </c>
      <c r="C29" s="69">
        <v>10168510</v>
      </c>
      <c r="D29" s="23">
        <f>B29/$B$35</f>
        <v>0.21582733812949639</v>
      </c>
      <c r="E29" s="23">
        <f>C29/$C$35</f>
        <v>0.17748801422969154</v>
      </c>
      <c r="F29" s="74">
        <v>2</v>
      </c>
      <c r="G29" s="74">
        <f>RANK(C29,$C$28:$C$34)</f>
        <v>2</v>
      </c>
    </row>
    <row r="30" spans="1:7">
      <c r="A30" s="67" t="s">
        <v>58</v>
      </c>
      <c r="B30" s="68">
        <v>20</v>
      </c>
      <c r="C30" s="69">
        <v>5984750</v>
      </c>
      <c r="D30" s="23">
        <f>B30/$B$35</f>
        <v>0.14388489208633093</v>
      </c>
      <c r="E30" s="23">
        <f>C30/$C$35</f>
        <v>0.10446185263732312</v>
      </c>
      <c r="F30" s="74">
        <v>3</v>
      </c>
      <c r="G30" s="74">
        <f>RANK(C30,$C$28:$C$34)</f>
        <v>3</v>
      </c>
    </row>
    <row r="31" spans="1:7">
      <c r="A31" s="67" t="s">
        <v>94</v>
      </c>
      <c r="B31" s="68">
        <v>7</v>
      </c>
      <c r="C31" s="69">
        <v>4010928.13</v>
      </c>
      <c r="D31" s="23">
        <f t="shared" ref="D31" si="2">B31/$B$35</f>
        <v>5.0359712230215826E-2</v>
      </c>
      <c r="E31" s="23">
        <f t="shared" ref="E31" si="3">C31/$C$35</f>
        <v>7.0009437863729304E-2</v>
      </c>
      <c r="F31" s="74">
        <v>4</v>
      </c>
      <c r="G31" s="74">
        <f>RANK(C31,$C$28:$C$34)</f>
        <v>4</v>
      </c>
    </row>
    <row r="32" spans="1:7">
      <c r="A32" s="67" t="s">
        <v>80</v>
      </c>
      <c r="B32" s="68">
        <v>7</v>
      </c>
      <c r="C32" s="69">
        <v>3613425</v>
      </c>
      <c r="D32" s="23">
        <f>B32/$B$35</f>
        <v>5.0359712230215826E-2</v>
      </c>
      <c r="E32" s="23">
        <f>C32/$C$35</f>
        <v>6.3071150819335689E-2</v>
      </c>
      <c r="F32" s="74">
        <v>4</v>
      </c>
      <c r="G32" s="74">
        <f>RANK(C32,$C$28:$C$34)</f>
        <v>5</v>
      </c>
    </row>
    <row r="33" spans="1:7">
      <c r="A33" s="67" t="s">
        <v>111</v>
      </c>
      <c r="B33" s="68">
        <v>1</v>
      </c>
      <c r="C33" s="69">
        <v>375000</v>
      </c>
      <c r="D33" s="23">
        <f>B33/$B$35</f>
        <v>7.1942446043165471E-3</v>
      </c>
      <c r="E33" s="23">
        <f>C33/$C$35</f>
        <v>6.5455022747810971E-3</v>
      </c>
      <c r="F33" s="74">
        <v>5</v>
      </c>
      <c r="G33" s="74">
        <f>RANK(C33,$C$28:$C$34)</f>
        <v>6</v>
      </c>
    </row>
    <row r="34" spans="1:7">
      <c r="A34" s="67" t="s">
        <v>100</v>
      </c>
      <c r="B34" s="68">
        <v>1</v>
      </c>
      <c r="C34" s="69">
        <v>370000</v>
      </c>
      <c r="D34" s="23">
        <f>B34/$B$35</f>
        <v>7.1942446043165471E-3</v>
      </c>
      <c r="E34" s="23">
        <f>C34/$C$35</f>
        <v>6.458228911117349E-3</v>
      </c>
      <c r="F34" s="74">
        <v>5</v>
      </c>
      <c r="G34" s="74">
        <f>RANK(C34,$C$28:$C$34)</f>
        <v>7</v>
      </c>
    </row>
    <row r="35" spans="1:7">
      <c r="A35" s="32" t="s">
        <v>23</v>
      </c>
      <c r="B35" s="47">
        <f>SUM(B28:B34)</f>
        <v>139</v>
      </c>
      <c r="C35" s="37">
        <f>SUM(C28:C34)</f>
        <v>57291248.899999999</v>
      </c>
      <c r="D35" s="30">
        <f>SUM(D28:D34)</f>
        <v>0.99999999999999989</v>
      </c>
      <c r="E35" s="30">
        <f>SUM(E28:E34)</f>
        <v>1</v>
      </c>
      <c r="F35" s="31"/>
      <c r="G35" s="31"/>
    </row>
    <row r="37" spans="1:7">
      <c r="A37" s="124" t="s">
        <v>24</v>
      </c>
      <c r="B37" s="124"/>
      <c r="C37" s="124"/>
      <c r="D37" s="102" t="s">
        <v>43</v>
      </c>
    </row>
    <row r="38" spans="1:7">
      <c r="A38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5:G25"/>
    <mergeCell ref="A37:C37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1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46</v>
      </c>
    </row>
    <row r="2" spans="1:7">
      <c r="A2" s="2" t="str">
        <f>'OVERALL STATS'!A2</f>
        <v>Reporting Period: NOVEMBER, 2023</v>
      </c>
    </row>
    <row r="3" spans="1:7" ht="13.5" thickBot="1"/>
    <row r="4" spans="1:7" ht="16.5" thickBot="1">
      <c r="A4" s="118" t="s">
        <v>13</v>
      </c>
      <c r="B4" s="119"/>
      <c r="C4" s="119"/>
      <c r="D4" s="119"/>
      <c r="E4" s="119"/>
      <c r="F4" s="119"/>
      <c r="G4" s="120"/>
    </row>
    <row r="5" spans="1:7">
      <c r="A5" s="3"/>
      <c r="B5" s="100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53</v>
      </c>
      <c r="B7" s="135">
        <v>69</v>
      </c>
      <c r="C7" s="136">
        <v>31755945.77</v>
      </c>
      <c r="D7" s="137">
        <f>B7/$B$13</f>
        <v>0.6216216216216216</v>
      </c>
      <c r="E7" s="132">
        <f>C7/$C$13</f>
        <v>0.70309549926035952</v>
      </c>
      <c r="F7" s="133">
        <v>1</v>
      </c>
      <c r="G7" s="133">
        <f>RANK(C7,$C$7:$C$12)</f>
        <v>1</v>
      </c>
    </row>
    <row r="8" spans="1:7">
      <c r="A8" s="35" t="s">
        <v>67</v>
      </c>
      <c r="B8" s="36">
        <v>25</v>
      </c>
      <c r="C8" s="95">
        <v>7692870</v>
      </c>
      <c r="D8" s="27">
        <f>B8/$B$13</f>
        <v>0.22522522522522523</v>
      </c>
      <c r="E8" s="23">
        <f>C8/$C$13</f>
        <v>0.17032471060914783</v>
      </c>
      <c r="F8" s="74">
        <v>2</v>
      </c>
      <c r="G8" s="74">
        <f>RANK(C8,$C$7:$C$12)</f>
        <v>2</v>
      </c>
    </row>
    <row r="9" spans="1:7">
      <c r="A9" s="35" t="s">
        <v>58</v>
      </c>
      <c r="B9" s="36">
        <v>12</v>
      </c>
      <c r="C9" s="95">
        <v>3463250</v>
      </c>
      <c r="D9" s="27">
        <f t="shared" ref="D9" si="0">B9/$B$13</f>
        <v>0.10810810810810811</v>
      </c>
      <c r="E9" s="23">
        <f t="shared" ref="E9" si="1">C9/$C$13</f>
        <v>7.6678411830322257E-2</v>
      </c>
      <c r="F9" s="74">
        <v>3</v>
      </c>
      <c r="G9" s="74">
        <f>RANK(C9,$C$7:$C$12)</f>
        <v>3</v>
      </c>
    </row>
    <row r="10" spans="1:7">
      <c r="A10" s="35" t="s">
        <v>94</v>
      </c>
      <c r="B10" s="36">
        <v>3</v>
      </c>
      <c r="C10" s="95">
        <v>1508841</v>
      </c>
      <c r="D10" s="27">
        <f>B10/$B$13</f>
        <v>2.7027027027027029E-2</v>
      </c>
      <c r="E10" s="23">
        <f>C10/$C$13</f>
        <v>3.340663584334809E-2</v>
      </c>
      <c r="F10" s="74">
        <v>4</v>
      </c>
      <c r="G10" s="74">
        <f>RANK(C10,$C$7:$C$12)</f>
        <v>4</v>
      </c>
    </row>
    <row r="11" spans="1:7">
      <c r="A11" s="35" t="s">
        <v>111</v>
      </c>
      <c r="B11" s="36">
        <v>1</v>
      </c>
      <c r="C11" s="95">
        <v>375000</v>
      </c>
      <c r="D11" s="27">
        <f>B11/$B$13</f>
        <v>9.0090090090090089E-3</v>
      </c>
      <c r="E11" s="23">
        <f>C11/$C$13</f>
        <v>8.302722713165624E-3</v>
      </c>
      <c r="F11" s="74">
        <v>5</v>
      </c>
      <c r="G11" s="74">
        <f>RANK(C11,$C$7:$C$12)</f>
        <v>5</v>
      </c>
    </row>
    <row r="12" spans="1:7">
      <c r="A12" s="35" t="s">
        <v>100</v>
      </c>
      <c r="B12" s="36">
        <v>1</v>
      </c>
      <c r="C12" s="95">
        <v>370000</v>
      </c>
      <c r="D12" s="27">
        <f>B12/$B$13</f>
        <v>9.0090090090090089E-3</v>
      </c>
      <c r="E12" s="23">
        <f>C12/$C$13</f>
        <v>8.1920197436567491E-3</v>
      </c>
      <c r="F12" s="74">
        <v>5</v>
      </c>
      <c r="G12" s="74">
        <f>RANK(C12,$C$7:$C$12)</f>
        <v>6</v>
      </c>
    </row>
    <row r="13" spans="1:7">
      <c r="A13" s="28" t="s">
        <v>23</v>
      </c>
      <c r="B13" s="29">
        <f>SUM(B7:B12)</f>
        <v>111</v>
      </c>
      <c r="C13" s="96">
        <f>SUM(C7:C12)</f>
        <v>45165906.769999996</v>
      </c>
      <c r="D13" s="30">
        <f>SUM(D7:D12)</f>
        <v>1</v>
      </c>
      <c r="E13" s="30">
        <f>SUM(E7:E12)</f>
        <v>1.0000000000000002</v>
      </c>
      <c r="F13" s="31"/>
      <c r="G13" s="31"/>
    </row>
    <row r="14" spans="1:7" ht="13.5" thickBot="1"/>
    <row r="15" spans="1:7" ht="16.5" thickBot="1">
      <c r="A15" s="118" t="s">
        <v>14</v>
      </c>
      <c r="B15" s="119"/>
      <c r="C15" s="119"/>
      <c r="D15" s="119"/>
      <c r="E15" s="119"/>
      <c r="F15" s="119"/>
      <c r="G15" s="120"/>
    </row>
    <row r="16" spans="1:7">
      <c r="A16" s="3"/>
      <c r="B16" s="100"/>
      <c r="C16" s="93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4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8" t="s">
        <v>80</v>
      </c>
      <c r="B18" s="135">
        <v>7</v>
      </c>
      <c r="C18" s="136">
        <v>3613425</v>
      </c>
      <c r="D18" s="137">
        <f>B18/$B$22</f>
        <v>0.5</v>
      </c>
      <c r="E18" s="132">
        <f>C18/$C$22</f>
        <v>0.56293392263334219</v>
      </c>
      <c r="F18" s="133">
        <v>1</v>
      </c>
      <c r="G18" s="133">
        <f>RANK(C18,$C$18:$C$21)</f>
        <v>1</v>
      </c>
    </row>
    <row r="19" spans="1:7">
      <c r="A19" s="48" t="s">
        <v>58</v>
      </c>
      <c r="B19" s="49">
        <v>5</v>
      </c>
      <c r="C19" s="97">
        <v>1897500</v>
      </c>
      <c r="D19" s="27">
        <f>B19/$B$22</f>
        <v>0.35714285714285715</v>
      </c>
      <c r="E19" s="23">
        <f>C19/$C$22</f>
        <v>0.29561070679390522</v>
      </c>
      <c r="F19" s="74">
        <v>2</v>
      </c>
      <c r="G19" s="74">
        <f>RANK(C19,$C$18:$C$21)</f>
        <v>2</v>
      </c>
    </row>
    <row r="20" spans="1:7">
      <c r="A20" s="48" t="s">
        <v>53</v>
      </c>
      <c r="B20" s="49">
        <v>1</v>
      </c>
      <c r="C20" s="97">
        <v>538990</v>
      </c>
      <c r="D20" s="27">
        <f>B20/$B$22</f>
        <v>7.1428571428571425E-2</v>
      </c>
      <c r="E20" s="23">
        <f>C20/$C$22</f>
        <v>8.3969019686348859E-2</v>
      </c>
      <c r="F20" s="74">
        <v>3</v>
      </c>
      <c r="G20" s="74">
        <f>RANK(C20,$C$18:$C$21)</f>
        <v>3</v>
      </c>
    </row>
    <row r="21" spans="1:7">
      <c r="A21" s="48" t="s">
        <v>67</v>
      </c>
      <c r="B21" s="49">
        <v>1</v>
      </c>
      <c r="C21" s="97">
        <v>369000</v>
      </c>
      <c r="D21" s="27">
        <f t="shared" ref="D21" si="2">B21/$B$22</f>
        <v>7.1428571428571425E-2</v>
      </c>
      <c r="E21" s="23">
        <f t="shared" ref="E21" si="3">C21/$C$22</f>
        <v>5.7486350886403699E-2</v>
      </c>
      <c r="F21" s="74">
        <v>3</v>
      </c>
      <c r="G21" s="74">
        <f>RANK(C21,$C$18:$C$21)</f>
        <v>4</v>
      </c>
    </row>
    <row r="22" spans="1:7">
      <c r="A22" s="28" t="s">
        <v>23</v>
      </c>
      <c r="B22" s="29">
        <f>SUM(B18:B21)</f>
        <v>14</v>
      </c>
      <c r="C22" s="96">
        <f>SUM(C18:C21)</f>
        <v>6418915</v>
      </c>
      <c r="D22" s="30">
        <f>SUM(D18:D21)</f>
        <v>1</v>
      </c>
      <c r="E22" s="30">
        <f>SUM(E18:E21)</f>
        <v>1</v>
      </c>
      <c r="F22" s="31"/>
      <c r="G22" s="31"/>
    </row>
    <row r="23" spans="1:7" ht="13.5" thickBot="1"/>
    <row r="24" spans="1:7" ht="16.5" thickBot="1">
      <c r="A24" s="118" t="s">
        <v>15</v>
      </c>
      <c r="B24" s="119"/>
      <c r="C24" s="119"/>
      <c r="D24" s="119"/>
      <c r="E24" s="119"/>
      <c r="F24" s="119"/>
      <c r="G24" s="120"/>
    </row>
    <row r="25" spans="1:7">
      <c r="A25" s="3"/>
      <c r="B25" s="100"/>
      <c r="C25" s="93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4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4" t="s">
        <v>53</v>
      </c>
      <c r="B27" s="135">
        <v>45</v>
      </c>
      <c r="C27" s="136">
        <v>13572031</v>
      </c>
      <c r="D27" s="137">
        <f t="shared" ref="D27:D32" si="4">B27/$B$33</f>
        <v>0.59210526315789469</v>
      </c>
      <c r="E27" s="132">
        <f t="shared" ref="E27:E32" si="5">C27/$C$33</f>
        <v>0.53479783490120847</v>
      </c>
      <c r="F27" s="133">
        <v>1</v>
      </c>
      <c r="G27" s="133">
        <f>RANK(C27,$C$27:$C$32)</f>
        <v>1</v>
      </c>
    </row>
    <row r="28" spans="1:7">
      <c r="A28" s="35" t="s">
        <v>67</v>
      </c>
      <c r="B28" s="36">
        <v>17</v>
      </c>
      <c r="C28" s="95">
        <v>6591000</v>
      </c>
      <c r="D28" s="27">
        <f t="shared" si="4"/>
        <v>0.22368421052631579</v>
      </c>
      <c r="E28" s="23">
        <f t="shared" si="5"/>
        <v>0.2597144472948717</v>
      </c>
      <c r="F28" s="104">
        <v>2</v>
      </c>
      <c r="G28" s="74">
        <f>RANK(C28,$C$27:$C$32)</f>
        <v>2</v>
      </c>
    </row>
    <row r="29" spans="1:7">
      <c r="A29" s="35" t="s">
        <v>58</v>
      </c>
      <c r="B29" s="36">
        <v>9</v>
      </c>
      <c r="C29" s="95">
        <v>2961000</v>
      </c>
      <c r="D29" s="27">
        <f t="shared" si="4"/>
        <v>0.11842105263157894</v>
      </c>
      <c r="E29" s="23">
        <f t="shared" si="5"/>
        <v>0.11667644946747308</v>
      </c>
      <c r="F29" s="104">
        <v>3</v>
      </c>
      <c r="G29" s="74">
        <f>RANK(C29,$C$27:$C$32)</f>
        <v>3</v>
      </c>
    </row>
    <row r="30" spans="1:7">
      <c r="A30" s="35" t="s">
        <v>94</v>
      </c>
      <c r="B30" s="36">
        <v>3</v>
      </c>
      <c r="C30" s="95">
        <v>1508841</v>
      </c>
      <c r="D30" s="27">
        <f t="shared" si="4"/>
        <v>3.9473684210526314E-2</v>
      </c>
      <c r="E30" s="23">
        <f t="shared" si="5"/>
        <v>5.9454985035782351E-2</v>
      </c>
      <c r="F30" s="74">
        <v>4</v>
      </c>
      <c r="G30" s="74">
        <f>RANK(C30,$C$27:$C$32)</f>
        <v>4</v>
      </c>
    </row>
    <row r="31" spans="1:7">
      <c r="A31" s="35" t="s">
        <v>111</v>
      </c>
      <c r="B31" s="36">
        <v>1</v>
      </c>
      <c r="C31" s="95">
        <v>375000</v>
      </c>
      <c r="D31" s="27">
        <f t="shared" si="4"/>
        <v>1.3157894736842105E-2</v>
      </c>
      <c r="E31" s="23">
        <f t="shared" si="5"/>
        <v>1.4776652668119691E-2</v>
      </c>
      <c r="F31" s="104">
        <v>5</v>
      </c>
      <c r="G31" s="74">
        <f>RANK(C31,$C$27:$C$32)</f>
        <v>5</v>
      </c>
    </row>
    <row r="32" spans="1:7">
      <c r="A32" s="35" t="s">
        <v>100</v>
      </c>
      <c r="B32" s="36">
        <v>1</v>
      </c>
      <c r="C32" s="95">
        <v>370000</v>
      </c>
      <c r="D32" s="27">
        <f t="shared" si="4"/>
        <v>1.3157894736842105E-2</v>
      </c>
      <c r="E32" s="23">
        <f t="shared" si="5"/>
        <v>1.4579630632544761E-2</v>
      </c>
      <c r="F32" s="74">
        <v>5</v>
      </c>
      <c r="G32" s="74">
        <f>RANK(C32,$C$27:$C$32)</f>
        <v>6</v>
      </c>
    </row>
    <row r="33" spans="1:7">
      <c r="A33" s="28" t="s">
        <v>23</v>
      </c>
      <c r="B33" s="40">
        <f>SUM(B27:B32)</f>
        <v>76</v>
      </c>
      <c r="C33" s="98">
        <f>SUM(C27:C32)</f>
        <v>25377872</v>
      </c>
      <c r="D33" s="30">
        <f>SUM(D27:D32)</f>
        <v>1</v>
      </c>
      <c r="E33" s="30">
        <f>SUM(E27:E32)</f>
        <v>1</v>
      </c>
      <c r="F33" s="31"/>
      <c r="G33" s="31"/>
    </row>
    <row r="34" spans="1:7" ht="13.5" thickBot="1"/>
    <row r="35" spans="1:7" ht="16.5" thickBot="1">
      <c r="A35" s="118" t="s">
        <v>16</v>
      </c>
      <c r="B35" s="119"/>
      <c r="C35" s="119"/>
      <c r="D35" s="119"/>
      <c r="E35" s="119"/>
      <c r="F35" s="119"/>
      <c r="G35" s="120"/>
    </row>
    <row r="36" spans="1:7">
      <c r="A36" s="18"/>
      <c r="B36" s="101"/>
      <c r="C36" s="99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4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39" t="s">
        <v>53</v>
      </c>
      <c r="B38" s="140">
        <v>7</v>
      </c>
      <c r="C38" s="141">
        <v>6429720</v>
      </c>
      <c r="D38" s="132">
        <f>B38/$B$39</f>
        <v>1</v>
      </c>
      <c r="E38" s="132">
        <f>C38/$C$39</f>
        <v>1</v>
      </c>
      <c r="F38" s="133">
        <v>1</v>
      </c>
      <c r="G38" s="133">
        <f>RANK(C38,$C$38:$C$38)</f>
        <v>1</v>
      </c>
    </row>
    <row r="39" spans="1:7">
      <c r="A39" s="28" t="s">
        <v>23</v>
      </c>
      <c r="B39" s="40">
        <f>SUM(B38:B38)</f>
        <v>7</v>
      </c>
      <c r="C39" s="98">
        <f>SUM(C38:C38)</f>
        <v>6429720</v>
      </c>
      <c r="D39" s="30">
        <f>SUM(D38:D38)</f>
        <v>1</v>
      </c>
      <c r="E39" s="30">
        <f>SUM(E38:E38)</f>
        <v>1</v>
      </c>
      <c r="F39" s="31"/>
      <c r="G39" s="31"/>
    </row>
    <row r="40" spans="1:7" ht="13.5" thickBot="1"/>
    <row r="41" spans="1:7" ht="16.5" thickBot="1">
      <c r="A41" s="118" t="s">
        <v>17</v>
      </c>
      <c r="B41" s="119"/>
      <c r="C41" s="119"/>
      <c r="D41" s="119"/>
      <c r="E41" s="119"/>
      <c r="F41" s="119"/>
      <c r="G41" s="120"/>
    </row>
    <row r="42" spans="1:7">
      <c r="A42" s="18"/>
      <c r="B42" s="101"/>
      <c r="C42" s="99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4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34" t="s">
        <v>53</v>
      </c>
      <c r="B44" s="135">
        <v>16</v>
      </c>
      <c r="C44" s="136">
        <v>11424194.77</v>
      </c>
      <c r="D44" s="137">
        <f>B44/$B$47</f>
        <v>0.59259259259259256</v>
      </c>
      <c r="E44" s="132">
        <f>C44/$C$47</f>
        <v>0.87687432885074512</v>
      </c>
      <c r="F44" s="133">
        <v>1</v>
      </c>
      <c r="G44" s="133">
        <f>RANK(C44,$C$44:$C$46)</f>
        <v>1</v>
      </c>
    </row>
    <row r="45" spans="1:7">
      <c r="A45" s="35" t="s">
        <v>67</v>
      </c>
      <c r="B45" s="36">
        <v>8</v>
      </c>
      <c r="C45" s="95">
        <v>1101870</v>
      </c>
      <c r="D45" s="27">
        <f>B45/$B$47</f>
        <v>0.29629629629629628</v>
      </c>
      <c r="E45" s="23">
        <f>C45/$C$47</f>
        <v>8.4575021363258021E-2</v>
      </c>
      <c r="F45" s="74">
        <v>2</v>
      </c>
      <c r="G45" s="74">
        <f>RANK(C45,$C$44:$C$46)</f>
        <v>2</v>
      </c>
    </row>
    <row r="46" spans="1:7">
      <c r="A46" s="35" t="s">
        <v>58</v>
      </c>
      <c r="B46" s="36">
        <v>3</v>
      </c>
      <c r="C46" s="95">
        <v>502250</v>
      </c>
      <c r="D46" s="27">
        <f t="shared" ref="D46" si="6">B46/$B$47</f>
        <v>0.1111111111111111</v>
      </c>
      <c r="E46" s="23">
        <f t="shared" ref="E46" si="7">C46/$C$47</f>
        <v>3.8550649785996843E-2</v>
      </c>
      <c r="F46" s="74">
        <v>3</v>
      </c>
      <c r="G46" s="74">
        <f>RANK(C46,$C$44:$C$46)</f>
        <v>3</v>
      </c>
    </row>
    <row r="47" spans="1:7">
      <c r="A47" s="28" t="s">
        <v>23</v>
      </c>
      <c r="B47" s="29">
        <f>SUM(B44:B46)</f>
        <v>27</v>
      </c>
      <c r="C47" s="96">
        <f>SUM(C44:C46)</f>
        <v>13028314.77</v>
      </c>
      <c r="D47" s="30">
        <f>SUM(D44:D46)</f>
        <v>1</v>
      </c>
      <c r="E47" s="30">
        <f>SUM(E44:E46)</f>
        <v>1</v>
      </c>
      <c r="F47" s="31"/>
      <c r="G47" s="31"/>
    </row>
    <row r="50" spans="1:3">
      <c r="A50" s="124" t="s">
        <v>24</v>
      </c>
      <c r="B50" s="124"/>
      <c r="C50" s="124"/>
    </row>
    <row r="51" spans="1:3">
      <c r="A51" s="20" t="s">
        <v>25</v>
      </c>
    </row>
  </sheetData>
  <sortState ref="A107:C126">
    <sortCondition descending="1" ref="B107"/>
    <sortCondition descending="1" ref="C107"/>
  </sortState>
  <mergeCells count="6">
    <mergeCell ref="A50:C50"/>
    <mergeCell ref="A4:G4"/>
    <mergeCell ref="A15:G15"/>
    <mergeCell ref="A24:G24"/>
    <mergeCell ref="A35:G35"/>
    <mergeCell ref="A41:G41"/>
  </mergeCells>
  <phoneticPr fontId="2" type="noConversion"/>
  <hyperlinks>
    <hyperlink ref="A5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47</v>
      </c>
    </row>
    <row r="2" spans="1:7">
      <c r="A2" s="56" t="str">
        <f>'OVERALL STATS'!A2</f>
        <v>Reporting Period: NOVEMBER, 2023</v>
      </c>
    </row>
    <row r="3" spans="1:7" ht="13.5" thickBot="1"/>
    <row r="4" spans="1:7" ht="16.5" thickBot="1">
      <c r="A4" s="118" t="s">
        <v>18</v>
      </c>
      <c r="B4" s="119"/>
      <c r="C4" s="119"/>
      <c r="D4" s="119"/>
      <c r="E4" s="119"/>
      <c r="F4" s="119"/>
      <c r="G4" s="120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2" t="s">
        <v>53</v>
      </c>
      <c r="B7" s="143">
        <v>3</v>
      </c>
      <c r="C7" s="144">
        <v>473700</v>
      </c>
      <c r="D7" s="27">
        <f>B7/$B$11</f>
        <v>0.33333333333333331</v>
      </c>
      <c r="E7" s="145">
        <f>C7/$C$11</f>
        <v>0.18288367833629518</v>
      </c>
      <c r="F7" s="133">
        <v>1</v>
      </c>
      <c r="G7" s="74">
        <f>RANK(C7,$C$7:$C$10)</f>
        <v>4</v>
      </c>
    </row>
    <row r="8" spans="1:7">
      <c r="A8" s="147" t="s">
        <v>67</v>
      </c>
      <c r="B8" s="53">
        <v>2</v>
      </c>
      <c r="C8" s="146">
        <v>970000</v>
      </c>
      <c r="D8" s="27">
        <f>B8/$B$11</f>
        <v>0.22222222222222221</v>
      </c>
      <c r="E8" s="145">
        <f>C8/$C$11</f>
        <v>0.37449264932701354</v>
      </c>
      <c r="F8" s="74">
        <v>2</v>
      </c>
      <c r="G8" s="133">
        <f>RANK(C8,$C$7:$C$10)</f>
        <v>1</v>
      </c>
    </row>
    <row r="9" spans="1:7">
      <c r="A9" s="60" t="s">
        <v>58</v>
      </c>
      <c r="B9" s="53">
        <v>2</v>
      </c>
      <c r="C9" s="54">
        <v>624000</v>
      </c>
      <c r="D9" s="27">
        <f t="shared" ref="D9" si="0">B9/$B$11</f>
        <v>0.22222222222222221</v>
      </c>
      <c r="E9" s="66">
        <f t="shared" ref="E9" si="1">C9/$C$11</f>
        <v>0.2409107352371716</v>
      </c>
      <c r="F9" s="74">
        <v>2</v>
      </c>
      <c r="G9" s="74">
        <f>RANK(C9,$C$7:$C$10)</f>
        <v>2</v>
      </c>
    </row>
    <row r="10" spans="1:7">
      <c r="A10" s="60" t="s">
        <v>94</v>
      </c>
      <c r="B10" s="53">
        <v>2</v>
      </c>
      <c r="C10" s="54">
        <v>522471</v>
      </c>
      <c r="D10" s="27">
        <f>B10/$B$11</f>
        <v>0.22222222222222221</v>
      </c>
      <c r="E10" s="66">
        <f>C10/$C$11</f>
        <v>0.20171293709951968</v>
      </c>
      <c r="F10" s="74">
        <v>2</v>
      </c>
      <c r="G10" s="74">
        <f>RANK(C10,$C$7:$C$10)</f>
        <v>3</v>
      </c>
    </row>
    <row r="11" spans="1:7">
      <c r="A11" s="59" t="s">
        <v>23</v>
      </c>
      <c r="B11" s="34">
        <f>SUM(B7:B10)</f>
        <v>9</v>
      </c>
      <c r="C11" s="51">
        <f>SUM(C7:C10)</f>
        <v>2590171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18" t="s">
        <v>19</v>
      </c>
      <c r="B13" s="119"/>
      <c r="C13" s="119"/>
      <c r="D13" s="119"/>
      <c r="E13" s="119"/>
      <c r="F13" s="119"/>
      <c r="G13" s="120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71" t="s">
        <v>153</v>
      </c>
      <c r="B16" s="74"/>
      <c r="C16" s="75"/>
      <c r="D16" s="27"/>
      <c r="E16" s="66"/>
      <c r="F16" s="74"/>
      <c r="G16" s="74"/>
    </row>
    <row r="17" spans="1:7">
      <c r="A17" s="59" t="s">
        <v>23</v>
      </c>
      <c r="B17" s="40">
        <f>SUM(B16:B16)</f>
        <v>0</v>
      </c>
      <c r="C17" s="37">
        <f>SUM(C16:C16)</f>
        <v>0</v>
      </c>
      <c r="D17" s="30"/>
      <c r="E17" s="30"/>
      <c r="F17" s="40"/>
      <c r="G17" s="40"/>
    </row>
    <row r="18" spans="1:7" ht="13.5" thickBot="1"/>
    <row r="19" spans="1:7" ht="16.5" thickBot="1">
      <c r="A19" s="118" t="s">
        <v>20</v>
      </c>
      <c r="B19" s="119"/>
      <c r="C19" s="119"/>
      <c r="D19" s="119"/>
      <c r="E19" s="119"/>
      <c r="F19" s="119"/>
      <c r="G19" s="120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 ht="25.5">
      <c r="A22" s="70" t="s">
        <v>154</v>
      </c>
      <c r="B22" s="72"/>
      <c r="C22" s="73"/>
      <c r="D22" s="27"/>
      <c r="E22" s="66"/>
      <c r="F22" s="74"/>
      <c r="G22" s="74"/>
    </row>
    <row r="23" spans="1:7">
      <c r="A23" s="59" t="s">
        <v>23</v>
      </c>
      <c r="B23" s="40">
        <f>SUM(B22:B22)</f>
        <v>0</v>
      </c>
      <c r="C23" s="37">
        <f>SUM(C22:C22)</f>
        <v>0</v>
      </c>
      <c r="D23" s="30"/>
      <c r="E23" s="30"/>
      <c r="F23" s="40"/>
      <c r="G23" s="40"/>
    </row>
    <row r="24" spans="1:7" ht="13.5" thickBot="1"/>
    <row r="25" spans="1:7" ht="16.5" thickBot="1">
      <c r="A25" s="118" t="s">
        <v>21</v>
      </c>
      <c r="B25" s="119"/>
      <c r="C25" s="119"/>
      <c r="D25" s="119"/>
      <c r="E25" s="119"/>
      <c r="F25" s="119"/>
      <c r="G25" s="120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48" t="s">
        <v>94</v>
      </c>
      <c r="B28" s="133">
        <v>1</v>
      </c>
      <c r="C28" s="149">
        <v>1979616.13</v>
      </c>
      <c r="D28" s="132">
        <f>B28/$B$30</f>
        <v>0.5</v>
      </c>
      <c r="E28" s="145">
        <f>C28/$C$30</f>
        <v>0.63525462844416447</v>
      </c>
      <c r="F28" s="133">
        <v>1</v>
      </c>
      <c r="G28" s="133">
        <f>RANK(C28,$C$28:$C$29)</f>
        <v>1</v>
      </c>
    </row>
    <row r="29" spans="1:7">
      <c r="A29" s="148" t="s">
        <v>67</v>
      </c>
      <c r="B29" s="133">
        <v>1</v>
      </c>
      <c r="C29" s="75">
        <v>1136640</v>
      </c>
      <c r="D29" s="132">
        <f>B29/$B$30</f>
        <v>0.5</v>
      </c>
      <c r="E29" s="66">
        <f>C29/$C$30</f>
        <v>0.36474537155583553</v>
      </c>
      <c r="F29" s="133">
        <v>1</v>
      </c>
      <c r="G29" s="74">
        <f>RANK(C29,$C$28:$C$29)</f>
        <v>2</v>
      </c>
    </row>
    <row r="30" spans="1:7">
      <c r="A30" s="59" t="s">
        <v>23</v>
      </c>
      <c r="B30" s="34">
        <f>SUM(B28:B29)</f>
        <v>2</v>
      </c>
      <c r="C30" s="51">
        <f>SUM(C28:C29)</f>
        <v>3116256.13</v>
      </c>
      <c r="D30" s="30">
        <f>SUM(D28:D29)</f>
        <v>1</v>
      </c>
      <c r="E30" s="30">
        <f>SUM(E28:E29)</f>
        <v>1</v>
      </c>
      <c r="F30" s="40"/>
      <c r="G30" s="40"/>
    </row>
    <row r="31" spans="1:7" ht="13.5" thickBot="1"/>
    <row r="32" spans="1:7" ht="16.5" thickBot="1">
      <c r="A32" s="118" t="s">
        <v>22</v>
      </c>
      <c r="B32" s="119"/>
      <c r="C32" s="119"/>
      <c r="D32" s="119"/>
      <c r="E32" s="119"/>
      <c r="F32" s="119"/>
      <c r="G32" s="120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 ht="25.5">
      <c r="A35" s="70" t="s">
        <v>155</v>
      </c>
      <c r="B35" s="72"/>
      <c r="C35" s="73"/>
      <c r="D35" s="23"/>
      <c r="E35" s="23"/>
      <c r="F35" s="74"/>
      <c r="G35" s="74"/>
    </row>
    <row r="36" spans="1:7">
      <c r="A36" s="59" t="s">
        <v>23</v>
      </c>
      <c r="B36" s="34">
        <f>SUM(B35:B35)</f>
        <v>0</v>
      </c>
      <c r="C36" s="51">
        <f>SUM(C35:C35)</f>
        <v>0</v>
      </c>
      <c r="D36" s="30"/>
      <c r="E36" s="30"/>
      <c r="F36" s="40"/>
      <c r="G36" s="40"/>
    </row>
    <row r="37" spans="1:7">
      <c r="A37" s="61"/>
      <c r="B37" s="24"/>
      <c r="C37" s="52"/>
      <c r="D37" s="42"/>
      <c r="E37" s="42"/>
      <c r="F37" s="64"/>
      <c r="G37" s="64"/>
    </row>
    <row r="39" spans="1:7">
      <c r="A39" s="124" t="s">
        <v>24</v>
      </c>
      <c r="B39" s="124"/>
      <c r="C39" s="124"/>
    </row>
    <row r="40" spans="1:7">
      <c r="A40" s="62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3:G13"/>
    <mergeCell ref="A19:G19"/>
    <mergeCell ref="A25:G25"/>
    <mergeCell ref="A32:G32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9"/>
  <sheetViews>
    <sheetView workbookViewId="0">
      <selection activeCell="A6" sqref="A6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6" t="s">
        <v>48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80</v>
      </c>
      <c r="D6" s="77">
        <v>7</v>
      </c>
      <c r="E6" s="25">
        <v>3613425</v>
      </c>
      <c r="F6" s="9">
        <v>5.46875E-2</v>
      </c>
      <c r="G6" s="9">
        <v>7.0048221085479187E-2</v>
      </c>
    </row>
    <row r="7" spans="1:7">
      <c r="B7" t="s">
        <v>81</v>
      </c>
      <c r="D7" s="77">
        <v>7</v>
      </c>
      <c r="E7" s="25">
        <v>3613425</v>
      </c>
      <c r="F7" s="9">
        <v>5.46875E-2</v>
      </c>
      <c r="G7" s="9">
        <v>7.0048221085479187E-2</v>
      </c>
    </row>
    <row r="8" spans="1:7">
      <c r="C8" t="s">
        <v>82</v>
      </c>
      <c r="D8" s="77">
        <v>7</v>
      </c>
      <c r="E8" s="25">
        <v>3613425</v>
      </c>
      <c r="F8" s="9">
        <v>5.46875E-2</v>
      </c>
      <c r="G8" s="9">
        <v>7.0048221085479187E-2</v>
      </c>
    </row>
    <row r="9" spans="1:7">
      <c r="A9" t="s">
        <v>94</v>
      </c>
      <c r="D9" s="77">
        <v>4</v>
      </c>
      <c r="E9" s="25">
        <v>1508841</v>
      </c>
      <c r="F9" s="9">
        <v>3.125E-2</v>
      </c>
      <c r="G9" s="9">
        <v>2.9249708503936156E-2</v>
      </c>
    </row>
    <row r="10" spans="1:7">
      <c r="B10" t="s">
        <v>95</v>
      </c>
      <c r="D10" s="77">
        <v>2</v>
      </c>
      <c r="E10" s="25">
        <v>1138841</v>
      </c>
      <c r="F10" s="9">
        <v>1.5625E-2</v>
      </c>
      <c r="G10" s="9">
        <v>2.2077056020038663E-2</v>
      </c>
    </row>
    <row r="11" spans="1:7">
      <c r="C11" t="s">
        <v>96</v>
      </c>
      <c r="D11" s="77">
        <v>2</v>
      </c>
      <c r="E11" s="25">
        <v>1138841</v>
      </c>
      <c r="F11" s="9">
        <v>1.5625E-2</v>
      </c>
      <c r="G11" s="9">
        <v>2.2077056020038663E-2</v>
      </c>
    </row>
    <row r="12" spans="1:7">
      <c r="B12" t="s">
        <v>102</v>
      </c>
      <c r="D12" s="77">
        <v>1</v>
      </c>
      <c r="E12" s="25"/>
      <c r="F12" s="9">
        <v>7.8125E-3</v>
      </c>
      <c r="G12" s="9">
        <v>0</v>
      </c>
    </row>
    <row r="13" spans="1:7">
      <c r="C13" t="s">
        <v>103</v>
      </c>
      <c r="D13" s="77">
        <v>1</v>
      </c>
      <c r="E13" s="25"/>
      <c r="F13" s="9">
        <v>7.8125E-3</v>
      </c>
      <c r="G13" s="9">
        <v>0</v>
      </c>
    </row>
    <row r="14" spans="1:7">
      <c r="B14" t="s">
        <v>55</v>
      </c>
      <c r="D14" s="77">
        <v>1</v>
      </c>
      <c r="E14" s="25">
        <v>370000</v>
      </c>
      <c r="F14" s="9">
        <v>7.8125E-3</v>
      </c>
      <c r="G14" s="9">
        <v>7.1726524838974931E-3</v>
      </c>
    </row>
    <row r="15" spans="1:7">
      <c r="C15" t="s">
        <v>119</v>
      </c>
      <c r="D15" s="77">
        <v>1</v>
      </c>
      <c r="E15" s="25">
        <v>370000</v>
      </c>
      <c r="F15" s="9">
        <v>7.8125E-3</v>
      </c>
      <c r="G15" s="9">
        <v>7.1726524838974931E-3</v>
      </c>
    </row>
    <row r="16" spans="1:7">
      <c r="A16" t="s">
        <v>67</v>
      </c>
      <c r="D16" s="77">
        <v>27</v>
      </c>
      <c r="E16" s="25">
        <v>8061870</v>
      </c>
      <c r="F16" s="9">
        <v>0.2109375</v>
      </c>
      <c r="G16" s="9">
        <v>0.15628376183880724</v>
      </c>
    </row>
    <row r="17" spans="2:7">
      <c r="B17" t="s">
        <v>102</v>
      </c>
      <c r="D17" s="77">
        <v>2</v>
      </c>
      <c r="E17" s="25">
        <v>1117000</v>
      </c>
      <c r="F17" s="9">
        <v>1.5625E-2</v>
      </c>
      <c r="G17" s="9">
        <v>2.165365628246892E-2</v>
      </c>
    </row>
    <row r="18" spans="2:7">
      <c r="C18" t="s">
        <v>68</v>
      </c>
      <c r="D18" s="77">
        <v>2</v>
      </c>
      <c r="E18" s="25">
        <v>1117000</v>
      </c>
      <c r="F18" s="9">
        <v>1.5625E-2</v>
      </c>
      <c r="G18" s="9">
        <v>2.165365628246892E-2</v>
      </c>
    </row>
    <row r="19" spans="2:7">
      <c r="B19" t="s">
        <v>69</v>
      </c>
      <c r="D19" s="77">
        <v>5</v>
      </c>
      <c r="E19" s="25">
        <v>808500</v>
      </c>
      <c r="F19" s="9">
        <v>3.90625E-2</v>
      </c>
      <c r="G19" s="9">
        <v>1.5673214954678712E-2</v>
      </c>
    </row>
    <row r="20" spans="2:7">
      <c r="C20" t="s">
        <v>70</v>
      </c>
      <c r="D20" s="77">
        <v>5</v>
      </c>
      <c r="E20" s="25">
        <v>808500</v>
      </c>
      <c r="F20" s="9">
        <v>3.90625E-2</v>
      </c>
      <c r="G20" s="9">
        <v>1.5673214954678712E-2</v>
      </c>
    </row>
    <row r="21" spans="2:7">
      <c r="B21" t="s">
        <v>87</v>
      </c>
      <c r="D21" s="77">
        <v>10</v>
      </c>
      <c r="E21" s="25">
        <v>3806370</v>
      </c>
      <c r="F21" s="9">
        <v>7.8125E-2</v>
      </c>
      <c r="G21" s="9">
        <v>7.3788565500359185E-2</v>
      </c>
    </row>
    <row r="22" spans="2:7">
      <c r="C22" t="s">
        <v>104</v>
      </c>
      <c r="D22" s="77">
        <v>5</v>
      </c>
      <c r="E22" s="25">
        <v>1922000</v>
      </c>
      <c r="F22" s="9">
        <v>3.90625E-2</v>
      </c>
      <c r="G22" s="9">
        <v>3.7259021821759407E-2</v>
      </c>
    </row>
    <row r="23" spans="2:7">
      <c r="C23" t="s">
        <v>108</v>
      </c>
      <c r="D23" s="77">
        <v>1</v>
      </c>
      <c r="E23" s="25">
        <v>475000</v>
      </c>
      <c r="F23" s="9">
        <v>7.8125E-3</v>
      </c>
      <c r="G23" s="9">
        <v>9.2081349455440786E-3</v>
      </c>
    </row>
    <row r="24" spans="2:7">
      <c r="C24" t="s">
        <v>88</v>
      </c>
      <c r="D24" s="77">
        <v>2</v>
      </c>
      <c r="E24" s="25">
        <v>849370</v>
      </c>
      <c r="F24" s="9">
        <v>1.5625E-2</v>
      </c>
      <c r="G24" s="9">
        <v>1.6465502270940579E-2</v>
      </c>
    </row>
    <row r="25" spans="2:7">
      <c r="C25" t="s">
        <v>118</v>
      </c>
      <c r="D25" s="77">
        <v>2</v>
      </c>
      <c r="E25" s="25">
        <v>560000</v>
      </c>
      <c r="F25" s="9">
        <v>1.5625E-2</v>
      </c>
      <c r="G25" s="9">
        <v>1.0855906462115124E-2</v>
      </c>
    </row>
    <row r="26" spans="2:7">
      <c r="B26" t="s">
        <v>59</v>
      </c>
      <c r="D26" s="77">
        <v>3</v>
      </c>
      <c r="E26" s="25">
        <v>958000</v>
      </c>
      <c r="F26" s="9">
        <v>2.34375E-2</v>
      </c>
      <c r="G26" s="9">
        <v>1.8571354269118375E-2</v>
      </c>
    </row>
    <row r="27" spans="2:7">
      <c r="C27" t="s">
        <v>68</v>
      </c>
      <c r="D27" s="77">
        <v>3</v>
      </c>
      <c r="E27" s="25">
        <v>958000</v>
      </c>
      <c r="F27" s="9">
        <v>2.34375E-2</v>
      </c>
      <c r="G27" s="9">
        <v>1.8571354269118375E-2</v>
      </c>
    </row>
    <row r="28" spans="2:7">
      <c r="B28" t="s">
        <v>89</v>
      </c>
      <c r="D28" s="77">
        <v>3</v>
      </c>
      <c r="E28" s="25">
        <v>700000</v>
      </c>
      <c r="F28" s="9">
        <v>2.34375E-2</v>
      </c>
      <c r="G28" s="9">
        <v>1.3569883077643907E-2</v>
      </c>
    </row>
    <row r="29" spans="2:7">
      <c r="C29" t="s">
        <v>90</v>
      </c>
      <c r="D29" s="77">
        <v>3</v>
      </c>
      <c r="E29" s="25">
        <v>700000</v>
      </c>
      <c r="F29" s="9">
        <v>2.34375E-2</v>
      </c>
      <c r="G29" s="9">
        <v>1.3569883077643907E-2</v>
      </c>
    </row>
    <row r="30" spans="2:7">
      <c r="B30" t="s">
        <v>65</v>
      </c>
      <c r="D30" s="77">
        <v>4</v>
      </c>
      <c r="E30" s="25">
        <v>672000</v>
      </c>
      <c r="F30" s="9">
        <v>3.125E-2</v>
      </c>
      <c r="G30" s="9">
        <v>1.302708775453815E-2</v>
      </c>
    </row>
    <row r="31" spans="2:7">
      <c r="C31" t="s">
        <v>115</v>
      </c>
      <c r="D31" s="77">
        <v>1</v>
      </c>
      <c r="E31" s="25">
        <v>170000</v>
      </c>
      <c r="F31" s="9">
        <v>7.8125E-3</v>
      </c>
      <c r="G31" s="9">
        <v>3.2955430331420912E-3</v>
      </c>
    </row>
    <row r="32" spans="2:7">
      <c r="C32" t="s">
        <v>84</v>
      </c>
      <c r="D32" s="77">
        <v>3</v>
      </c>
      <c r="E32" s="25">
        <v>502000</v>
      </c>
      <c r="F32" s="9">
        <v>2.34375E-2</v>
      </c>
      <c r="G32" s="9">
        <v>9.7315447213960574E-3</v>
      </c>
    </row>
    <row r="33" spans="1:7">
      <c r="A33" t="s">
        <v>100</v>
      </c>
      <c r="D33" s="77">
        <v>1</v>
      </c>
      <c r="E33" s="25">
        <v>370000</v>
      </c>
      <c r="F33" s="9">
        <v>7.8125E-3</v>
      </c>
      <c r="G33" s="9">
        <v>7.1726524838974931E-3</v>
      </c>
    </row>
    <row r="34" spans="1:7">
      <c r="B34" t="s">
        <v>78</v>
      </c>
      <c r="D34" s="77">
        <v>1</v>
      </c>
      <c r="E34" s="25">
        <v>370000</v>
      </c>
      <c r="F34" s="9">
        <v>7.8125E-3</v>
      </c>
      <c r="G34" s="9">
        <v>7.1726524838974931E-3</v>
      </c>
    </row>
    <row r="35" spans="1:7">
      <c r="C35" t="s">
        <v>101</v>
      </c>
      <c r="D35" s="77">
        <v>1</v>
      </c>
      <c r="E35" s="25">
        <v>370000</v>
      </c>
      <c r="F35" s="9">
        <v>7.8125E-3</v>
      </c>
      <c r="G35" s="9">
        <v>7.1726524838974931E-3</v>
      </c>
    </row>
    <row r="36" spans="1:7">
      <c r="A36" t="s">
        <v>53</v>
      </c>
      <c r="D36" s="77">
        <v>70</v>
      </c>
      <c r="E36" s="25">
        <v>32294935.77</v>
      </c>
      <c r="F36" s="9">
        <v>0.546875</v>
      </c>
      <c r="G36" s="9">
        <v>0.62605500342702836</v>
      </c>
    </row>
    <row r="37" spans="1:7">
      <c r="B37" t="s">
        <v>55</v>
      </c>
      <c r="D37" s="77">
        <v>29</v>
      </c>
      <c r="E37" s="25">
        <v>12415420</v>
      </c>
      <c r="F37" s="9">
        <v>0.2265625</v>
      </c>
      <c r="G37" s="9">
        <v>0.24067971108548813</v>
      </c>
    </row>
    <row r="38" spans="1:7">
      <c r="C38" t="s">
        <v>93</v>
      </c>
      <c r="D38" s="77">
        <v>1</v>
      </c>
      <c r="E38" s="25">
        <v>55000</v>
      </c>
      <c r="F38" s="9">
        <v>7.8125E-3</v>
      </c>
      <c r="G38" s="9">
        <v>1.0662050989577354E-3</v>
      </c>
    </row>
    <row r="39" spans="1:7">
      <c r="C39" t="s">
        <v>85</v>
      </c>
      <c r="D39" s="77">
        <v>3</v>
      </c>
      <c r="E39" s="25">
        <v>590020</v>
      </c>
      <c r="F39" s="9">
        <v>2.34375E-2</v>
      </c>
      <c r="G39" s="9">
        <v>1.1437860590673511E-2</v>
      </c>
    </row>
    <row r="40" spans="1:7">
      <c r="C40" t="s">
        <v>56</v>
      </c>
      <c r="D40" s="77">
        <v>15</v>
      </c>
      <c r="E40" s="25">
        <v>4200000</v>
      </c>
      <c r="F40" s="9">
        <v>0.1171875</v>
      </c>
      <c r="G40" s="9">
        <v>8.1419298465863432E-2</v>
      </c>
    </row>
    <row r="41" spans="1:7">
      <c r="C41" t="s">
        <v>72</v>
      </c>
      <c r="D41" s="77">
        <v>7</v>
      </c>
      <c r="E41" s="25">
        <v>6995400</v>
      </c>
      <c r="F41" s="9">
        <v>5.46875E-2</v>
      </c>
      <c r="G41" s="9">
        <v>0.13560965725907168</v>
      </c>
    </row>
    <row r="42" spans="1:7">
      <c r="C42" t="s">
        <v>74</v>
      </c>
      <c r="D42" s="77">
        <v>1</v>
      </c>
      <c r="E42" s="25">
        <v>375000</v>
      </c>
      <c r="F42" s="9">
        <v>7.8125E-3</v>
      </c>
      <c r="G42" s="9">
        <v>7.2695802201663785E-3</v>
      </c>
    </row>
    <row r="43" spans="1:7">
      <c r="C43" t="s">
        <v>114</v>
      </c>
      <c r="D43" s="77">
        <v>1</v>
      </c>
      <c r="E43" s="25">
        <v>55000</v>
      </c>
      <c r="F43" s="9">
        <v>7.8125E-3</v>
      </c>
      <c r="G43" s="9">
        <v>1.0662050989577354E-3</v>
      </c>
    </row>
    <row r="44" spans="1:7">
      <c r="C44" t="s">
        <v>117</v>
      </c>
      <c r="D44" s="77">
        <v>1</v>
      </c>
      <c r="E44" s="25">
        <v>145000</v>
      </c>
      <c r="F44" s="9">
        <v>7.8125E-3</v>
      </c>
      <c r="G44" s="9">
        <v>2.810904351797666E-3</v>
      </c>
    </row>
    <row r="45" spans="1:7">
      <c r="B45" t="s">
        <v>59</v>
      </c>
      <c r="D45" s="77">
        <v>1</v>
      </c>
      <c r="E45" s="25">
        <v>130000</v>
      </c>
      <c r="F45" s="9">
        <v>7.8125E-3</v>
      </c>
      <c r="G45" s="9">
        <v>2.5201211429910111E-3</v>
      </c>
    </row>
    <row r="46" spans="1:7">
      <c r="C46" t="s">
        <v>107</v>
      </c>
      <c r="D46" s="77">
        <v>1</v>
      </c>
      <c r="E46" s="25">
        <v>130000</v>
      </c>
      <c r="F46" s="9">
        <v>7.8125E-3</v>
      </c>
      <c r="G46" s="9">
        <v>2.5201211429910111E-3</v>
      </c>
    </row>
    <row r="47" spans="1:7">
      <c r="B47" t="s">
        <v>65</v>
      </c>
      <c r="D47" s="77">
        <v>10</v>
      </c>
      <c r="E47" s="25">
        <v>3232500</v>
      </c>
      <c r="F47" s="9">
        <v>7.8125E-2</v>
      </c>
      <c r="G47" s="9">
        <v>6.2663781497834178E-2</v>
      </c>
    </row>
    <row r="48" spans="1:7">
      <c r="C48" t="s">
        <v>91</v>
      </c>
      <c r="D48" s="77">
        <v>4</v>
      </c>
      <c r="E48" s="25">
        <v>925500</v>
      </c>
      <c r="F48" s="9">
        <v>3.125E-2</v>
      </c>
      <c r="G48" s="9">
        <v>1.794132398337062E-2</v>
      </c>
    </row>
    <row r="49" spans="1:7">
      <c r="C49" t="s">
        <v>77</v>
      </c>
      <c r="D49" s="77">
        <v>5</v>
      </c>
      <c r="E49" s="25">
        <v>2002000</v>
      </c>
      <c r="F49" s="9">
        <v>3.90625E-2</v>
      </c>
      <c r="G49" s="9">
        <v>3.8809865602061573E-2</v>
      </c>
    </row>
    <row r="50" spans="1:7">
      <c r="C50" t="s">
        <v>86</v>
      </c>
      <c r="D50" s="77">
        <v>1</v>
      </c>
      <c r="E50" s="25">
        <v>305000</v>
      </c>
      <c r="F50" s="9">
        <v>7.8125E-3</v>
      </c>
      <c r="G50" s="9">
        <v>5.9125919124019873E-3</v>
      </c>
    </row>
    <row r="51" spans="1:7">
      <c r="B51" t="s">
        <v>78</v>
      </c>
      <c r="D51" s="77">
        <v>4</v>
      </c>
      <c r="E51" s="25">
        <v>1720754</v>
      </c>
      <c r="F51" s="9">
        <v>3.125E-2</v>
      </c>
      <c r="G51" s="9">
        <v>3.3357757979125803E-2</v>
      </c>
    </row>
    <row r="52" spans="1:7">
      <c r="C52" t="s">
        <v>79</v>
      </c>
      <c r="D52" s="77">
        <v>1</v>
      </c>
      <c r="E52" s="25">
        <v>350000</v>
      </c>
      <c r="F52" s="9">
        <v>7.8125E-3</v>
      </c>
      <c r="G52" s="9">
        <v>6.7849415388219533E-3</v>
      </c>
    </row>
    <row r="53" spans="1:7">
      <c r="C53" t="s">
        <v>109</v>
      </c>
      <c r="D53" s="77">
        <v>2</v>
      </c>
      <c r="E53" s="25">
        <v>471500</v>
      </c>
      <c r="F53" s="9">
        <v>1.5625E-2</v>
      </c>
      <c r="G53" s="9">
        <v>9.1402855301558599E-3</v>
      </c>
    </row>
    <row r="54" spans="1:7">
      <c r="C54" t="s">
        <v>105</v>
      </c>
      <c r="D54" s="77">
        <v>1</v>
      </c>
      <c r="E54" s="25">
        <v>899254</v>
      </c>
      <c r="F54" s="9">
        <v>7.8125E-3</v>
      </c>
      <c r="G54" s="9">
        <v>1.743253091014799E-2</v>
      </c>
    </row>
    <row r="55" spans="1:7">
      <c r="B55" t="s">
        <v>62</v>
      </c>
      <c r="D55" s="77">
        <v>11</v>
      </c>
      <c r="E55" s="25">
        <v>9875840.7699999996</v>
      </c>
      <c r="F55" s="9">
        <v>8.59375E-2</v>
      </c>
      <c r="G55" s="9">
        <v>0.19144857791761249</v>
      </c>
    </row>
    <row r="56" spans="1:7">
      <c r="C56" t="s">
        <v>63</v>
      </c>
      <c r="D56" s="77">
        <v>11</v>
      </c>
      <c r="E56" s="25">
        <v>9875840.7699999996</v>
      </c>
      <c r="F56" s="9">
        <v>8.59375E-2</v>
      </c>
      <c r="G56" s="9">
        <v>0.19144857791761249</v>
      </c>
    </row>
    <row r="57" spans="1:7">
      <c r="B57" t="s">
        <v>75</v>
      </c>
      <c r="D57" s="77">
        <v>11</v>
      </c>
      <c r="E57" s="25">
        <v>3571510</v>
      </c>
      <c r="F57" s="9">
        <v>8.59375E-2</v>
      </c>
      <c r="G57" s="9">
        <v>6.923567587233713E-2</v>
      </c>
    </row>
    <row r="58" spans="1:7">
      <c r="C58" t="s">
        <v>76</v>
      </c>
      <c r="D58" s="77">
        <v>11</v>
      </c>
      <c r="E58" s="25">
        <v>3571510</v>
      </c>
      <c r="F58" s="9">
        <v>8.59375E-2</v>
      </c>
      <c r="G58" s="9">
        <v>6.923567587233713E-2</v>
      </c>
    </row>
    <row r="59" spans="1:7">
      <c r="B59" t="s">
        <v>92</v>
      </c>
      <c r="D59" s="77">
        <v>3</v>
      </c>
      <c r="E59" s="25">
        <v>1208911</v>
      </c>
      <c r="F59" s="9">
        <v>2.34375E-2</v>
      </c>
      <c r="G59" s="9">
        <v>2.3435401316110816E-2</v>
      </c>
    </row>
    <row r="60" spans="1:7">
      <c r="C60" t="s">
        <v>93</v>
      </c>
      <c r="D60" s="77">
        <v>2</v>
      </c>
      <c r="E60" s="25">
        <v>819999</v>
      </c>
      <c r="F60" s="9">
        <v>1.5625E-2</v>
      </c>
      <c r="G60" s="9">
        <v>1.5896129362549895E-2</v>
      </c>
    </row>
    <row r="61" spans="1:7">
      <c r="C61" t="s">
        <v>98</v>
      </c>
      <c r="D61" s="77">
        <v>1</v>
      </c>
      <c r="E61" s="25">
        <v>388912</v>
      </c>
      <c r="F61" s="9">
        <v>7.8125E-3</v>
      </c>
      <c r="G61" s="9">
        <v>7.539271953560924E-3</v>
      </c>
    </row>
    <row r="62" spans="1:7">
      <c r="B62" t="s">
        <v>97</v>
      </c>
      <c r="D62" s="77">
        <v>1</v>
      </c>
      <c r="E62" s="25">
        <v>140000</v>
      </c>
      <c r="F62" s="9">
        <v>7.8125E-3</v>
      </c>
      <c r="G62" s="9">
        <v>2.713976615528781E-3</v>
      </c>
    </row>
    <row r="63" spans="1:7">
      <c r="D63" s="77">
        <v>1</v>
      </c>
      <c r="E63" s="25">
        <v>140000</v>
      </c>
      <c r="F63" s="9">
        <v>7.8125E-3</v>
      </c>
      <c r="G63" s="9">
        <v>2.713976615528781E-3</v>
      </c>
    </row>
    <row r="64" spans="1:7">
      <c r="A64" t="s">
        <v>58</v>
      </c>
      <c r="D64" s="77">
        <v>18</v>
      </c>
      <c r="E64" s="25">
        <v>5360750</v>
      </c>
      <c r="F64" s="9">
        <v>0.140625</v>
      </c>
      <c r="G64" s="9">
        <v>0.1039210724406851</v>
      </c>
    </row>
    <row r="65" spans="1:7">
      <c r="B65" t="s">
        <v>55</v>
      </c>
      <c r="D65" s="77">
        <v>2</v>
      </c>
      <c r="E65" s="25">
        <v>350000</v>
      </c>
      <c r="F65" s="9">
        <v>1.5625E-2</v>
      </c>
      <c r="G65" s="9">
        <v>6.7849415388219533E-3</v>
      </c>
    </row>
    <row r="66" spans="1:7">
      <c r="C66" t="s">
        <v>110</v>
      </c>
      <c r="D66" s="77">
        <v>1</v>
      </c>
      <c r="E66" s="25">
        <v>310000</v>
      </c>
      <c r="F66" s="9">
        <v>7.8125E-3</v>
      </c>
      <c r="G66" s="9">
        <v>6.0095196486708727E-3</v>
      </c>
    </row>
    <row r="67" spans="1:7">
      <c r="C67" t="s">
        <v>73</v>
      </c>
      <c r="D67" s="77">
        <v>1</v>
      </c>
      <c r="E67" s="25">
        <v>40000</v>
      </c>
      <c r="F67" s="9">
        <v>7.8125E-3</v>
      </c>
      <c r="G67" s="9">
        <v>7.7542189015108033E-4</v>
      </c>
    </row>
    <row r="68" spans="1:7">
      <c r="B68" t="s">
        <v>59</v>
      </c>
      <c r="D68" s="77">
        <v>3</v>
      </c>
      <c r="E68" s="25">
        <v>181000</v>
      </c>
      <c r="F68" s="9">
        <v>2.34375E-2</v>
      </c>
      <c r="G68" s="9">
        <v>3.5087840529336384E-3</v>
      </c>
    </row>
    <row r="69" spans="1:7">
      <c r="C69" t="s">
        <v>60</v>
      </c>
      <c r="D69" s="77">
        <v>3</v>
      </c>
      <c r="E69" s="25">
        <v>181000</v>
      </c>
      <c r="F69" s="9">
        <v>2.34375E-2</v>
      </c>
      <c r="G69" s="9">
        <v>3.5087840529336384E-3</v>
      </c>
    </row>
    <row r="70" spans="1:7">
      <c r="B70" t="s">
        <v>65</v>
      </c>
      <c r="D70" s="77">
        <v>7</v>
      </c>
      <c r="E70" s="25">
        <v>2503750</v>
      </c>
      <c r="F70" s="9">
        <v>5.46875E-2</v>
      </c>
      <c r="G70" s="9">
        <v>4.8536563936644184E-2</v>
      </c>
    </row>
    <row r="71" spans="1:7">
      <c r="C71" t="s">
        <v>66</v>
      </c>
      <c r="D71" s="77">
        <v>7</v>
      </c>
      <c r="E71" s="25">
        <v>2503750</v>
      </c>
      <c r="F71" s="9">
        <v>5.46875E-2</v>
      </c>
      <c r="G71" s="9">
        <v>4.8536563936644184E-2</v>
      </c>
    </row>
    <row r="72" spans="1:7">
      <c r="B72" t="s">
        <v>78</v>
      </c>
      <c r="D72" s="77">
        <v>2</v>
      </c>
      <c r="E72" s="25">
        <v>850000</v>
      </c>
      <c r="F72" s="9">
        <v>1.5625E-2</v>
      </c>
      <c r="G72" s="9">
        <v>1.6477715165710456E-2</v>
      </c>
    </row>
    <row r="73" spans="1:7">
      <c r="C73" t="s">
        <v>99</v>
      </c>
      <c r="D73" s="77">
        <v>2</v>
      </c>
      <c r="E73" s="25">
        <v>850000</v>
      </c>
      <c r="F73" s="9">
        <v>1.5625E-2</v>
      </c>
      <c r="G73" s="9">
        <v>1.6477715165710456E-2</v>
      </c>
    </row>
    <row r="74" spans="1:7">
      <c r="B74" t="s">
        <v>75</v>
      </c>
      <c r="D74" s="77">
        <v>4</v>
      </c>
      <c r="E74" s="25">
        <v>1476000</v>
      </c>
      <c r="F74" s="9">
        <v>3.125E-2</v>
      </c>
      <c r="G74" s="9">
        <v>2.8613067746574863E-2</v>
      </c>
    </row>
    <row r="75" spans="1:7">
      <c r="C75" t="s">
        <v>106</v>
      </c>
      <c r="D75" s="77">
        <v>4</v>
      </c>
      <c r="E75" s="25">
        <v>1476000</v>
      </c>
      <c r="F75" s="9">
        <v>3.125E-2</v>
      </c>
      <c r="G75" s="9">
        <v>2.8613067746574863E-2</v>
      </c>
    </row>
    <row r="76" spans="1:7">
      <c r="A76" t="s">
        <v>111</v>
      </c>
      <c r="D76" s="77">
        <v>1</v>
      </c>
      <c r="E76" s="25">
        <v>375000</v>
      </c>
      <c r="F76" s="9">
        <v>7.8125E-3</v>
      </c>
      <c r="G76" s="9">
        <v>7.2695802201663785E-3</v>
      </c>
    </row>
    <row r="77" spans="1:7">
      <c r="B77" t="s">
        <v>112</v>
      </c>
      <c r="D77" s="77">
        <v>1</v>
      </c>
      <c r="E77" s="25">
        <v>375000</v>
      </c>
      <c r="F77" s="9">
        <v>7.8125E-3</v>
      </c>
      <c r="G77" s="9">
        <v>7.2695802201663785E-3</v>
      </c>
    </row>
    <row r="78" spans="1:7">
      <c r="C78" t="s">
        <v>113</v>
      </c>
      <c r="D78" s="77">
        <v>1</v>
      </c>
      <c r="E78" s="25">
        <v>375000</v>
      </c>
      <c r="F78" s="9">
        <v>7.8125E-3</v>
      </c>
      <c r="G78" s="9">
        <v>7.2695802201663785E-3</v>
      </c>
    </row>
    <row r="79" spans="1:7">
      <c r="A79" t="s">
        <v>29</v>
      </c>
      <c r="D79" s="77">
        <v>128</v>
      </c>
      <c r="E79" s="25">
        <v>51584821.770000003</v>
      </c>
      <c r="F79" s="9">
        <v>1</v>
      </c>
      <c r="G7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5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122</v>
      </c>
      <c r="C5" s="77">
        <v>4</v>
      </c>
      <c r="D5" s="25">
        <v>1574571</v>
      </c>
      <c r="E5" s="9">
        <v>0.36363636363636365</v>
      </c>
      <c r="F5" s="9">
        <v>0.27592939752478712</v>
      </c>
    </row>
    <row r="6" spans="1:6">
      <c r="B6" t="s">
        <v>94</v>
      </c>
      <c r="C6" s="77">
        <v>1</v>
      </c>
      <c r="D6" s="25">
        <v>310571</v>
      </c>
      <c r="E6" s="9">
        <v>9.0909090909090912E-2</v>
      </c>
      <c r="F6" s="9">
        <v>5.4424772791236892E-2</v>
      </c>
    </row>
    <row r="7" spans="1:6">
      <c r="B7" t="s">
        <v>67</v>
      </c>
      <c r="C7" s="77">
        <v>1</v>
      </c>
      <c r="D7" s="25">
        <v>720000</v>
      </c>
      <c r="E7" s="9">
        <v>9.0909090909090912E-2</v>
      </c>
      <c r="F7" s="9">
        <v>0.12617352041784508</v>
      </c>
    </row>
    <row r="8" spans="1:6">
      <c r="B8" t="s">
        <v>58</v>
      </c>
      <c r="C8" s="77">
        <v>1</v>
      </c>
      <c r="D8" s="25">
        <v>504000</v>
      </c>
      <c r="E8" s="9">
        <v>9.0909090909090912E-2</v>
      </c>
      <c r="F8" s="9">
        <v>8.8321464292491547E-2</v>
      </c>
    </row>
    <row r="9" spans="1:6">
      <c r="B9" t="s">
        <v>53</v>
      </c>
      <c r="C9" s="77">
        <v>1</v>
      </c>
      <c r="D9" s="25">
        <v>40000</v>
      </c>
      <c r="E9" s="9">
        <v>9.0909090909090912E-2</v>
      </c>
      <c r="F9" s="9">
        <v>7.0096400232136143E-3</v>
      </c>
    </row>
    <row r="10" spans="1:6">
      <c r="C10" s="77"/>
      <c r="D10" s="25"/>
      <c r="E10" s="9"/>
      <c r="F10" s="9"/>
    </row>
    <row r="11" spans="1:6">
      <c r="A11" t="s">
        <v>129</v>
      </c>
      <c r="C11" s="77">
        <v>1</v>
      </c>
      <c r="D11" s="25">
        <v>273700</v>
      </c>
      <c r="E11" s="9">
        <v>9.0909090909090912E-2</v>
      </c>
      <c r="F11" s="9">
        <v>4.7963461858839158E-2</v>
      </c>
    </row>
    <row r="12" spans="1:6">
      <c r="B12" t="s">
        <v>53</v>
      </c>
      <c r="C12" s="77">
        <v>1</v>
      </c>
      <c r="D12" s="25">
        <v>273700</v>
      </c>
      <c r="E12" s="9">
        <v>9.0909090909090912E-2</v>
      </c>
      <c r="F12" s="9">
        <v>4.7963461858839158E-2</v>
      </c>
    </row>
    <row r="13" spans="1:6">
      <c r="C13" s="77"/>
      <c r="D13" s="25"/>
      <c r="E13" s="9"/>
      <c r="F13" s="9"/>
    </row>
    <row r="14" spans="1:6">
      <c r="A14" t="s">
        <v>142</v>
      </c>
      <c r="C14" s="77">
        <v>1</v>
      </c>
      <c r="D14" s="25">
        <v>1136640</v>
      </c>
      <c r="E14" s="9">
        <v>9.0909090909090912E-2</v>
      </c>
      <c r="F14" s="9">
        <v>0.19918593089963807</v>
      </c>
    </row>
    <row r="15" spans="1:6">
      <c r="B15" t="s">
        <v>67</v>
      </c>
      <c r="C15" s="77">
        <v>1</v>
      </c>
      <c r="D15" s="25">
        <v>1136640</v>
      </c>
      <c r="E15" s="9">
        <v>9.0909090909090912E-2</v>
      </c>
      <c r="F15" s="9">
        <v>0.19918593089963807</v>
      </c>
    </row>
    <row r="16" spans="1:6">
      <c r="C16" s="77"/>
      <c r="D16" s="25"/>
      <c r="E16" s="9"/>
      <c r="F16" s="9"/>
    </row>
    <row r="17" spans="1:6">
      <c r="A17" t="s">
        <v>44</v>
      </c>
      <c r="C17" s="77"/>
      <c r="D17" s="25"/>
      <c r="E17" s="9">
        <v>0</v>
      </c>
      <c r="F17" s="9">
        <v>0</v>
      </c>
    </row>
    <row r="18" spans="1:6">
      <c r="B18" t="s">
        <v>44</v>
      </c>
      <c r="C18" s="77"/>
      <c r="D18" s="25"/>
      <c r="E18" s="9">
        <v>0</v>
      </c>
      <c r="F18" s="9">
        <v>0</v>
      </c>
    </row>
    <row r="19" spans="1:6">
      <c r="C19" s="77"/>
      <c r="D19" s="25"/>
      <c r="E19" s="9"/>
      <c r="F19" s="9"/>
    </row>
    <row r="20" spans="1:6">
      <c r="A20" t="s">
        <v>139</v>
      </c>
      <c r="C20" s="77">
        <v>1</v>
      </c>
      <c r="D20" s="25">
        <v>211900</v>
      </c>
      <c r="E20" s="9">
        <v>9.0909090909090912E-2</v>
      </c>
      <c r="F20" s="9">
        <v>3.7133568022974121E-2</v>
      </c>
    </row>
    <row r="21" spans="1:6">
      <c r="B21" t="s">
        <v>94</v>
      </c>
      <c r="C21" s="77">
        <v>1</v>
      </c>
      <c r="D21" s="25">
        <v>211900</v>
      </c>
      <c r="E21" s="9">
        <v>9.0909090909090912E-2</v>
      </c>
      <c r="F21" s="9">
        <v>3.7133568022974121E-2</v>
      </c>
    </row>
    <row r="22" spans="1:6">
      <c r="C22" s="77"/>
      <c r="D22" s="25"/>
      <c r="E22" s="9"/>
      <c r="F22" s="9"/>
    </row>
    <row r="23" spans="1:6">
      <c r="A23" t="s">
        <v>127</v>
      </c>
      <c r="C23" s="77">
        <v>1</v>
      </c>
      <c r="D23" s="25">
        <v>1979616.13</v>
      </c>
      <c r="E23" s="9">
        <v>9.0909090909090912E-2</v>
      </c>
      <c r="F23" s="9">
        <v>0.34690991138618116</v>
      </c>
    </row>
    <row r="24" spans="1:6">
      <c r="B24" t="s">
        <v>94</v>
      </c>
      <c r="C24" s="77">
        <v>1</v>
      </c>
      <c r="D24" s="25">
        <v>1979616.13</v>
      </c>
      <c r="E24" s="9">
        <v>9.0909090909090912E-2</v>
      </c>
      <c r="F24" s="9">
        <v>0.34690991138618116</v>
      </c>
    </row>
    <row r="25" spans="1:6">
      <c r="C25" s="77"/>
      <c r="D25" s="25"/>
      <c r="E25" s="9"/>
      <c r="F25" s="9"/>
    </row>
    <row r="26" spans="1:6">
      <c r="A26" t="s">
        <v>134</v>
      </c>
      <c r="C26" s="77">
        <v>1</v>
      </c>
      <c r="D26" s="25">
        <v>250000</v>
      </c>
      <c r="E26" s="9">
        <v>9.0909090909090912E-2</v>
      </c>
      <c r="F26" s="9">
        <v>4.3810250145085092E-2</v>
      </c>
    </row>
    <row r="27" spans="1:6">
      <c r="B27" t="s">
        <v>67</v>
      </c>
      <c r="C27" s="77">
        <v>1</v>
      </c>
      <c r="D27" s="25">
        <v>250000</v>
      </c>
      <c r="E27" s="9">
        <v>9.0909090909090912E-2</v>
      </c>
      <c r="F27" s="9">
        <v>4.3810250145085092E-2</v>
      </c>
    </row>
    <row r="28" spans="1:6">
      <c r="C28" s="77"/>
      <c r="D28" s="25"/>
      <c r="E28" s="9"/>
      <c r="F28" s="9"/>
    </row>
    <row r="29" spans="1:6">
      <c r="A29" t="s">
        <v>137</v>
      </c>
      <c r="C29" s="77">
        <v>1</v>
      </c>
      <c r="D29" s="25">
        <v>160000</v>
      </c>
      <c r="E29" s="9">
        <v>9.0909090909090912E-2</v>
      </c>
      <c r="F29" s="9">
        <v>2.8038560092854457E-2</v>
      </c>
    </row>
    <row r="30" spans="1:6">
      <c r="B30" t="s">
        <v>53</v>
      </c>
      <c r="C30" s="77">
        <v>1</v>
      </c>
      <c r="D30" s="25">
        <v>160000</v>
      </c>
      <c r="E30" s="9">
        <v>9.0909090909090912E-2</v>
      </c>
      <c r="F30" s="9">
        <v>2.8038560092854457E-2</v>
      </c>
    </row>
    <row r="31" spans="1:6">
      <c r="C31" s="77"/>
      <c r="D31" s="25"/>
      <c r="E31" s="9"/>
      <c r="F31" s="9"/>
    </row>
    <row r="32" spans="1:6">
      <c r="A32" t="s">
        <v>131</v>
      </c>
      <c r="C32" s="77">
        <v>1</v>
      </c>
      <c r="D32" s="25">
        <v>120000</v>
      </c>
      <c r="E32" s="9">
        <v>9.0909090909090912E-2</v>
      </c>
      <c r="F32" s="9">
        <v>2.1028920069640845E-2</v>
      </c>
    </row>
    <row r="33" spans="1:6">
      <c r="B33" t="s">
        <v>58</v>
      </c>
      <c r="C33" s="77">
        <v>1</v>
      </c>
      <c r="D33" s="25">
        <v>120000</v>
      </c>
      <c r="E33" s="9">
        <v>9.0909090909090912E-2</v>
      </c>
      <c r="F33" s="9">
        <v>2.1028920069640845E-2</v>
      </c>
    </row>
    <row r="34" spans="1:6">
      <c r="C34" s="77"/>
      <c r="D34" s="25"/>
      <c r="E34" s="9"/>
      <c r="F34" s="9"/>
    </row>
    <row r="35" spans="1:6">
      <c r="A35" t="s">
        <v>29</v>
      </c>
      <c r="C35" s="77">
        <v>11</v>
      </c>
      <c r="D35" s="25">
        <v>5706427.1299999999</v>
      </c>
      <c r="E35" s="9">
        <v>1</v>
      </c>
      <c r="F3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29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129</v>
      </c>
    </row>
    <row r="2" spans="1:12" ht="15">
      <c r="A2" s="105" t="s">
        <v>80</v>
      </c>
      <c r="B2" s="105" t="s">
        <v>143</v>
      </c>
      <c r="C2" s="105" t="s">
        <v>81</v>
      </c>
      <c r="D2" s="105" t="s">
        <v>82</v>
      </c>
      <c r="E2" s="105" t="s">
        <v>61</v>
      </c>
      <c r="F2" s="106">
        <v>675885</v>
      </c>
      <c r="G2" s="107">
        <v>589282</v>
      </c>
      <c r="H2" s="105" t="s">
        <v>83</v>
      </c>
      <c r="I2" s="105" t="s">
        <v>83</v>
      </c>
      <c r="J2" s="108">
        <v>45243</v>
      </c>
    </row>
    <row r="3" spans="1:12" ht="15">
      <c r="A3" s="105" t="s">
        <v>80</v>
      </c>
      <c r="B3" s="105" t="s">
        <v>143</v>
      </c>
      <c r="C3" s="105" t="s">
        <v>81</v>
      </c>
      <c r="D3" s="105" t="s">
        <v>82</v>
      </c>
      <c r="E3" s="105" t="s">
        <v>61</v>
      </c>
      <c r="F3" s="106">
        <v>676317</v>
      </c>
      <c r="G3" s="107">
        <v>544950</v>
      </c>
      <c r="H3" s="105" t="s">
        <v>83</v>
      </c>
      <c r="I3" s="105" t="s">
        <v>83</v>
      </c>
      <c r="J3" s="108">
        <v>45252</v>
      </c>
    </row>
    <row r="4" spans="1:12" ht="15">
      <c r="A4" s="105" t="s">
        <v>80</v>
      </c>
      <c r="B4" s="105" t="s">
        <v>143</v>
      </c>
      <c r="C4" s="105" t="s">
        <v>81</v>
      </c>
      <c r="D4" s="105" t="s">
        <v>82</v>
      </c>
      <c r="E4" s="105" t="s">
        <v>61</v>
      </c>
      <c r="F4" s="106">
        <v>676327</v>
      </c>
      <c r="G4" s="107">
        <v>509950</v>
      </c>
      <c r="H4" s="105" t="s">
        <v>83</v>
      </c>
      <c r="I4" s="105" t="s">
        <v>83</v>
      </c>
      <c r="J4" s="108">
        <v>45252</v>
      </c>
    </row>
    <row r="5" spans="1:12" ht="15">
      <c r="A5" s="105" t="s">
        <v>80</v>
      </c>
      <c r="B5" s="105" t="s">
        <v>143</v>
      </c>
      <c r="C5" s="105" t="s">
        <v>81</v>
      </c>
      <c r="D5" s="105" t="s">
        <v>82</v>
      </c>
      <c r="E5" s="105" t="s">
        <v>61</v>
      </c>
      <c r="F5" s="106">
        <v>675601</v>
      </c>
      <c r="G5" s="107">
        <v>449950</v>
      </c>
      <c r="H5" s="105" t="s">
        <v>83</v>
      </c>
      <c r="I5" s="105" t="s">
        <v>83</v>
      </c>
      <c r="J5" s="108">
        <v>45232</v>
      </c>
    </row>
    <row r="6" spans="1:12" ht="15">
      <c r="A6" s="105" t="s">
        <v>80</v>
      </c>
      <c r="B6" s="105" t="s">
        <v>143</v>
      </c>
      <c r="C6" s="105" t="s">
        <v>81</v>
      </c>
      <c r="D6" s="105" t="s">
        <v>82</v>
      </c>
      <c r="E6" s="105" t="s">
        <v>61</v>
      </c>
      <c r="F6" s="106">
        <v>675995</v>
      </c>
      <c r="G6" s="107">
        <v>474393</v>
      </c>
      <c r="H6" s="105" t="s">
        <v>83</v>
      </c>
      <c r="I6" s="105" t="s">
        <v>83</v>
      </c>
      <c r="J6" s="108">
        <v>45245</v>
      </c>
    </row>
    <row r="7" spans="1:12" ht="15">
      <c r="A7" s="105" t="s">
        <v>80</v>
      </c>
      <c r="B7" s="105" t="s">
        <v>143</v>
      </c>
      <c r="C7" s="105" t="s">
        <v>81</v>
      </c>
      <c r="D7" s="105" t="s">
        <v>82</v>
      </c>
      <c r="E7" s="105" t="s">
        <v>61</v>
      </c>
      <c r="F7" s="106">
        <v>676287</v>
      </c>
      <c r="G7" s="107">
        <v>499950</v>
      </c>
      <c r="H7" s="105" t="s">
        <v>83</v>
      </c>
      <c r="I7" s="105" t="s">
        <v>83</v>
      </c>
      <c r="J7" s="108">
        <v>45251</v>
      </c>
    </row>
    <row r="8" spans="1:12" ht="15">
      <c r="A8" s="105" t="s">
        <v>80</v>
      </c>
      <c r="B8" s="105" t="s">
        <v>143</v>
      </c>
      <c r="C8" s="105" t="s">
        <v>81</v>
      </c>
      <c r="D8" s="105" t="s">
        <v>82</v>
      </c>
      <c r="E8" s="105" t="s">
        <v>61</v>
      </c>
      <c r="F8" s="106">
        <v>675773</v>
      </c>
      <c r="G8" s="107">
        <v>544950</v>
      </c>
      <c r="H8" s="105" t="s">
        <v>83</v>
      </c>
      <c r="I8" s="105" t="s">
        <v>83</v>
      </c>
      <c r="J8" s="108">
        <v>45238</v>
      </c>
    </row>
    <row r="9" spans="1:12" ht="15">
      <c r="A9" s="105" t="s">
        <v>94</v>
      </c>
      <c r="B9" s="105" t="s">
        <v>145</v>
      </c>
      <c r="C9" s="105" t="s">
        <v>95</v>
      </c>
      <c r="D9" s="105" t="s">
        <v>96</v>
      </c>
      <c r="E9" s="105" t="s">
        <v>61</v>
      </c>
      <c r="F9" s="106">
        <v>675837</v>
      </c>
      <c r="G9" s="107">
        <v>625000</v>
      </c>
      <c r="H9" s="105" t="s">
        <v>57</v>
      </c>
      <c r="I9" s="105" t="s">
        <v>83</v>
      </c>
      <c r="J9" s="108">
        <v>45239</v>
      </c>
    </row>
    <row r="10" spans="1:12" ht="15">
      <c r="A10" s="105" t="s">
        <v>94</v>
      </c>
      <c r="B10" s="105" t="s">
        <v>145</v>
      </c>
      <c r="C10" s="105" t="s">
        <v>95</v>
      </c>
      <c r="D10" s="105" t="s">
        <v>96</v>
      </c>
      <c r="E10" s="105" t="s">
        <v>61</v>
      </c>
      <c r="F10" s="106">
        <v>676490</v>
      </c>
      <c r="G10" s="107">
        <v>513841</v>
      </c>
      <c r="H10" s="105" t="s">
        <v>57</v>
      </c>
      <c r="I10" s="105" t="s">
        <v>83</v>
      </c>
      <c r="J10" s="108">
        <v>45260</v>
      </c>
    </row>
    <row r="11" spans="1:12" ht="15">
      <c r="A11" s="105" t="s">
        <v>94</v>
      </c>
      <c r="B11" s="105" t="s">
        <v>145</v>
      </c>
      <c r="C11" s="105" t="s">
        <v>102</v>
      </c>
      <c r="D11" s="105" t="s">
        <v>103</v>
      </c>
      <c r="E11" s="105" t="s">
        <v>97</v>
      </c>
      <c r="F11" s="106">
        <v>675919</v>
      </c>
      <c r="G11" s="125"/>
      <c r="H11" s="105" t="s">
        <v>97</v>
      </c>
      <c r="I11" s="105" t="s">
        <v>97</v>
      </c>
      <c r="J11" s="108">
        <v>45244</v>
      </c>
    </row>
    <row r="12" spans="1:12" ht="15">
      <c r="A12" s="105" t="s">
        <v>94</v>
      </c>
      <c r="B12" s="105" t="s">
        <v>145</v>
      </c>
      <c r="C12" s="105" t="s">
        <v>55</v>
      </c>
      <c r="D12" s="105" t="s">
        <v>119</v>
      </c>
      <c r="E12" s="105" t="s">
        <v>61</v>
      </c>
      <c r="F12" s="106">
        <v>676424</v>
      </c>
      <c r="G12" s="107">
        <v>370000</v>
      </c>
      <c r="H12" s="105" t="s">
        <v>57</v>
      </c>
      <c r="I12" s="105" t="s">
        <v>83</v>
      </c>
      <c r="J12" s="108">
        <v>45259</v>
      </c>
    </row>
    <row r="13" spans="1:12" ht="15">
      <c r="A13" s="105" t="s">
        <v>67</v>
      </c>
      <c r="B13" s="105" t="s">
        <v>147</v>
      </c>
      <c r="C13" s="105" t="s">
        <v>69</v>
      </c>
      <c r="D13" s="105" t="s">
        <v>70</v>
      </c>
      <c r="E13" s="105" t="s">
        <v>64</v>
      </c>
      <c r="F13" s="106">
        <v>676001</v>
      </c>
      <c r="G13" s="107">
        <v>19500</v>
      </c>
      <c r="H13" s="105" t="s">
        <v>57</v>
      </c>
      <c r="I13" s="105" t="s">
        <v>83</v>
      </c>
      <c r="J13" s="108">
        <v>45245</v>
      </c>
    </row>
    <row r="14" spans="1:12" ht="15">
      <c r="A14" s="105" t="s">
        <v>67</v>
      </c>
      <c r="B14" s="105" t="s">
        <v>147</v>
      </c>
      <c r="C14" s="105" t="s">
        <v>87</v>
      </c>
      <c r="D14" s="105" t="s">
        <v>104</v>
      </c>
      <c r="E14" s="105" t="s">
        <v>61</v>
      </c>
      <c r="F14" s="106">
        <v>676270</v>
      </c>
      <c r="G14" s="107">
        <v>402000</v>
      </c>
      <c r="H14" s="105" t="s">
        <v>57</v>
      </c>
      <c r="I14" s="105" t="s">
        <v>83</v>
      </c>
      <c r="J14" s="108">
        <v>45251</v>
      </c>
    </row>
    <row r="15" spans="1:12" ht="15">
      <c r="A15" s="105" t="s">
        <v>67</v>
      </c>
      <c r="B15" s="105" t="s">
        <v>147</v>
      </c>
      <c r="C15" s="105" t="s">
        <v>59</v>
      </c>
      <c r="D15" s="105" t="s">
        <v>68</v>
      </c>
      <c r="E15" s="105" t="s">
        <v>61</v>
      </c>
      <c r="F15" s="106">
        <v>675619</v>
      </c>
      <c r="G15" s="107">
        <v>210000</v>
      </c>
      <c r="H15" s="105" t="s">
        <v>57</v>
      </c>
      <c r="I15" s="105" t="s">
        <v>83</v>
      </c>
      <c r="J15" s="108">
        <v>45233</v>
      </c>
    </row>
    <row r="16" spans="1:12" ht="15">
      <c r="A16" s="105" t="s">
        <v>67</v>
      </c>
      <c r="B16" s="105" t="s">
        <v>147</v>
      </c>
      <c r="C16" s="105" t="s">
        <v>102</v>
      </c>
      <c r="D16" s="105" t="s">
        <v>68</v>
      </c>
      <c r="E16" s="105" t="s">
        <v>116</v>
      </c>
      <c r="F16" s="106">
        <v>676308</v>
      </c>
      <c r="G16" s="107">
        <v>748000</v>
      </c>
      <c r="H16" s="105" t="s">
        <v>57</v>
      </c>
      <c r="I16" s="105" t="s">
        <v>83</v>
      </c>
      <c r="J16" s="108">
        <v>45252</v>
      </c>
    </row>
    <row r="17" spans="1:10" ht="15">
      <c r="A17" s="105" t="s">
        <v>67</v>
      </c>
      <c r="B17" s="105" t="s">
        <v>147</v>
      </c>
      <c r="C17" s="105" t="s">
        <v>89</v>
      </c>
      <c r="D17" s="105" t="s">
        <v>90</v>
      </c>
      <c r="E17" s="105" t="s">
        <v>61</v>
      </c>
      <c r="F17" s="106">
        <v>676083</v>
      </c>
      <c r="G17" s="107">
        <v>530000</v>
      </c>
      <c r="H17" s="105" t="s">
        <v>57</v>
      </c>
      <c r="I17" s="105" t="s">
        <v>83</v>
      </c>
      <c r="J17" s="108">
        <v>45247</v>
      </c>
    </row>
    <row r="18" spans="1:10" ht="15">
      <c r="A18" s="105" t="s">
        <v>67</v>
      </c>
      <c r="B18" s="105" t="s">
        <v>147</v>
      </c>
      <c r="C18" s="105" t="s">
        <v>87</v>
      </c>
      <c r="D18" s="105" t="s">
        <v>104</v>
      </c>
      <c r="E18" s="105" t="s">
        <v>61</v>
      </c>
      <c r="F18" s="106">
        <v>676310</v>
      </c>
      <c r="G18" s="107">
        <v>390000</v>
      </c>
      <c r="H18" s="105" t="s">
        <v>57</v>
      </c>
      <c r="I18" s="105" t="s">
        <v>83</v>
      </c>
      <c r="J18" s="108">
        <v>45252</v>
      </c>
    </row>
    <row r="19" spans="1:10" ht="15">
      <c r="A19" s="105" t="s">
        <v>67</v>
      </c>
      <c r="B19" s="105" t="s">
        <v>147</v>
      </c>
      <c r="C19" s="105" t="s">
        <v>87</v>
      </c>
      <c r="D19" s="105" t="s">
        <v>108</v>
      </c>
      <c r="E19" s="105" t="s">
        <v>54</v>
      </c>
      <c r="F19" s="106">
        <v>676062</v>
      </c>
      <c r="G19" s="107">
        <v>475000</v>
      </c>
      <c r="H19" s="105" t="s">
        <v>57</v>
      </c>
      <c r="I19" s="105" t="s">
        <v>83</v>
      </c>
      <c r="J19" s="108">
        <v>45247</v>
      </c>
    </row>
    <row r="20" spans="1:10" ht="15">
      <c r="A20" s="105" t="s">
        <v>67</v>
      </c>
      <c r="B20" s="105" t="s">
        <v>147</v>
      </c>
      <c r="C20" s="105" t="s">
        <v>65</v>
      </c>
      <c r="D20" s="105" t="s">
        <v>115</v>
      </c>
      <c r="E20" s="105" t="s">
        <v>64</v>
      </c>
      <c r="F20" s="106">
        <v>676274</v>
      </c>
      <c r="G20" s="107">
        <v>170000</v>
      </c>
      <c r="H20" s="105" t="s">
        <v>57</v>
      </c>
      <c r="I20" s="105" t="s">
        <v>83</v>
      </c>
      <c r="J20" s="108">
        <v>45251</v>
      </c>
    </row>
    <row r="21" spans="1:10" ht="15">
      <c r="A21" s="105" t="s">
        <v>67</v>
      </c>
      <c r="B21" s="105" t="s">
        <v>147</v>
      </c>
      <c r="C21" s="105" t="s">
        <v>102</v>
      </c>
      <c r="D21" s="105" t="s">
        <v>68</v>
      </c>
      <c r="E21" s="105" t="s">
        <v>61</v>
      </c>
      <c r="F21" s="106">
        <v>676057</v>
      </c>
      <c r="G21" s="107">
        <v>369000</v>
      </c>
      <c r="H21" s="105" t="s">
        <v>83</v>
      </c>
      <c r="I21" s="105" t="s">
        <v>83</v>
      </c>
      <c r="J21" s="108">
        <v>45247</v>
      </c>
    </row>
    <row r="22" spans="1:10" ht="15">
      <c r="A22" s="105" t="s">
        <v>67</v>
      </c>
      <c r="B22" s="105" t="s">
        <v>147</v>
      </c>
      <c r="C22" s="105" t="s">
        <v>87</v>
      </c>
      <c r="D22" s="105" t="s">
        <v>88</v>
      </c>
      <c r="E22" s="105" t="s">
        <v>64</v>
      </c>
      <c r="F22" s="106">
        <v>676054</v>
      </c>
      <c r="G22" s="107">
        <v>359370</v>
      </c>
      <c r="H22" s="105" t="s">
        <v>57</v>
      </c>
      <c r="I22" s="105" t="s">
        <v>83</v>
      </c>
      <c r="J22" s="108">
        <v>45247</v>
      </c>
    </row>
    <row r="23" spans="1:10" ht="15">
      <c r="A23" s="105" t="s">
        <v>67</v>
      </c>
      <c r="B23" s="105" t="s">
        <v>147</v>
      </c>
      <c r="C23" s="105" t="s">
        <v>87</v>
      </c>
      <c r="D23" s="105" t="s">
        <v>104</v>
      </c>
      <c r="E23" s="105" t="s">
        <v>61</v>
      </c>
      <c r="F23" s="106">
        <v>676040</v>
      </c>
      <c r="G23" s="107">
        <v>420000</v>
      </c>
      <c r="H23" s="105" t="s">
        <v>57</v>
      </c>
      <c r="I23" s="105" t="s">
        <v>83</v>
      </c>
      <c r="J23" s="108">
        <v>45247</v>
      </c>
    </row>
    <row r="24" spans="1:10" ht="15">
      <c r="A24" s="105" t="s">
        <v>67</v>
      </c>
      <c r="B24" s="105" t="s">
        <v>147</v>
      </c>
      <c r="C24" s="105" t="s">
        <v>87</v>
      </c>
      <c r="D24" s="105" t="s">
        <v>104</v>
      </c>
      <c r="E24" s="105" t="s">
        <v>61</v>
      </c>
      <c r="F24" s="106">
        <v>676067</v>
      </c>
      <c r="G24" s="107">
        <v>345000</v>
      </c>
      <c r="H24" s="105" t="s">
        <v>57</v>
      </c>
      <c r="I24" s="105" t="s">
        <v>83</v>
      </c>
      <c r="J24" s="108">
        <v>45247</v>
      </c>
    </row>
    <row r="25" spans="1:10" ht="15">
      <c r="A25" s="105" t="s">
        <v>67</v>
      </c>
      <c r="B25" s="105" t="s">
        <v>147</v>
      </c>
      <c r="C25" s="105" t="s">
        <v>87</v>
      </c>
      <c r="D25" s="105" t="s">
        <v>104</v>
      </c>
      <c r="E25" s="105" t="s">
        <v>61</v>
      </c>
      <c r="F25" s="106">
        <v>675964</v>
      </c>
      <c r="G25" s="107">
        <v>365000</v>
      </c>
      <c r="H25" s="105" t="s">
        <v>57</v>
      </c>
      <c r="I25" s="105" t="s">
        <v>83</v>
      </c>
      <c r="J25" s="108">
        <v>45245</v>
      </c>
    </row>
    <row r="26" spans="1:10" ht="15">
      <c r="A26" s="105" t="s">
        <v>67</v>
      </c>
      <c r="B26" s="105" t="s">
        <v>147</v>
      </c>
      <c r="C26" s="105" t="s">
        <v>59</v>
      </c>
      <c r="D26" s="105" t="s">
        <v>68</v>
      </c>
      <c r="E26" s="105" t="s">
        <v>61</v>
      </c>
      <c r="F26" s="106">
        <v>675958</v>
      </c>
      <c r="G26" s="107">
        <v>389000</v>
      </c>
      <c r="H26" s="105" t="s">
        <v>57</v>
      </c>
      <c r="I26" s="105" t="s">
        <v>83</v>
      </c>
      <c r="J26" s="108">
        <v>45245</v>
      </c>
    </row>
    <row r="27" spans="1:10" ht="15">
      <c r="A27" s="105" t="s">
        <v>67</v>
      </c>
      <c r="B27" s="105" t="s">
        <v>147</v>
      </c>
      <c r="C27" s="105" t="s">
        <v>89</v>
      </c>
      <c r="D27" s="105" t="s">
        <v>90</v>
      </c>
      <c r="E27" s="105" t="s">
        <v>97</v>
      </c>
      <c r="F27" s="106">
        <v>675933</v>
      </c>
      <c r="G27" s="125"/>
      <c r="H27" s="105" t="s">
        <v>97</v>
      </c>
      <c r="I27" s="105" t="s">
        <v>97</v>
      </c>
      <c r="J27" s="108">
        <v>45244</v>
      </c>
    </row>
    <row r="28" spans="1:10" ht="15">
      <c r="A28" s="105" t="s">
        <v>67</v>
      </c>
      <c r="B28" s="105" t="s">
        <v>147</v>
      </c>
      <c r="C28" s="105" t="s">
        <v>89</v>
      </c>
      <c r="D28" s="105" t="s">
        <v>90</v>
      </c>
      <c r="E28" s="105" t="s">
        <v>64</v>
      </c>
      <c r="F28" s="106">
        <v>675728</v>
      </c>
      <c r="G28" s="107">
        <v>170000</v>
      </c>
      <c r="H28" s="105" t="s">
        <v>57</v>
      </c>
      <c r="I28" s="105" t="s">
        <v>83</v>
      </c>
      <c r="J28" s="108">
        <v>45237</v>
      </c>
    </row>
    <row r="29" spans="1:10" ht="15">
      <c r="A29" s="105" t="s">
        <v>67</v>
      </c>
      <c r="B29" s="105" t="s">
        <v>147</v>
      </c>
      <c r="C29" s="105" t="s">
        <v>87</v>
      </c>
      <c r="D29" s="105" t="s">
        <v>88</v>
      </c>
      <c r="E29" s="105" t="s">
        <v>61</v>
      </c>
      <c r="F29" s="106">
        <v>675697</v>
      </c>
      <c r="G29" s="107">
        <v>490000</v>
      </c>
      <c r="H29" s="105" t="s">
        <v>57</v>
      </c>
      <c r="I29" s="105" t="s">
        <v>83</v>
      </c>
      <c r="J29" s="108">
        <v>45236</v>
      </c>
    </row>
    <row r="30" spans="1:10" ht="15">
      <c r="A30" s="105" t="s">
        <v>67</v>
      </c>
      <c r="B30" s="105" t="s">
        <v>147</v>
      </c>
      <c r="C30" s="105" t="s">
        <v>69</v>
      </c>
      <c r="D30" s="105" t="s">
        <v>70</v>
      </c>
      <c r="E30" s="105" t="s">
        <v>61</v>
      </c>
      <c r="F30" s="106">
        <v>675665</v>
      </c>
      <c r="G30" s="107">
        <v>365000</v>
      </c>
      <c r="H30" s="105" t="s">
        <v>57</v>
      </c>
      <c r="I30" s="105" t="s">
        <v>83</v>
      </c>
      <c r="J30" s="108">
        <v>45233</v>
      </c>
    </row>
    <row r="31" spans="1:10" ht="15">
      <c r="A31" s="105" t="s">
        <v>67</v>
      </c>
      <c r="B31" s="105" t="s">
        <v>147</v>
      </c>
      <c r="C31" s="105" t="s">
        <v>65</v>
      </c>
      <c r="D31" s="105" t="s">
        <v>84</v>
      </c>
      <c r="E31" s="105" t="s">
        <v>54</v>
      </c>
      <c r="F31" s="106">
        <v>675630</v>
      </c>
      <c r="G31" s="107">
        <v>270000</v>
      </c>
      <c r="H31" s="105" t="s">
        <v>57</v>
      </c>
      <c r="I31" s="105" t="s">
        <v>83</v>
      </c>
      <c r="J31" s="108">
        <v>45233</v>
      </c>
    </row>
    <row r="32" spans="1:10" ht="15">
      <c r="A32" s="105" t="s">
        <v>67</v>
      </c>
      <c r="B32" s="105" t="s">
        <v>147</v>
      </c>
      <c r="C32" s="105" t="s">
        <v>65</v>
      </c>
      <c r="D32" s="105" t="s">
        <v>84</v>
      </c>
      <c r="E32" s="105" t="s">
        <v>64</v>
      </c>
      <c r="F32" s="106">
        <v>676042</v>
      </c>
      <c r="G32" s="107">
        <v>115000</v>
      </c>
      <c r="H32" s="105" t="s">
        <v>57</v>
      </c>
      <c r="I32" s="105" t="s">
        <v>83</v>
      </c>
      <c r="J32" s="108">
        <v>45247</v>
      </c>
    </row>
    <row r="33" spans="1:10" ht="15">
      <c r="A33" s="105" t="s">
        <v>67</v>
      </c>
      <c r="B33" s="105" t="s">
        <v>147</v>
      </c>
      <c r="C33" s="105" t="s">
        <v>69</v>
      </c>
      <c r="D33" s="105" t="s">
        <v>70</v>
      </c>
      <c r="E33" s="105" t="s">
        <v>64</v>
      </c>
      <c r="F33" s="106">
        <v>676376</v>
      </c>
      <c r="G33" s="107">
        <v>21000</v>
      </c>
      <c r="H33" s="105" t="s">
        <v>57</v>
      </c>
      <c r="I33" s="105" t="s">
        <v>83</v>
      </c>
      <c r="J33" s="108">
        <v>45258</v>
      </c>
    </row>
    <row r="34" spans="1:10" ht="15">
      <c r="A34" s="105" t="s">
        <v>67</v>
      </c>
      <c r="B34" s="105" t="s">
        <v>147</v>
      </c>
      <c r="C34" s="105" t="s">
        <v>65</v>
      </c>
      <c r="D34" s="105" t="s">
        <v>84</v>
      </c>
      <c r="E34" s="105" t="s">
        <v>64</v>
      </c>
      <c r="F34" s="106">
        <v>676381</v>
      </c>
      <c r="G34" s="107">
        <v>117000</v>
      </c>
      <c r="H34" s="105" t="s">
        <v>57</v>
      </c>
      <c r="I34" s="105" t="s">
        <v>83</v>
      </c>
      <c r="J34" s="108">
        <v>45258</v>
      </c>
    </row>
    <row r="35" spans="1:10" ht="15">
      <c r="A35" s="105" t="s">
        <v>67</v>
      </c>
      <c r="B35" s="105" t="s">
        <v>147</v>
      </c>
      <c r="C35" s="105" t="s">
        <v>69</v>
      </c>
      <c r="D35" s="105" t="s">
        <v>70</v>
      </c>
      <c r="E35" s="105" t="s">
        <v>61</v>
      </c>
      <c r="F35" s="106">
        <v>675548</v>
      </c>
      <c r="G35" s="107">
        <v>273000</v>
      </c>
      <c r="H35" s="105" t="s">
        <v>57</v>
      </c>
      <c r="I35" s="105" t="s">
        <v>83</v>
      </c>
      <c r="J35" s="108">
        <v>45231</v>
      </c>
    </row>
    <row r="36" spans="1:10" ht="15">
      <c r="A36" s="105" t="s">
        <v>67</v>
      </c>
      <c r="B36" s="105" t="s">
        <v>147</v>
      </c>
      <c r="C36" s="105" t="s">
        <v>87</v>
      </c>
      <c r="D36" s="105" t="s">
        <v>118</v>
      </c>
      <c r="E36" s="105" t="s">
        <v>61</v>
      </c>
      <c r="F36" s="106">
        <v>676342</v>
      </c>
      <c r="G36" s="107">
        <v>180000</v>
      </c>
      <c r="H36" s="105" t="s">
        <v>57</v>
      </c>
      <c r="I36" s="105" t="s">
        <v>83</v>
      </c>
      <c r="J36" s="108">
        <v>45257</v>
      </c>
    </row>
    <row r="37" spans="1:10" ht="15">
      <c r="A37" s="105" t="s">
        <v>67</v>
      </c>
      <c r="B37" s="105" t="s">
        <v>147</v>
      </c>
      <c r="C37" s="105" t="s">
        <v>69</v>
      </c>
      <c r="D37" s="105" t="s">
        <v>70</v>
      </c>
      <c r="E37" s="105" t="s">
        <v>64</v>
      </c>
      <c r="F37" s="106">
        <v>676470</v>
      </c>
      <c r="G37" s="107">
        <v>130000</v>
      </c>
      <c r="H37" s="105" t="s">
        <v>57</v>
      </c>
      <c r="I37" s="105" t="s">
        <v>83</v>
      </c>
      <c r="J37" s="108">
        <v>45260</v>
      </c>
    </row>
    <row r="38" spans="1:10" ht="15">
      <c r="A38" s="105" t="s">
        <v>67</v>
      </c>
      <c r="B38" s="105" t="s">
        <v>147</v>
      </c>
      <c r="C38" s="105" t="s">
        <v>87</v>
      </c>
      <c r="D38" s="105" t="s">
        <v>118</v>
      </c>
      <c r="E38" s="105" t="s">
        <v>61</v>
      </c>
      <c r="F38" s="106">
        <v>676320</v>
      </c>
      <c r="G38" s="107">
        <v>380000</v>
      </c>
      <c r="H38" s="105" t="s">
        <v>57</v>
      </c>
      <c r="I38" s="105" t="s">
        <v>83</v>
      </c>
      <c r="J38" s="108">
        <v>45252</v>
      </c>
    </row>
    <row r="39" spans="1:10" ht="15">
      <c r="A39" s="105" t="s">
        <v>67</v>
      </c>
      <c r="B39" s="105" t="s">
        <v>147</v>
      </c>
      <c r="C39" s="105" t="s">
        <v>59</v>
      </c>
      <c r="D39" s="105" t="s">
        <v>68</v>
      </c>
      <c r="E39" s="105" t="s">
        <v>61</v>
      </c>
      <c r="F39" s="106">
        <v>675538</v>
      </c>
      <c r="G39" s="107">
        <v>359000</v>
      </c>
      <c r="H39" s="105" t="s">
        <v>57</v>
      </c>
      <c r="I39" s="105" t="s">
        <v>83</v>
      </c>
      <c r="J39" s="108">
        <v>45231</v>
      </c>
    </row>
    <row r="40" spans="1:10" ht="15">
      <c r="A40" s="105" t="s">
        <v>100</v>
      </c>
      <c r="B40" s="105" t="s">
        <v>148</v>
      </c>
      <c r="C40" s="105" t="s">
        <v>78</v>
      </c>
      <c r="D40" s="105" t="s">
        <v>101</v>
      </c>
      <c r="E40" s="105" t="s">
        <v>61</v>
      </c>
      <c r="F40" s="106">
        <v>675892</v>
      </c>
      <c r="G40" s="107">
        <v>370000</v>
      </c>
      <c r="H40" s="105" t="s">
        <v>57</v>
      </c>
      <c r="I40" s="105" t="s">
        <v>83</v>
      </c>
      <c r="J40" s="108">
        <v>45243</v>
      </c>
    </row>
    <row r="41" spans="1:10" ht="15">
      <c r="A41" s="105" t="s">
        <v>53</v>
      </c>
      <c r="B41" s="105" t="s">
        <v>149</v>
      </c>
      <c r="C41" s="105" t="s">
        <v>65</v>
      </c>
      <c r="D41" s="105" t="s">
        <v>91</v>
      </c>
      <c r="E41" s="105" t="s">
        <v>54</v>
      </c>
      <c r="F41" s="106">
        <v>676399</v>
      </c>
      <c r="G41" s="107">
        <v>344000</v>
      </c>
      <c r="H41" s="105" t="s">
        <v>57</v>
      </c>
      <c r="I41" s="105" t="s">
        <v>83</v>
      </c>
      <c r="J41" s="108">
        <v>45259</v>
      </c>
    </row>
    <row r="42" spans="1:10" ht="15">
      <c r="A42" s="105" t="s">
        <v>53</v>
      </c>
      <c r="B42" s="105" t="s">
        <v>149</v>
      </c>
      <c r="C42" s="105" t="s">
        <v>62</v>
      </c>
      <c r="D42" s="105" t="s">
        <v>63</v>
      </c>
      <c r="E42" s="105" t="s">
        <v>64</v>
      </c>
      <c r="F42" s="106">
        <v>675858</v>
      </c>
      <c r="G42" s="107">
        <v>60000</v>
      </c>
      <c r="H42" s="105" t="s">
        <v>57</v>
      </c>
      <c r="I42" s="105" t="s">
        <v>83</v>
      </c>
      <c r="J42" s="108">
        <v>45243</v>
      </c>
    </row>
    <row r="43" spans="1:10" ht="15">
      <c r="A43" s="105" t="s">
        <v>53</v>
      </c>
      <c r="B43" s="105" t="s">
        <v>149</v>
      </c>
      <c r="C43" s="105" t="s">
        <v>75</v>
      </c>
      <c r="D43" s="105" t="s">
        <v>76</v>
      </c>
      <c r="E43" s="105" t="s">
        <v>64</v>
      </c>
      <c r="F43" s="106">
        <v>675804</v>
      </c>
      <c r="G43" s="107">
        <v>500000</v>
      </c>
      <c r="H43" s="105" t="s">
        <v>57</v>
      </c>
      <c r="I43" s="105" t="s">
        <v>83</v>
      </c>
      <c r="J43" s="108">
        <v>45238</v>
      </c>
    </row>
    <row r="44" spans="1:10" ht="15">
      <c r="A44" s="105" t="s">
        <v>53</v>
      </c>
      <c r="B44" s="105" t="s">
        <v>149</v>
      </c>
      <c r="C44" s="105" t="s">
        <v>75</v>
      </c>
      <c r="D44" s="105" t="s">
        <v>76</v>
      </c>
      <c r="E44" s="105" t="s">
        <v>54</v>
      </c>
      <c r="F44" s="106">
        <v>675732</v>
      </c>
      <c r="G44" s="107">
        <v>345000</v>
      </c>
      <c r="H44" s="105" t="s">
        <v>57</v>
      </c>
      <c r="I44" s="105" t="s">
        <v>83</v>
      </c>
      <c r="J44" s="108">
        <v>45237</v>
      </c>
    </row>
    <row r="45" spans="1:10" ht="15">
      <c r="A45" s="105" t="s">
        <v>53</v>
      </c>
      <c r="B45" s="105" t="s">
        <v>149</v>
      </c>
      <c r="C45" s="105" t="s">
        <v>75</v>
      </c>
      <c r="D45" s="105" t="s">
        <v>76</v>
      </c>
      <c r="E45" s="105" t="s">
        <v>64</v>
      </c>
      <c r="F45" s="106">
        <v>675754</v>
      </c>
      <c r="G45" s="107">
        <v>30000</v>
      </c>
      <c r="H45" s="105" t="s">
        <v>57</v>
      </c>
      <c r="I45" s="105" t="s">
        <v>83</v>
      </c>
      <c r="J45" s="108">
        <v>45237</v>
      </c>
    </row>
    <row r="46" spans="1:10" ht="15">
      <c r="A46" s="105" t="s">
        <v>53</v>
      </c>
      <c r="B46" s="105" t="s">
        <v>149</v>
      </c>
      <c r="C46" s="105" t="s">
        <v>65</v>
      </c>
      <c r="D46" s="105" t="s">
        <v>91</v>
      </c>
      <c r="E46" s="105" t="s">
        <v>61</v>
      </c>
      <c r="F46" s="106">
        <v>675768</v>
      </c>
      <c r="G46" s="107">
        <v>325000</v>
      </c>
      <c r="H46" s="105" t="s">
        <v>57</v>
      </c>
      <c r="I46" s="105" t="s">
        <v>83</v>
      </c>
      <c r="J46" s="108">
        <v>45238</v>
      </c>
    </row>
    <row r="47" spans="1:10" ht="15">
      <c r="A47" s="105" t="s">
        <v>53</v>
      </c>
      <c r="B47" s="105" t="s">
        <v>149</v>
      </c>
      <c r="C47" s="105" t="s">
        <v>92</v>
      </c>
      <c r="D47" s="105" t="s">
        <v>93</v>
      </c>
      <c r="E47" s="105" t="s">
        <v>61</v>
      </c>
      <c r="F47" s="106">
        <v>675779</v>
      </c>
      <c r="G47" s="107">
        <v>499999</v>
      </c>
      <c r="H47" s="105" t="s">
        <v>57</v>
      </c>
      <c r="I47" s="105" t="s">
        <v>83</v>
      </c>
      <c r="J47" s="108">
        <v>45238</v>
      </c>
    </row>
    <row r="48" spans="1:10" ht="15">
      <c r="A48" s="105" t="s">
        <v>53</v>
      </c>
      <c r="B48" s="105" t="s">
        <v>149</v>
      </c>
      <c r="C48" s="105" t="s">
        <v>65</v>
      </c>
      <c r="D48" s="105" t="s">
        <v>77</v>
      </c>
      <c r="E48" s="105" t="s">
        <v>61</v>
      </c>
      <c r="F48" s="106">
        <v>675782</v>
      </c>
      <c r="G48" s="107">
        <v>495000</v>
      </c>
      <c r="H48" s="105" t="s">
        <v>57</v>
      </c>
      <c r="I48" s="105" t="s">
        <v>83</v>
      </c>
      <c r="J48" s="108">
        <v>45238</v>
      </c>
    </row>
    <row r="49" spans="1:10" ht="15">
      <c r="A49" s="105" t="s">
        <v>53</v>
      </c>
      <c r="B49" s="105" t="s">
        <v>149</v>
      </c>
      <c r="C49" s="105" t="s">
        <v>65</v>
      </c>
      <c r="D49" s="105" t="s">
        <v>91</v>
      </c>
      <c r="E49" s="105" t="s">
        <v>54</v>
      </c>
      <c r="F49" s="106">
        <v>675820</v>
      </c>
      <c r="G49" s="107">
        <v>235000</v>
      </c>
      <c r="H49" s="105" t="s">
        <v>57</v>
      </c>
      <c r="I49" s="105" t="s">
        <v>83</v>
      </c>
      <c r="J49" s="108">
        <v>45239</v>
      </c>
    </row>
    <row r="50" spans="1:10" ht="15">
      <c r="A50" s="105" t="s">
        <v>53</v>
      </c>
      <c r="B50" s="105" t="s">
        <v>149</v>
      </c>
      <c r="C50" s="105" t="s">
        <v>55</v>
      </c>
      <c r="D50" s="105" t="s">
        <v>85</v>
      </c>
      <c r="E50" s="105" t="s">
        <v>54</v>
      </c>
      <c r="F50" s="106">
        <v>676436</v>
      </c>
      <c r="G50" s="107">
        <v>252900</v>
      </c>
      <c r="H50" s="105" t="s">
        <v>57</v>
      </c>
      <c r="I50" s="105" t="s">
        <v>83</v>
      </c>
      <c r="J50" s="108">
        <v>45259</v>
      </c>
    </row>
    <row r="51" spans="1:10" ht="15">
      <c r="A51" s="105" t="s">
        <v>53</v>
      </c>
      <c r="B51" s="105" t="s">
        <v>149</v>
      </c>
      <c r="C51" s="105" t="s">
        <v>97</v>
      </c>
      <c r="D51" s="105" t="s">
        <v>97</v>
      </c>
      <c r="E51" s="105" t="s">
        <v>61</v>
      </c>
      <c r="F51" s="106">
        <v>675847</v>
      </c>
      <c r="G51" s="107">
        <v>140000</v>
      </c>
      <c r="H51" s="105" t="s">
        <v>57</v>
      </c>
      <c r="I51" s="105" t="s">
        <v>83</v>
      </c>
      <c r="J51" s="108">
        <v>45239</v>
      </c>
    </row>
    <row r="52" spans="1:10" ht="15">
      <c r="A52" s="105" t="s">
        <v>53</v>
      </c>
      <c r="B52" s="105" t="s">
        <v>149</v>
      </c>
      <c r="C52" s="105" t="s">
        <v>65</v>
      </c>
      <c r="D52" s="105" t="s">
        <v>77</v>
      </c>
      <c r="E52" s="105" t="s">
        <v>61</v>
      </c>
      <c r="F52" s="106">
        <v>675668</v>
      </c>
      <c r="G52" s="107">
        <v>585000</v>
      </c>
      <c r="H52" s="105" t="s">
        <v>57</v>
      </c>
      <c r="I52" s="105" t="s">
        <v>83</v>
      </c>
      <c r="J52" s="108">
        <v>45233</v>
      </c>
    </row>
    <row r="53" spans="1:10" ht="15">
      <c r="A53" s="105" t="s">
        <v>53</v>
      </c>
      <c r="B53" s="105" t="s">
        <v>149</v>
      </c>
      <c r="C53" s="105" t="s">
        <v>62</v>
      </c>
      <c r="D53" s="105" t="s">
        <v>63</v>
      </c>
      <c r="E53" s="105" t="s">
        <v>71</v>
      </c>
      <c r="F53" s="106">
        <v>675864</v>
      </c>
      <c r="G53" s="107">
        <v>390000</v>
      </c>
      <c r="H53" s="105" t="s">
        <v>57</v>
      </c>
      <c r="I53" s="105" t="s">
        <v>83</v>
      </c>
      <c r="J53" s="108">
        <v>45243</v>
      </c>
    </row>
    <row r="54" spans="1:10" ht="15">
      <c r="A54" s="105" t="s">
        <v>53</v>
      </c>
      <c r="B54" s="105" t="s">
        <v>149</v>
      </c>
      <c r="C54" s="105" t="s">
        <v>55</v>
      </c>
      <c r="D54" s="105" t="s">
        <v>56</v>
      </c>
      <c r="E54" s="105" t="s">
        <v>54</v>
      </c>
      <c r="F54" s="106">
        <v>675911</v>
      </c>
      <c r="G54" s="107">
        <v>295000</v>
      </c>
      <c r="H54" s="105" t="s">
        <v>57</v>
      </c>
      <c r="I54" s="105" t="s">
        <v>83</v>
      </c>
      <c r="J54" s="108">
        <v>45243</v>
      </c>
    </row>
    <row r="55" spans="1:10" ht="15">
      <c r="A55" s="105" t="s">
        <v>53</v>
      </c>
      <c r="B55" s="105" t="s">
        <v>149</v>
      </c>
      <c r="C55" s="105" t="s">
        <v>55</v>
      </c>
      <c r="D55" s="105" t="s">
        <v>72</v>
      </c>
      <c r="E55" s="105" t="s">
        <v>71</v>
      </c>
      <c r="F55" s="106">
        <v>675553</v>
      </c>
      <c r="G55" s="107">
        <v>1098950</v>
      </c>
      <c r="H55" s="105" t="s">
        <v>57</v>
      </c>
      <c r="I55" s="105" t="s">
        <v>83</v>
      </c>
      <c r="J55" s="108">
        <v>45231</v>
      </c>
    </row>
    <row r="56" spans="1:10" ht="15">
      <c r="A56" s="105" t="s">
        <v>53</v>
      </c>
      <c r="B56" s="105" t="s">
        <v>149</v>
      </c>
      <c r="C56" s="105" t="s">
        <v>62</v>
      </c>
      <c r="D56" s="105" t="s">
        <v>63</v>
      </c>
      <c r="E56" s="105" t="s">
        <v>61</v>
      </c>
      <c r="F56" s="106">
        <v>675544</v>
      </c>
      <c r="G56" s="107">
        <v>42000</v>
      </c>
      <c r="H56" s="105" t="s">
        <v>57</v>
      </c>
      <c r="I56" s="105" t="s">
        <v>83</v>
      </c>
      <c r="J56" s="108">
        <v>45231</v>
      </c>
    </row>
    <row r="57" spans="1:10" ht="15">
      <c r="A57" s="105" t="s">
        <v>53</v>
      </c>
      <c r="B57" s="105" t="s">
        <v>149</v>
      </c>
      <c r="C57" s="105" t="s">
        <v>55</v>
      </c>
      <c r="D57" s="105" t="s">
        <v>56</v>
      </c>
      <c r="E57" s="105" t="s">
        <v>61</v>
      </c>
      <c r="F57" s="106">
        <v>675534</v>
      </c>
      <c r="G57" s="107">
        <v>302500</v>
      </c>
      <c r="H57" s="105" t="s">
        <v>57</v>
      </c>
      <c r="I57" s="105" t="s">
        <v>83</v>
      </c>
      <c r="J57" s="108">
        <v>45231</v>
      </c>
    </row>
    <row r="58" spans="1:10" ht="15">
      <c r="A58" s="105" t="s">
        <v>53</v>
      </c>
      <c r="B58" s="105" t="s">
        <v>149</v>
      </c>
      <c r="C58" s="105" t="s">
        <v>55</v>
      </c>
      <c r="D58" s="105" t="s">
        <v>72</v>
      </c>
      <c r="E58" s="105" t="s">
        <v>71</v>
      </c>
      <c r="F58" s="106">
        <v>675554</v>
      </c>
      <c r="G58" s="107">
        <v>2203458.5</v>
      </c>
      <c r="H58" s="105" t="s">
        <v>57</v>
      </c>
      <c r="I58" s="105" t="s">
        <v>83</v>
      </c>
      <c r="J58" s="108">
        <v>45231</v>
      </c>
    </row>
    <row r="59" spans="1:10" ht="15">
      <c r="A59" s="105" t="s">
        <v>53</v>
      </c>
      <c r="B59" s="105" t="s">
        <v>149</v>
      </c>
      <c r="C59" s="105" t="s">
        <v>55</v>
      </c>
      <c r="D59" s="105" t="s">
        <v>56</v>
      </c>
      <c r="E59" s="105" t="s">
        <v>61</v>
      </c>
      <c r="F59" s="106">
        <v>675570</v>
      </c>
      <c r="G59" s="107">
        <v>180000</v>
      </c>
      <c r="H59" s="105" t="s">
        <v>57</v>
      </c>
      <c r="I59" s="105" t="s">
        <v>83</v>
      </c>
      <c r="J59" s="108">
        <v>45231</v>
      </c>
    </row>
    <row r="60" spans="1:10" ht="15">
      <c r="A60" s="105" t="s">
        <v>53</v>
      </c>
      <c r="B60" s="105" t="s">
        <v>149</v>
      </c>
      <c r="C60" s="105" t="s">
        <v>75</v>
      </c>
      <c r="D60" s="105" t="s">
        <v>76</v>
      </c>
      <c r="E60" s="105" t="s">
        <v>71</v>
      </c>
      <c r="F60" s="106">
        <v>675875</v>
      </c>
      <c r="G60" s="107">
        <v>137920</v>
      </c>
      <c r="H60" s="105" t="s">
        <v>57</v>
      </c>
      <c r="I60" s="105" t="s">
        <v>83</v>
      </c>
      <c r="J60" s="108">
        <v>45243</v>
      </c>
    </row>
    <row r="61" spans="1:10" ht="15">
      <c r="A61" s="105" t="s">
        <v>53</v>
      </c>
      <c r="B61" s="105" t="s">
        <v>149</v>
      </c>
      <c r="C61" s="105" t="s">
        <v>62</v>
      </c>
      <c r="D61" s="105" t="s">
        <v>63</v>
      </c>
      <c r="E61" s="105" t="s">
        <v>61</v>
      </c>
      <c r="F61" s="106">
        <v>675889</v>
      </c>
      <c r="G61" s="107">
        <v>240000</v>
      </c>
      <c r="H61" s="105" t="s">
        <v>57</v>
      </c>
      <c r="I61" s="105" t="s">
        <v>83</v>
      </c>
      <c r="J61" s="108">
        <v>45243</v>
      </c>
    </row>
    <row r="62" spans="1:10" ht="15">
      <c r="A62" s="105" t="s">
        <v>53</v>
      </c>
      <c r="B62" s="105" t="s">
        <v>149</v>
      </c>
      <c r="C62" s="105" t="s">
        <v>55</v>
      </c>
      <c r="D62" s="105" t="s">
        <v>56</v>
      </c>
      <c r="E62" s="105" t="s">
        <v>54</v>
      </c>
      <c r="F62" s="106">
        <v>675904</v>
      </c>
      <c r="G62" s="107">
        <v>299000</v>
      </c>
      <c r="H62" s="105" t="s">
        <v>57</v>
      </c>
      <c r="I62" s="105" t="s">
        <v>83</v>
      </c>
      <c r="J62" s="108">
        <v>45243</v>
      </c>
    </row>
    <row r="63" spans="1:10" ht="15">
      <c r="A63" s="105" t="s">
        <v>53</v>
      </c>
      <c r="B63" s="105" t="s">
        <v>149</v>
      </c>
      <c r="C63" s="105" t="s">
        <v>55</v>
      </c>
      <c r="D63" s="105" t="s">
        <v>72</v>
      </c>
      <c r="E63" s="105" t="s">
        <v>71</v>
      </c>
      <c r="F63" s="106">
        <v>675556</v>
      </c>
      <c r="G63" s="107">
        <v>563145</v>
      </c>
      <c r="H63" s="105" t="s">
        <v>57</v>
      </c>
      <c r="I63" s="105" t="s">
        <v>83</v>
      </c>
      <c r="J63" s="108">
        <v>45231</v>
      </c>
    </row>
    <row r="64" spans="1:10" ht="15">
      <c r="A64" s="105" t="s">
        <v>53</v>
      </c>
      <c r="B64" s="105" t="s">
        <v>149</v>
      </c>
      <c r="C64" s="105" t="s">
        <v>55</v>
      </c>
      <c r="D64" s="105" t="s">
        <v>72</v>
      </c>
      <c r="E64" s="105" t="s">
        <v>64</v>
      </c>
      <c r="F64" s="106">
        <v>675557</v>
      </c>
      <c r="G64" s="107">
        <v>1000000</v>
      </c>
      <c r="H64" s="105" t="s">
        <v>57</v>
      </c>
      <c r="I64" s="105" t="s">
        <v>83</v>
      </c>
      <c r="J64" s="108">
        <v>45231</v>
      </c>
    </row>
    <row r="65" spans="1:10" ht="15">
      <c r="A65" s="105" t="s">
        <v>53</v>
      </c>
      <c r="B65" s="105" t="s">
        <v>149</v>
      </c>
      <c r="C65" s="105" t="s">
        <v>55</v>
      </c>
      <c r="D65" s="105" t="s">
        <v>72</v>
      </c>
      <c r="E65" s="105" t="s">
        <v>71</v>
      </c>
      <c r="F65" s="106">
        <v>675558</v>
      </c>
      <c r="G65" s="107">
        <v>1049308.5</v>
      </c>
      <c r="H65" s="105" t="s">
        <v>57</v>
      </c>
      <c r="I65" s="105" t="s">
        <v>83</v>
      </c>
      <c r="J65" s="108">
        <v>45231</v>
      </c>
    </row>
    <row r="66" spans="1:10" ht="15">
      <c r="A66" s="105" t="s">
        <v>53</v>
      </c>
      <c r="B66" s="105" t="s">
        <v>149</v>
      </c>
      <c r="C66" s="105" t="s">
        <v>55</v>
      </c>
      <c r="D66" s="105" t="s">
        <v>72</v>
      </c>
      <c r="E66" s="105" t="s">
        <v>71</v>
      </c>
      <c r="F66" s="106">
        <v>675560</v>
      </c>
      <c r="G66" s="107">
        <v>986938</v>
      </c>
      <c r="H66" s="105" t="s">
        <v>57</v>
      </c>
      <c r="I66" s="105" t="s">
        <v>83</v>
      </c>
      <c r="J66" s="108">
        <v>45231</v>
      </c>
    </row>
    <row r="67" spans="1:10" ht="15">
      <c r="A67" s="105" t="s">
        <v>53</v>
      </c>
      <c r="B67" s="105" t="s">
        <v>149</v>
      </c>
      <c r="C67" s="105" t="s">
        <v>62</v>
      </c>
      <c r="D67" s="105" t="s">
        <v>63</v>
      </c>
      <c r="E67" s="105" t="s">
        <v>61</v>
      </c>
      <c r="F67" s="106">
        <v>675681</v>
      </c>
      <c r="G67" s="107">
        <v>50000</v>
      </c>
      <c r="H67" s="105" t="s">
        <v>57</v>
      </c>
      <c r="I67" s="105" t="s">
        <v>83</v>
      </c>
      <c r="J67" s="108">
        <v>45236</v>
      </c>
    </row>
    <row r="68" spans="1:10" ht="15">
      <c r="A68" s="105" t="s">
        <v>53</v>
      </c>
      <c r="B68" s="105" t="s">
        <v>149</v>
      </c>
      <c r="C68" s="105" t="s">
        <v>55</v>
      </c>
      <c r="D68" s="105" t="s">
        <v>74</v>
      </c>
      <c r="E68" s="105" t="s">
        <v>61</v>
      </c>
      <c r="F68" s="106">
        <v>675562</v>
      </c>
      <c r="G68" s="107">
        <v>375000</v>
      </c>
      <c r="H68" s="105" t="s">
        <v>57</v>
      </c>
      <c r="I68" s="105" t="s">
        <v>83</v>
      </c>
      <c r="J68" s="108">
        <v>45231</v>
      </c>
    </row>
    <row r="69" spans="1:10" ht="15">
      <c r="A69" s="105" t="s">
        <v>53</v>
      </c>
      <c r="B69" s="105" t="s">
        <v>149</v>
      </c>
      <c r="C69" s="105" t="s">
        <v>65</v>
      </c>
      <c r="D69" s="105" t="s">
        <v>86</v>
      </c>
      <c r="E69" s="105" t="s">
        <v>61</v>
      </c>
      <c r="F69" s="106">
        <v>675693</v>
      </c>
      <c r="G69" s="107">
        <v>305000</v>
      </c>
      <c r="H69" s="105" t="s">
        <v>57</v>
      </c>
      <c r="I69" s="105" t="s">
        <v>83</v>
      </c>
      <c r="J69" s="108">
        <v>45236</v>
      </c>
    </row>
    <row r="70" spans="1:10" ht="15">
      <c r="A70" s="105" t="s">
        <v>53</v>
      </c>
      <c r="B70" s="105" t="s">
        <v>149</v>
      </c>
      <c r="C70" s="105" t="s">
        <v>75</v>
      </c>
      <c r="D70" s="105" t="s">
        <v>76</v>
      </c>
      <c r="E70" s="105" t="s">
        <v>61</v>
      </c>
      <c r="F70" s="106">
        <v>675583</v>
      </c>
      <c r="G70" s="107">
        <v>569900</v>
      </c>
      <c r="H70" s="105" t="s">
        <v>57</v>
      </c>
      <c r="I70" s="105" t="s">
        <v>83</v>
      </c>
      <c r="J70" s="108">
        <v>45232</v>
      </c>
    </row>
    <row r="71" spans="1:10" ht="15">
      <c r="A71" s="105" t="s">
        <v>53</v>
      </c>
      <c r="B71" s="105" t="s">
        <v>149</v>
      </c>
      <c r="C71" s="105" t="s">
        <v>65</v>
      </c>
      <c r="D71" s="105" t="s">
        <v>77</v>
      </c>
      <c r="E71" s="105" t="s">
        <v>61</v>
      </c>
      <c r="F71" s="106">
        <v>675589</v>
      </c>
      <c r="G71" s="107">
        <v>467000</v>
      </c>
      <c r="H71" s="105" t="s">
        <v>57</v>
      </c>
      <c r="I71" s="105" t="s">
        <v>83</v>
      </c>
      <c r="J71" s="108">
        <v>45232</v>
      </c>
    </row>
    <row r="72" spans="1:10" ht="15">
      <c r="A72" s="105" t="s">
        <v>53</v>
      </c>
      <c r="B72" s="105" t="s">
        <v>149</v>
      </c>
      <c r="C72" s="105" t="s">
        <v>55</v>
      </c>
      <c r="D72" s="105" t="s">
        <v>56</v>
      </c>
      <c r="E72" s="105" t="s">
        <v>97</v>
      </c>
      <c r="F72" s="106">
        <v>676465</v>
      </c>
      <c r="G72" s="107">
        <v>330000</v>
      </c>
      <c r="H72" s="105" t="s">
        <v>57</v>
      </c>
      <c r="I72" s="105" t="s">
        <v>83</v>
      </c>
      <c r="J72" s="108">
        <v>45260</v>
      </c>
    </row>
    <row r="73" spans="1:10" ht="15">
      <c r="A73" s="105" t="s">
        <v>53</v>
      </c>
      <c r="B73" s="105" t="s">
        <v>149</v>
      </c>
      <c r="C73" s="105" t="s">
        <v>55</v>
      </c>
      <c r="D73" s="105" t="s">
        <v>85</v>
      </c>
      <c r="E73" s="105" t="s">
        <v>64</v>
      </c>
      <c r="F73" s="106">
        <v>675639</v>
      </c>
      <c r="G73" s="107">
        <v>263000</v>
      </c>
      <c r="H73" s="105" t="s">
        <v>57</v>
      </c>
      <c r="I73" s="105" t="s">
        <v>83</v>
      </c>
      <c r="J73" s="108">
        <v>45233</v>
      </c>
    </row>
    <row r="74" spans="1:10" ht="15">
      <c r="A74" s="105" t="s">
        <v>53</v>
      </c>
      <c r="B74" s="105" t="s">
        <v>149</v>
      </c>
      <c r="C74" s="105" t="s">
        <v>55</v>
      </c>
      <c r="D74" s="105" t="s">
        <v>56</v>
      </c>
      <c r="E74" s="105" t="s">
        <v>61</v>
      </c>
      <c r="F74" s="106">
        <v>675654</v>
      </c>
      <c r="G74" s="107">
        <v>197000</v>
      </c>
      <c r="H74" s="105" t="s">
        <v>57</v>
      </c>
      <c r="I74" s="105" t="s">
        <v>83</v>
      </c>
      <c r="J74" s="108">
        <v>45233</v>
      </c>
    </row>
    <row r="75" spans="1:10" ht="15">
      <c r="A75" s="105" t="s">
        <v>53</v>
      </c>
      <c r="B75" s="105" t="s">
        <v>149</v>
      </c>
      <c r="C75" s="105" t="s">
        <v>62</v>
      </c>
      <c r="D75" s="105" t="s">
        <v>63</v>
      </c>
      <c r="E75" s="105" t="s">
        <v>64</v>
      </c>
      <c r="F75" s="106">
        <v>676462</v>
      </c>
      <c r="G75" s="107">
        <v>7500000</v>
      </c>
      <c r="H75" s="105" t="s">
        <v>57</v>
      </c>
      <c r="I75" s="105" t="s">
        <v>83</v>
      </c>
      <c r="J75" s="108">
        <v>45260</v>
      </c>
    </row>
    <row r="76" spans="1:10" ht="15">
      <c r="A76" s="105" t="s">
        <v>53</v>
      </c>
      <c r="B76" s="105" t="s">
        <v>149</v>
      </c>
      <c r="C76" s="105" t="s">
        <v>55</v>
      </c>
      <c r="D76" s="105" t="s">
        <v>56</v>
      </c>
      <c r="E76" s="105" t="s">
        <v>61</v>
      </c>
      <c r="F76" s="106">
        <v>675673</v>
      </c>
      <c r="G76" s="107">
        <v>350000</v>
      </c>
      <c r="H76" s="105" t="s">
        <v>57</v>
      </c>
      <c r="I76" s="105" t="s">
        <v>83</v>
      </c>
      <c r="J76" s="108">
        <v>45233</v>
      </c>
    </row>
    <row r="77" spans="1:10" ht="15">
      <c r="A77" s="105" t="s">
        <v>53</v>
      </c>
      <c r="B77" s="105" t="s">
        <v>149</v>
      </c>
      <c r="C77" s="105" t="s">
        <v>62</v>
      </c>
      <c r="D77" s="105" t="s">
        <v>63</v>
      </c>
      <c r="E77" s="105" t="s">
        <v>61</v>
      </c>
      <c r="F77" s="106">
        <v>675685</v>
      </c>
      <c r="G77" s="107">
        <v>290000</v>
      </c>
      <c r="H77" s="105" t="s">
        <v>57</v>
      </c>
      <c r="I77" s="105" t="s">
        <v>83</v>
      </c>
      <c r="J77" s="108">
        <v>45236</v>
      </c>
    </row>
    <row r="78" spans="1:10" ht="15">
      <c r="A78" s="105" t="s">
        <v>53</v>
      </c>
      <c r="B78" s="105" t="s">
        <v>149</v>
      </c>
      <c r="C78" s="105" t="s">
        <v>55</v>
      </c>
      <c r="D78" s="105" t="s">
        <v>72</v>
      </c>
      <c r="E78" s="105" t="s">
        <v>64</v>
      </c>
      <c r="F78" s="106">
        <v>675561</v>
      </c>
      <c r="G78" s="107">
        <v>93600</v>
      </c>
      <c r="H78" s="105" t="s">
        <v>57</v>
      </c>
      <c r="I78" s="105" t="s">
        <v>83</v>
      </c>
      <c r="J78" s="108">
        <v>45231</v>
      </c>
    </row>
    <row r="79" spans="1:10" ht="15">
      <c r="A79" s="105" t="s">
        <v>53</v>
      </c>
      <c r="B79" s="105" t="s">
        <v>149</v>
      </c>
      <c r="C79" s="105" t="s">
        <v>65</v>
      </c>
      <c r="D79" s="105" t="s">
        <v>91</v>
      </c>
      <c r="E79" s="105" t="s">
        <v>64</v>
      </c>
      <c r="F79" s="106">
        <v>676111</v>
      </c>
      <c r="G79" s="107">
        <v>21500</v>
      </c>
      <c r="H79" s="105" t="s">
        <v>57</v>
      </c>
      <c r="I79" s="105" t="s">
        <v>83</v>
      </c>
      <c r="J79" s="108">
        <v>45250</v>
      </c>
    </row>
    <row r="80" spans="1:10" ht="15">
      <c r="A80" s="105" t="s">
        <v>53</v>
      </c>
      <c r="B80" s="105" t="s">
        <v>149</v>
      </c>
      <c r="C80" s="105" t="s">
        <v>75</v>
      </c>
      <c r="D80" s="105" t="s">
        <v>76</v>
      </c>
      <c r="E80" s="105" t="s">
        <v>61</v>
      </c>
      <c r="F80" s="106">
        <v>675998</v>
      </c>
      <c r="G80" s="107">
        <v>538990</v>
      </c>
      <c r="H80" s="105" t="s">
        <v>83</v>
      </c>
      <c r="I80" s="105" t="s">
        <v>83</v>
      </c>
      <c r="J80" s="108">
        <v>45245</v>
      </c>
    </row>
    <row r="81" spans="1:10" ht="15">
      <c r="A81" s="105" t="s">
        <v>53</v>
      </c>
      <c r="B81" s="105" t="s">
        <v>149</v>
      </c>
      <c r="C81" s="105" t="s">
        <v>78</v>
      </c>
      <c r="D81" s="105" t="s">
        <v>79</v>
      </c>
      <c r="E81" s="105" t="s">
        <v>61</v>
      </c>
      <c r="F81" s="106">
        <v>675596</v>
      </c>
      <c r="G81" s="107">
        <v>350000</v>
      </c>
      <c r="H81" s="105" t="s">
        <v>57</v>
      </c>
      <c r="I81" s="105" t="s">
        <v>83</v>
      </c>
      <c r="J81" s="108">
        <v>45232</v>
      </c>
    </row>
    <row r="82" spans="1:10" ht="15">
      <c r="A82" s="105" t="s">
        <v>53</v>
      </c>
      <c r="B82" s="105" t="s">
        <v>149</v>
      </c>
      <c r="C82" s="105" t="s">
        <v>62</v>
      </c>
      <c r="D82" s="105" t="s">
        <v>63</v>
      </c>
      <c r="E82" s="105" t="s">
        <v>64</v>
      </c>
      <c r="F82" s="106">
        <v>675975</v>
      </c>
      <c r="G82" s="107">
        <v>430840.77</v>
      </c>
      <c r="H82" s="105" t="s">
        <v>57</v>
      </c>
      <c r="I82" s="105" t="s">
        <v>83</v>
      </c>
      <c r="J82" s="108">
        <v>45245</v>
      </c>
    </row>
    <row r="83" spans="1:10" ht="15">
      <c r="A83" s="105" t="s">
        <v>53</v>
      </c>
      <c r="B83" s="105" t="s">
        <v>149</v>
      </c>
      <c r="C83" s="105" t="s">
        <v>55</v>
      </c>
      <c r="D83" s="105" t="s">
        <v>56</v>
      </c>
      <c r="E83" s="105" t="s">
        <v>61</v>
      </c>
      <c r="F83" s="106">
        <v>675609</v>
      </c>
      <c r="G83" s="107">
        <v>300000</v>
      </c>
      <c r="H83" s="105" t="s">
        <v>57</v>
      </c>
      <c r="I83" s="105" t="s">
        <v>83</v>
      </c>
      <c r="J83" s="108">
        <v>45232</v>
      </c>
    </row>
    <row r="84" spans="1:10" ht="15">
      <c r="A84" s="105" t="s">
        <v>53</v>
      </c>
      <c r="B84" s="105" t="s">
        <v>149</v>
      </c>
      <c r="C84" s="105" t="s">
        <v>55</v>
      </c>
      <c r="D84" s="105" t="s">
        <v>56</v>
      </c>
      <c r="E84" s="105" t="s">
        <v>61</v>
      </c>
      <c r="F84" s="106">
        <v>675613</v>
      </c>
      <c r="G84" s="107">
        <v>320000</v>
      </c>
      <c r="H84" s="105" t="s">
        <v>57</v>
      </c>
      <c r="I84" s="105" t="s">
        <v>83</v>
      </c>
      <c r="J84" s="108">
        <v>45232</v>
      </c>
    </row>
    <row r="85" spans="1:10" ht="15">
      <c r="A85" s="105" t="s">
        <v>53</v>
      </c>
      <c r="B85" s="105" t="s">
        <v>149</v>
      </c>
      <c r="C85" s="105" t="s">
        <v>62</v>
      </c>
      <c r="D85" s="105" t="s">
        <v>63</v>
      </c>
      <c r="E85" s="105" t="s">
        <v>61</v>
      </c>
      <c r="F85" s="106">
        <v>676385</v>
      </c>
      <c r="G85" s="107">
        <v>325000</v>
      </c>
      <c r="H85" s="105" t="s">
        <v>57</v>
      </c>
      <c r="I85" s="105" t="s">
        <v>83</v>
      </c>
      <c r="J85" s="108">
        <v>45258</v>
      </c>
    </row>
    <row r="86" spans="1:10" ht="15">
      <c r="A86" s="105" t="s">
        <v>53</v>
      </c>
      <c r="B86" s="105" t="s">
        <v>149</v>
      </c>
      <c r="C86" s="105" t="s">
        <v>55</v>
      </c>
      <c r="D86" s="105" t="s">
        <v>56</v>
      </c>
      <c r="E86" s="105" t="s">
        <v>61</v>
      </c>
      <c r="F86" s="106">
        <v>676087</v>
      </c>
      <c r="G86" s="107">
        <v>325000</v>
      </c>
      <c r="H86" s="105" t="s">
        <v>57</v>
      </c>
      <c r="I86" s="105" t="s">
        <v>83</v>
      </c>
      <c r="J86" s="108">
        <v>45247</v>
      </c>
    </row>
    <row r="87" spans="1:10" ht="15">
      <c r="A87" s="105" t="s">
        <v>53</v>
      </c>
      <c r="B87" s="105" t="s">
        <v>149</v>
      </c>
      <c r="C87" s="105" t="s">
        <v>55</v>
      </c>
      <c r="D87" s="105" t="s">
        <v>85</v>
      </c>
      <c r="E87" s="105" t="s">
        <v>61</v>
      </c>
      <c r="F87" s="106">
        <v>676094</v>
      </c>
      <c r="G87" s="107">
        <v>74120</v>
      </c>
      <c r="H87" s="105" t="s">
        <v>57</v>
      </c>
      <c r="I87" s="105" t="s">
        <v>83</v>
      </c>
      <c r="J87" s="108">
        <v>45247</v>
      </c>
    </row>
    <row r="88" spans="1:10" ht="15">
      <c r="A88" s="105" t="s">
        <v>53</v>
      </c>
      <c r="B88" s="105" t="s">
        <v>149</v>
      </c>
      <c r="C88" s="105" t="s">
        <v>75</v>
      </c>
      <c r="D88" s="105" t="s">
        <v>76</v>
      </c>
      <c r="E88" s="105" t="s">
        <v>61</v>
      </c>
      <c r="F88" s="106">
        <v>676390</v>
      </c>
      <c r="G88" s="107">
        <v>425000</v>
      </c>
      <c r="H88" s="105" t="s">
        <v>57</v>
      </c>
      <c r="I88" s="105" t="s">
        <v>83</v>
      </c>
      <c r="J88" s="108">
        <v>45258</v>
      </c>
    </row>
    <row r="89" spans="1:10" ht="15">
      <c r="A89" s="105" t="s">
        <v>53</v>
      </c>
      <c r="B89" s="105" t="s">
        <v>149</v>
      </c>
      <c r="C89" s="105" t="s">
        <v>55</v>
      </c>
      <c r="D89" s="105" t="s">
        <v>56</v>
      </c>
      <c r="E89" s="105" t="s">
        <v>61</v>
      </c>
      <c r="F89" s="106">
        <v>676102</v>
      </c>
      <c r="G89" s="107">
        <v>100000</v>
      </c>
      <c r="H89" s="105" t="s">
        <v>57</v>
      </c>
      <c r="I89" s="105" t="s">
        <v>83</v>
      </c>
      <c r="J89" s="108">
        <v>45247</v>
      </c>
    </row>
    <row r="90" spans="1:10" ht="15">
      <c r="A90" s="105" t="s">
        <v>53</v>
      </c>
      <c r="B90" s="105" t="s">
        <v>149</v>
      </c>
      <c r="C90" s="105" t="s">
        <v>55</v>
      </c>
      <c r="D90" s="105" t="s">
        <v>56</v>
      </c>
      <c r="E90" s="105" t="s">
        <v>61</v>
      </c>
      <c r="F90" s="106">
        <v>676085</v>
      </c>
      <c r="G90" s="107">
        <v>199000</v>
      </c>
      <c r="H90" s="105" t="s">
        <v>57</v>
      </c>
      <c r="I90" s="105" t="s">
        <v>83</v>
      </c>
      <c r="J90" s="108">
        <v>45247</v>
      </c>
    </row>
    <row r="91" spans="1:10" ht="15">
      <c r="A91" s="105" t="s">
        <v>53</v>
      </c>
      <c r="B91" s="105" t="s">
        <v>149</v>
      </c>
      <c r="C91" s="105" t="s">
        <v>62</v>
      </c>
      <c r="D91" s="105" t="s">
        <v>63</v>
      </c>
      <c r="E91" s="105" t="s">
        <v>61</v>
      </c>
      <c r="F91" s="106">
        <v>676113</v>
      </c>
      <c r="G91" s="107">
        <v>255000</v>
      </c>
      <c r="H91" s="105" t="s">
        <v>57</v>
      </c>
      <c r="I91" s="105" t="s">
        <v>83</v>
      </c>
      <c r="J91" s="108">
        <v>45250</v>
      </c>
    </row>
    <row r="92" spans="1:10" ht="15">
      <c r="A92" s="105" t="s">
        <v>53</v>
      </c>
      <c r="B92" s="105" t="s">
        <v>149</v>
      </c>
      <c r="C92" s="105" t="s">
        <v>55</v>
      </c>
      <c r="D92" s="105" t="s">
        <v>114</v>
      </c>
      <c r="E92" s="105" t="s">
        <v>64</v>
      </c>
      <c r="F92" s="106">
        <v>676124</v>
      </c>
      <c r="G92" s="107">
        <v>55000</v>
      </c>
      <c r="H92" s="105" t="s">
        <v>57</v>
      </c>
      <c r="I92" s="105" t="s">
        <v>83</v>
      </c>
      <c r="J92" s="108">
        <v>45250</v>
      </c>
    </row>
    <row r="93" spans="1:10" ht="15">
      <c r="A93" s="105" t="s">
        <v>53</v>
      </c>
      <c r="B93" s="105" t="s">
        <v>149</v>
      </c>
      <c r="C93" s="105" t="s">
        <v>92</v>
      </c>
      <c r="D93" s="105" t="s">
        <v>93</v>
      </c>
      <c r="E93" s="105" t="s">
        <v>61</v>
      </c>
      <c r="F93" s="106">
        <v>676127</v>
      </c>
      <c r="G93" s="107">
        <v>320000</v>
      </c>
      <c r="H93" s="105" t="s">
        <v>57</v>
      </c>
      <c r="I93" s="105" t="s">
        <v>83</v>
      </c>
      <c r="J93" s="108">
        <v>45250</v>
      </c>
    </row>
    <row r="94" spans="1:10" ht="15">
      <c r="A94" s="105" t="s">
        <v>53</v>
      </c>
      <c r="B94" s="105" t="s">
        <v>149</v>
      </c>
      <c r="C94" s="105" t="s">
        <v>65</v>
      </c>
      <c r="D94" s="105" t="s">
        <v>77</v>
      </c>
      <c r="E94" s="105" t="s">
        <v>64</v>
      </c>
      <c r="F94" s="106">
        <v>676133</v>
      </c>
      <c r="G94" s="107">
        <v>150000</v>
      </c>
      <c r="H94" s="105" t="s">
        <v>57</v>
      </c>
      <c r="I94" s="105" t="s">
        <v>83</v>
      </c>
      <c r="J94" s="108">
        <v>45250</v>
      </c>
    </row>
    <row r="95" spans="1:10" ht="15">
      <c r="A95" s="105" t="s">
        <v>53</v>
      </c>
      <c r="B95" s="105" t="s">
        <v>149</v>
      </c>
      <c r="C95" s="105" t="s">
        <v>78</v>
      </c>
      <c r="D95" s="105" t="s">
        <v>109</v>
      </c>
      <c r="E95" s="105" t="s">
        <v>61</v>
      </c>
      <c r="F95" s="106">
        <v>676357</v>
      </c>
      <c r="G95" s="107">
        <v>367500</v>
      </c>
      <c r="H95" s="105" t="s">
        <v>57</v>
      </c>
      <c r="I95" s="105" t="s">
        <v>83</v>
      </c>
      <c r="J95" s="108">
        <v>45257</v>
      </c>
    </row>
    <row r="96" spans="1:10" ht="15">
      <c r="A96" s="105" t="s">
        <v>53</v>
      </c>
      <c r="B96" s="105" t="s">
        <v>149</v>
      </c>
      <c r="C96" s="105" t="s">
        <v>75</v>
      </c>
      <c r="D96" s="105" t="s">
        <v>76</v>
      </c>
      <c r="E96" s="105" t="s">
        <v>61</v>
      </c>
      <c r="F96" s="106">
        <v>676304</v>
      </c>
      <c r="G96" s="107">
        <v>350000</v>
      </c>
      <c r="H96" s="105" t="s">
        <v>57</v>
      </c>
      <c r="I96" s="105" t="s">
        <v>83</v>
      </c>
      <c r="J96" s="108">
        <v>45252</v>
      </c>
    </row>
    <row r="97" spans="1:10" ht="15">
      <c r="A97" s="105" t="s">
        <v>53</v>
      </c>
      <c r="B97" s="105" t="s">
        <v>149</v>
      </c>
      <c r="C97" s="105" t="s">
        <v>65</v>
      </c>
      <c r="D97" s="105" t="s">
        <v>77</v>
      </c>
      <c r="E97" s="105" t="s">
        <v>61</v>
      </c>
      <c r="F97" s="106">
        <v>676348</v>
      </c>
      <c r="G97" s="107">
        <v>305000</v>
      </c>
      <c r="H97" s="105" t="s">
        <v>57</v>
      </c>
      <c r="I97" s="105" t="s">
        <v>83</v>
      </c>
      <c r="J97" s="108">
        <v>45257</v>
      </c>
    </row>
    <row r="98" spans="1:10" ht="15">
      <c r="A98" s="105" t="s">
        <v>53</v>
      </c>
      <c r="B98" s="105" t="s">
        <v>149</v>
      </c>
      <c r="C98" s="105" t="s">
        <v>55</v>
      </c>
      <c r="D98" s="105" t="s">
        <v>117</v>
      </c>
      <c r="E98" s="105" t="s">
        <v>61</v>
      </c>
      <c r="F98" s="106">
        <v>676313</v>
      </c>
      <c r="G98" s="107">
        <v>145000</v>
      </c>
      <c r="H98" s="105" t="s">
        <v>57</v>
      </c>
      <c r="I98" s="105" t="s">
        <v>83</v>
      </c>
      <c r="J98" s="108">
        <v>45252</v>
      </c>
    </row>
    <row r="99" spans="1:10" ht="15">
      <c r="A99" s="105" t="s">
        <v>53</v>
      </c>
      <c r="B99" s="105" t="s">
        <v>149</v>
      </c>
      <c r="C99" s="105" t="s">
        <v>55</v>
      </c>
      <c r="D99" s="105" t="s">
        <v>56</v>
      </c>
      <c r="E99" s="105" t="s">
        <v>61</v>
      </c>
      <c r="F99" s="106">
        <v>676097</v>
      </c>
      <c r="G99" s="107">
        <v>367500</v>
      </c>
      <c r="H99" s="105" t="s">
        <v>57</v>
      </c>
      <c r="I99" s="105" t="s">
        <v>83</v>
      </c>
      <c r="J99" s="108">
        <v>45247</v>
      </c>
    </row>
    <row r="100" spans="1:10" ht="15">
      <c r="A100" s="105" t="s">
        <v>53</v>
      </c>
      <c r="B100" s="105" t="s">
        <v>149</v>
      </c>
      <c r="C100" s="105" t="s">
        <v>55</v>
      </c>
      <c r="D100" s="105" t="s">
        <v>56</v>
      </c>
      <c r="E100" s="105" t="s">
        <v>61</v>
      </c>
      <c r="F100" s="106">
        <v>676484</v>
      </c>
      <c r="G100" s="107">
        <v>270000</v>
      </c>
      <c r="H100" s="105" t="s">
        <v>57</v>
      </c>
      <c r="I100" s="105" t="s">
        <v>83</v>
      </c>
      <c r="J100" s="108">
        <v>45260</v>
      </c>
    </row>
    <row r="101" spans="1:10" ht="15">
      <c r="A101" s="105" t="s">
        <v>53</v>
      </c>
      <c r="B101" s="105" t="s">
        <v>149</v>
      </c>
      <c r="C101" s="105" t="s">
        <v>75</v>
      </c>
      <c r="D101" s="105" t="s">
        <v>76</v>
      </c>
      <c r="E101" s="105" t="s">
        <v>64</v>
      </c>
      <c r="F101" s="106">
        <v>676388</v>
      </c>
      <c r="G101" s="107">
        <v>132000</v>
      </c>
      <c r="H101" s="105" t="s">
        <v>57</v>
      </c>
      <c r="I101" s="105" t="s">
        <v>83</v>
      </c>
      <c r="J101" s="108">
        <v>45258</v>
      </c>
    </row>
    <row r="102" spans="1:10" ht="15">
      <c r="A102" s="105" t="s">
        <v>53</v>
      </c>
      <c r="B102" s="105" t="s">
        <v>149</v>
      </c>
      <c r="C102" s="105" t="s">
        <v>75</v>
      </c>
      <c r="D102" s="105" t="s">
        <v>76</v>
      </c>
      <c r="E102" s="105" t="s">
        <v>54</v>
      </c>
      <c r="F102" s="106">
        <v>676079</v>
      </c>
      <c r="G102" s="107">
        <v>257700</v>
      </c>
      <c r="H102" s="105" t="s">
        <v>57</v>
      </c>
      <c r="I102" s="105" t="s">
        <v>83</v>
      </c>
      <c r="J102" s="108">
        <v>45247</v>
      </c>
    </row>
    <row r="103" spans="1:10" ht="15">
      <c r="A103" s="105" t="s">
        <v>53</v>
      </c>
      <c r="B103" s="105" t="s">
        <v>149</v>
      </c>
      <c r="C103" s="105" t="s">
        <v>55</v>
      </c>
      <c r="D103" s="105" t="s">
        <v>56</v>
      </c>
      <c r="E103" s="105" t="s">
        <v>54</v>
      </c>
      <c r="F103" s="106">
        <v>675510</v>
      </c>
      <c r="G103" s="107">
        <v>365000</v>
      </c>
      <c r="H103" s="105" t="s">
        <v>57</v>
      </c>
      <c r="I103" s="105" t="s">
        <v>83</v>
      </c>
      <c r="J103" s="108">
        <v>45231</v>
      </c>
    </row>
    <row r="104" spans="1:10" ht="15">
      <c r="A104" s="105" t="s">
        <v>53</v>
      </c>
      <c r="B104" s="105" t="s">
        <v>149</v>
      </c>
      <c r="C104" s="105" t="s">
        <v>59</v>
      </c>
      <c r="D104" s="105" t="s">
        <v>107</v>
      </c>
      <c r="E104" s="105" t="s">
        <v>64</v>
      </c>
      <c r="F104" s="106">
        <v>676039</v>
      </c>
      <c r="G104" s="107">
        <v>130000</v>
      </c>
      <c r="H104" s="105" t="s">
        <v>57</v>
      </c>
      <c r="I104" s="105" t="s">
        <v>83</v>
      </c>
      <c r="J104" s="108">
        <v>45247</v>
      </c>
    </row>
    <row r="105" spans="1:10" ht="15">
      <c r="A105" s="105" t="s">
        <v>53</v>
      </c>
      <c r="B105" s="105" t="s">
        <v>149</v>
      </c>
      <c r="C105" s="105" t="s">
        <v>78</v>
      </c>
      <c r="D105" s="105" t="s">
        <v>105</v>
      </c>
      <c r="E105" s="105" t="s">
        <v>64</v>
      </c>
      <c r="F105" s="106">
        <v>676015</v>
      </c>
      <c r="G105" s="107">
        <v>899254</v>
      </c>
      <c r="H105" s="105" t="s">
        <v>57</v>
      </c>
      <c r="I105" s="105" t="s">
        <v>83</v>
      </c>
      <c r="J105" s="108">
        <v>45246</v>
      </c>
    </row>
    <row r="106" spans="1:10" ht="15">
      <c r="A106" s="105" t="s">
        <v>53</v>
      </c>
      <c r="B106" s="105" t="s">
        <v>149</v>
      </c>
      <c r="C106" s="105" t="s">
        <v>62</v>
      </c>
      <c r="D106" s="105" t="s">
        <v>63</v>
      </c>
      <c r="E106" s="105" t="s">
        <v>61</v>
      </c>
      <c r="F106" s="106">
        <v>675526</v>
      </c>
      <c r="G106" s="107">
        <v>293000</v>
      </c>
      <c r="H106" s="105" t="s">
        <v>57</v>
      </c>
      <c r="I106" s="105" t="s">
        <v>83</v>
      </c>
      <c r="J106" s="108">
        <v>45231</v>
      </c>
    </row>
    <row r="107" spans="1:10" ht="15">
      <c r="A107" s="105" t="s">
        <v>53</v>
      </c>
      <c r="B107" s="105" t="s">
        <v>149</v>
      </c>
      <c r="C107" s="105" t="s">
        <v>92</v>
      </c>
      <c r="D107" s="105" t="s">
        <v>98</v>
      </c>
      <c r="E107" s="105" t="s">
        <v>61</v>
      </c>
      <c r="F107" s="106">
        <v>675872</v>
      </c>
      <c r="G107" s="107">
        <v>388912</v>
      </c>
      <c r="H107" s="105" t="s">
        <v>57</v>
      </c>
      <c r="I107" s="105" t="s">
        <v>83</v>
      </c>
      <c r="J107" s="108">
        <v>45243</v>
      </c>
    </row>
    <row r="108" spans="1:10" ht="15">
      <c r="A108" s="105" t="s">
        <v>53</v>
      </c>
      <c r="B108" s="105" t="s">
        <v>149</v>
      </c>
      <c r="C108" s="105" t="s">
        <v>55</v>
      </c>
      <c r="D108" s="105" t="s">
        <v>93</v>
      </c>
      <c r="E108" s="105" t="s">
        <v>64</v>
      </c>
      <c r="F108" s="106">
        <v>676395</v>
      </c>
      <c r="G108" s="107">
        <v>55000</v>
      </c>
      <c r="H108" s="105" t="s">
        <v>57</v>
      </c>
      <c r="I108" s="105" t="s">
        <v>83</v>
      </c>
      <c r="J108" s="108">
        <v>45258</v>
      </c>
    </row>
    <row r="109" spans="1:10" ht="15">
      <c r="A109" s="105" t="s">
        <v>53</v>
      </c>
      <c r="B109" s="105" t="s">
        <v>149</v>
      </c>
      <c r="C109" s="105" t="s">
        <v>75</v>
      </c>
      <c r="D109" s="105" t="s">
        <v>76</v>
      </c>
      <c r="E109" s="105" t="s">
        <v>61</v>
      </c>
      <c r="F109" s="106">
        <v>676074</v>
      </c>
      <c r="G109" s="107">
        <v>285000</v>
      </c>
      <c r="H109" s="105" t="s">
        <v>57</v>
      </c>
      <c r="I109" s="105" t="s">
        <v>83</v>
      </c>
      <c r="J109" s="108">
        <v>45247</v>
      </c>
    </row>
    <row r="110" spans="1:10" ht="15">
      <c r="A110" s="105" t="s">
        <v>53</v>
      </c>
      <c r="B110" s="105" t="s">
        <v>149</v>
      </c>
      <c r="C110" s="105" t="s">
        <v>78</v>
      </c>
      <c r="D110" s="105" t="s">
        <v>109</v>
      </c>
      <c r="E110" s="105" t="s">
        <v>64</v>
      </c>
      <c r="F110" s="106">
        <v>676075</v>
      </c>
      <c r="G110" s="107">
        <v>104000</v>
      </c>
      <c r="H110" s="105" t="s">
        <v>57</v>
      </c>
      <c r="I110" s="105" t="s">
        <v>83</v>
      </c>
      <c r="J110" s="108">
        <v>45247</v>
      </c>
    </row>
    <row r="111" spans="1:10" ht="15">
      <c r="A111" s="105" t="s">
        <v>58</v>
      </c>
      <c r="B111" s="105" t="s">
        <v>150</v>
      </c>
      <c r="C111" s="105" t="s">
        <v>65</v>
      </c>
      <c r="D111" s="105" t="s">
        <v>66</v>
      </c>
      <c r="E111" s="105" t="s">
        <v>64</v>
      </c>
      <c r="F111" s="106">
        <v>675529</v>
      </c>
      <c r="G111" s="107">
        <v>171250</v>
      </c>
      <c r="H111" s="105" t="s">
        <v>57</v>
      </c>
      <c r="I111" s="105" t="s">
        <v>83</v>
      </c>
      <c r="J111" s="108">
        <v>45231</v>
      </c>
    </row>
    <row r="112" spans="1:10" ht="15">
      <c r="A112" s="105" t="s">
        <v>58</v>
      </c>
      <c r="B112" s="105" t="s">
        <v>150</v>
      </c>
      <c r="C112" s="105" t="s">
        <v>78</v>
      </c>
      <c r="D112" s="105" t="s">
        <v>99</v>
      </c>
      <c r="E112" s="105" t="s">
        <v>61</v>
      </c>
      <c r="F112" s="106">
        <v>675878</v>
      </c>
      <c r="G112" s="107">
        <v>525000</v>
      </c>
      <c r="H112" s="105" t="s">
        <v>57</v>
      </c>
      <c r="I112" s="105" t="s">
        <v>83</v>
      </c>
      <c r="J112" s="108">
        <v>45243</v>
      </c>
    </row>
    <row r="113" spans="1:10" ht="15">
      <c r="A113" s="105" t="s">
        <v>58</v>
      </c>
      <c r="B113" s="105" t="s">
        <v>150</v>
      </c>
      <c r="C113" s="105" t="s">
        <v>75</v>
      </c>
      <c r="D113" s="105" t="s">
        <v>106</v>
      </c>
      <c r="E113" s="105" t="s">
        <v>61</v>
      </c>
      <c r="F113" s="106">
        <v>676030</v>
      </c>
      <c r="G113" s="107">
        <v>390000</v>
      </c>
      <c r="H113" s="105" t="s">
        <v>57</v>
      </c>
      <c r="I113" s="105" t="s">
        <v>83</v>
      </c>
      <c r="J113" s="108">
        <v>45247</v>
      </c>
    </row>
    <row r="114" spans="1:10" ht="15">
      <c r="A114" s="105" t="s">
        <v>58</v>
      </c>
      <c r="B114" s="105" t="s">
        <v>150</v>
      </c>
      <c r="C114" s="105" t="s">
        <v>65</v>
      </c>
      <c r="D114" s="105" t="s">
        <v>66</v>
      </c>
      <c r="E114" s="105" t="s">
        <v>61</v>
      </c>
      <c r="F114" s="106">
        <v>676268</v>
      </c>
      <c r="G114" s="107">
        <v>435000</v>
      </c>
      <c r="H114" s="105" t="s">
        <v>57</v>
      </c>
      <c r="I114" s="105" t="s">
        <v>83</v>
      </c>
      <c r="J114" s="108">
        <v>45251</v>
      </c>
    </row>
    <row r="115" spans="1:10" ht="15">
      <c r="A115" s="105" t="s">
        <v>58</v>
      </c>
      <c r="B115" s="105" t="s">
        <v>150</v>
      </c>
      <c r="C115" s="105" t="s">
        <v>75</v>
      </c>
      <c r="D115" s="105" t="s">
        <v>106</v>
      </c>
      <c r="E115" s="105" t="s">
        <v>61</v>
      </c>
      <c r="F115" s="106">
        <v>676330</v>
      </c>
      <c r="G115" s="107">
        <v>375000</v>
      </c>
      <c r="H115" s="105" t="s">
        <v>57</v>
      </c>
      <c r="I115" s="105" t="s">
        <v>83</v>
      </c>
      <c r="J115" s="108">
        <v>45252</v>
      </c>
    </row>
    <row r="116" spans="1:10" ht="15">
      <c r="A116" s="105" t="s">
        <v>58</v>
      </c>
      <c r="B116" s="105" t="s">
        <v>150</v>
      </c>
      <c r="C116" s="105" t="s">
        <v>75</v>
      </c>
      <c r="D116" s="105" t="s">
        <v>106</v>
      </c>
      <c r="E116" s="105" t="s">
        <v>61</v>
      </c>
      <c r="F116" s="106">
        <v>676148</v>
      </c>
      <c r="G116" s="107">
        <v>378000</v>
      </c>
      <c r="H116" s="105" t="s">
        <v>57</v>
      </c>
      <c r="I116" s="105" t="s">
        <v>83</v>
      </c>
      <c r="J116" s="108">
        <v>45250</v>
      </c>
    </row>
    <row r="117" spans="1:10" ht="15">
      <c r="A117" s="105" t="s">
        <v>58</v>
      </c>
      <c r="B117" s="105" t="s">
        <v>150</v>
      </c>
      <c r="C117" s="105" t="s">
        <v>75</v>
      </c>
      <c r="D117" s="105" t="s">
        <v>106</v>
      </c>
      <c r="E117" s="105" t="s">
        <v>61</v>
      </c>
      <c r="F117" s="106">
        <v>676033</v>
      </c>
      <c r="G117" s="107">
        <v>333000</v>
      </c>
      <c r="H117" s="105" t="s">
        <v>57</v>
      </c>
      <c r="I117" s="105" t="s">
        <v>83</v>
      </c>
      <c r="J117" s="108">
        <v>45247</v>
      </c>
    </row>
    <row r="118" spans="1:10" ht="15">
      <c r="A118" s="105" t="s">
        <v>58</v>
      </c>
      <c r="B118" s="105" t="s">
        <v>150</v>
      </c>
      <c r="C118" s="105" t="s">
        <v>78</v>
      </c>
      <c r="D118" s="105" t="s">
        <v>99</v>
      </c>
      <c r="E118" s="105" t="s">
        <v>61</v>
      </c>
      <c r="F118" s="106">
        <v>676073</v>
      </c>
      <c r="G118" s="107">
        <v>325000</v>
      </c>
      <c r="H118" s="105" t="s">
        <v>57</v>
      </c>
      <c r="I118" s="105" t="s">
        <v>83</v>
      </c>
      <c r="J118" s="108">
        <v>45247</v>
      </c>
    </row>
    <row r="119" spans="1:10" ht="15">
      <c r="A119" s="105" t="s">
        <v>58</v>
      </c>
      <c r="B119" s="105" t="s">
        <v>150</v>
      </c>
      <c r="C119" s="105" t="s">
        <v>59</v>
      </c>
      <c r="D119" s="105" t="s">
        <v>60</v>
      </c>
      <c r="E119" s="105" t="s">
        <v>97</v>
      </c>
      <c r="F119" s="106">
        <v>675927</v>
      </c>
      <c r="G119" s="125"/>
      <c r="H119" s="105" t="s">
        <v>97</v>
      </c>
      <c r="I119" s="105" t="s">
        <v>97</v>
      </c>
      <c r="J119" s="108">
        <v>45244</v>
      </c>
    </row>
    <row r="120" spans="1:10" ht="15">
      <c r="A120" s="105" t="s">
        <v>58</v>
      </c>
      <c r="B120" s="105" t="s">
        <v>150</v>
      </c>
      <c r="C120" s="105" t="s">
        <v>65</v>
      </c>
      <c r="D120" s="105" t="s">
        <v>66</v>
      </c>
      <c r="E120" s="105" t="s">
        <v>61</v>
      </c>
      <c r="F120" s="106">
        <v>676046</v>
      </c>
      <c r="G120" s="107">
        <v>364900</v>
      </c>
      <c r="H120" s="105" t="s">
        <v>83</v>
      </c>
      <c r="I120" s="105" t="s">
        <v>83</v>
      </c>
      <c r="J120" s="108">
        <v>45247</v>
      </c>
    </row>
    <row r="121" spans="1:10" ht="15">
      <c r="A121" s="105" t="s">
        <v>58</v>
      </c>
      <c r="B121" s="105" t="s">
        <v>150</v>
      </c>
      <c r="C121" s="105" t="s">
        <v>65</v>
      </c>
      <c r="D121" s="105" t="s">
        <v>66</v>
      </c>
      <c r="E121" s="105" t="s">
        <v>61</v>
      </c>
      <c r="F121" s="106">
        <v>676050</v>
      </c>
      <c r="G121" s="107">
        <v>357900</v>
      </c>
      <c r="H121" s="105" t="s">
        <v>83</v>
      </c>
      <c r="I121" s="105" t="s">
        <v>83</v>
      </c>
      <c r="J121" s="108">
        <v>45247</v>
      </c>
    </row>
    <row r="122" spans="1:10" ht="15">
      <c r="A122" s="105" t="s">
        <v>58</v>
      </c>
      <c r="B122" s="105" t="s">
        <v>150</v>
      </c>
      <c r="C122" s="105" t="s">
        <v>65</v>
      </c>
      <c r="D122" s="105" t="s">
        <v>66</v>
      </c>
      <c r="E122" s="105" t="s">
        <v>61</v>
      </c>
      <c r="F122" s="106">
        <v>675636</v>
      </c>
      <c r="G122" s="107">
        <v>385900</v>
      </c>
      <c r="H122" s="105" t="s">
        <v>83</v>
      </c>
      <c r="I122" s="105" t="s">
        <v>83</v>
      </c>
      <c r="J122" s="108">
        <v>45233</v>
      </c>
    </row>
    <row r="123" spans="1:10" ht="15">
      <c r="A123" s="105" t="s">
        <v>58</v>
      </c>
      <c r="B123" s="105" t="s">
        <v>150</v>
      </c>
      <c r="C123" s="105" t="s">
        <v>55</v>
      </c>
      <c r="D123" s="105" t="s">
        <v>110</v>
      </c>
      <c r="E123" s="105" t="s">
        <v>64</v>
      </c>
      <c r="F123" s="106">
        <v>676091</v>
      </c>
      <c r="G123" s="107">
        <v>310000</v>
      </c>
      <c r="H123" s="105" t="s">
        <v>57</v>
      </c>
      <c r="I123" s="105" t="s">
        <v>83</v>
      </c>
      <c r="J123" s="108">
        <v>45247</v>
      </c>
    </row>
    <row r="124" spans="1:10" ht="15">
      <c r="A124" s="105" t="s">
        <v>58</v>
      </c>
      <c r="B124" s="105" t="s">
        <v>150</v>
      </c>
      <c r="C124" s="105" t="s">
        <v>65</v>
      </c>
      <c r="D124" s="105" t="s">
        <v>66</v>
      </c>
      <c r="E124" s="105" t="s">
        <v>61</v>
      </c>
      <c r="F124" s="106">
        <v>675825</v>
      </c>
      <c r="G124" s="107">
        <v>385900</v>
      </c>
      <c r="H124" s="105" t="s">
        <v>83</v>
      </c>
      <c r="I124" s="105" t="s">
        <v>83</v>
      </c>
      <c r="J124" s="108">
        <v>45239</v>
      </c>
    </row>
    <row r="125" spans="1:10" ht="15">
      <c r="A125" s="105" t="s">
        <v>58</v>
      </c>
      <c r="B125" s="105" t="s">
        <v>150</v>
      </c>
      <c r="C125" s="105" t="s">
        <v>65</v>
      </c>
      <c r="D125" s="105" t="s">
        <v>66</v>
      </c>
      <c r="E125" s="105" t="s">
        <v>61</v>
      </c>
      <c r="F125" s="106">
        <v>676480</v>
      </c>
      <c r="G125" s="107">
        <v>402900</v>
      </c>
      <c r="H125" s="105" t="s">
        <v>83</v>
      </c>
      <c r="I125" s="105" t="s">
        <v>83</v>
      </c>
      <c r="J125" s="108">
        <v>45260</v>
      </c>
    </row>
    <row r="126" spans="1:10" ht="15">
      <c r="A126" s="105" t="s">
        <v>58</v>
      </c>
      <c r="B126" s="105" t="s">
        <v>150</v>
      </c>
      <c r="C126" s="105" t="s">
        <v>55</v>
      </c>
      <c r="D126" s="105" t="s">
        <v>73</v>
      </c>
      <c r="E126" s="105" t="s">
        <v>61</v>
      </c>
      <c r="F126" s="106">
        <v>675555</v>
      </c>
      <c r="G126" s="107">
        <v>40000</v>
      </c>
      <c r="H126" s="105" t="s">
        <v>57</v>
      </c>
      <c r="I126" s="105" t="s">
        <v>83</v>
      </c>
      <c r="J126" s="108">
        <v>45231</v>
      </c>
    </row>
    <row r="127" spans="1:10" ht="15">
      <c r="A127" s="105" t="s">
        <v>58</v>
      </c>
      <c r="B127" s="105" t="s">
        <v>150</v>
      </c>
      <c r="C127" s="105" t="s">
        <v>59</v>
      </c>
      <c r="D127" s="105" t="s">
        <v>60</v>
      </c>
      <c r="E127" s="105" t="s">
        <v>64</v>
      </c>
      <c r="F127" s="106">
        <v>675712</v>
      </c>
      <c r="G127" s="107">
        <v>21000</v>
      </c>
      <c r="H127" s="105" t="s">
        <v>57</v>
      </c>
      <c r="I127" s="105" t="s">
        <v>83</v>
      </c>
      <c r="J127" s="108">
        <v>45236</v>
      </c>
    </row>
    <row r="128" spans="1:10" ht="15">
      <c r="A128" s="105" t="s">
        <v>58</v>
      </c>
      <c r="B128" s="105" t="s">
        <v>150</v>
      </c>
      <c r="C128" s="105" t="s">
        <v>59</v>
      </c>
      <c r="D128" s="105" t="s">
        <v>60</v>
      </c>
      <c r="E128" s="105" t="s">
        <v>54</v>
      </c>
      <c r="F128" s="106">
        <v>675519</v>
      </c>
      <c r="G128" s="107">
        <v>160000</v>
      </c>
      <c r="H128" s="105" t="s">
        <v>57</v>
      </c>
      <c r="I128" s="105" t="s">
        <v>83</v>
      </c>
      <c r="J128" s="108">
        <v>45231</v>
      </c>
    </row>
    <row r="129" spans="1:10" ht="15">
      <c r="A129" s="105" t="s">
        <v>111</v>
      </c>
      <c r="B129" s="105" t="s">
        <v>151</v>
      </c>
      <c r="C129" s="105" t="s">
        <v>112</v>
      </c>
      <c r="D129" s="105" t="s">
        <v>113</v>
      </c>
      <c r="E129" s="105" t="s">
        <v>61</v>
      </c>
      <c r="F129" s="106">
        <v>676123</v>
      </c>
      <c r="G129" s="107">
        <v>375000</v>
      </c>
      <c r="H129" s="105" t="s">
        <v>57</v>
      </c>
      <c r="I129" s="105" t="s">
        <v>83</v>
      </c>
      <c r="J129" s="108">
        <v>45250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5">
      <c r="A2" s="109" t="s">
        <v>94</v>
      </c>
      <c r="B2" s="109" t="s">
        <v>145</v>
      </c>
      <c r="C2" s="109" t="s">
        <v>121</v>
      </c>
      <c r="D2" s="109" t="s">
        <v>138</v>
      </c>
      <c r="E2" s="110">
        <v>676429</v>
      </c>
      <c r="F2" s="111">
        <v>211900</v>
      </c>
      <c r="G2" s="112">
        <v>45259</v>
      </c>
      <c r="H2" s="109" t="s">
        <v>139</v>
      </c>
    </row>
    <row r="3" spans="1:12" ht="15">
      <c r="A3" s="109" t="s">
        <v>94</v>
      </c>
      <c r="B3" s="109" t="s">
        <v>145</v>
      </c>
      <c r="C3" s="109" t="s">
        <v>121</v>
      </c>
      <c r="D3" s="109" t="s">
        <v>120</v>
      </c>
      <c r="E3" s="110">
        <v>675599</v>
      </c>
      <c r="F3" s="111">
        <v>310571</v>
      </c>
      <c r="G3" s="112">
        <v>45232</v>
      </c>
      <c r="H3" s="109" t="s">
        <v>122</v>
      </c>
    </row>
    <row r="4" spans="1:12" ht="15">
      <c r="A4" s="109" t="s">
        <v>94</v>
      </c>
      <c r="B4" s="109" t="s">
        <v>145</v>
      </c>
      <c r="C4" s="109" t="s">
        <v>126</v>
      </c>
      <c r="D4" s="109" t="s">
        <v>125</v>
      </c>
      <c r="E4" s="110">
        <v>675648</v>
      </c>
      <c r="F4" s="111">
        <v>1979616.13</v>
      </c>
      <c r="G4" s="112">
        <v>45233</v>
      </c>
      <c r="H4" s="109" t="s">
        <v>127</v>
      </c>
    </row>
    <row r="5" spans="1:12" ht="15">
      <c r="A5" s="109" t="s">
        <v>67</v>
      </c>
      <c r="B5" s="109" t="s">
        <v>147</v>
      </c>
      <c r="C5" s="109" t="s">
        <v>126</v>
      </c>
      <c r="D5" s="109" t="s">
        <v>141</v>
      </c>
      <c r="E5" s="110">
        <v>676483</v>
      </c>
      <c r="F5" s="111">
        <v>1136640</v>
      </c>
      <c r="G5" s="112">
        <v>45260</v>
      </c>
      <c r="H5" s="109" t="s">
        <v>142</v>
      </c>
    </row>
    <row r="6" spans="1:12" ht="15">
      <c r="A6" s="109" t="s">
        <v>67</v>
      </c>
      <c r="B6" s="109" t="s">
        <v>147</v>
      </c>
      <c r="C6" s="109" t="s">
        <v>121</v>
      </c>
      <c r="D6" s="109" t="s">
        <v>133</v>
      </c>
      <c r="E6" s="110">
        <v>676373</v>
      </c>
      <c r="F6" s="111">
        <v>250000</v>
      </c>
      <c r="G6" s="112">
        <v>45258</v>
      </c>
      <c r="H6" s="109" t="s">
        <v>134</v>
      </c>
    </row>
    <row r="7" spans="1:12" ht="15">
      <c r="A7" s="109" t="s">
        <v>67</v>
      </c>
      <c r="B7" s="109" t="s">
        <v>147</v>
      </c>
      <c r="C7" s="109" t="s">
        <v>124</v>
      </c>
      <c r="D7" s="109" t="s">
        <v>123</v>
      </c>
      <c r="E7" s="110">
        <v>675632</v>
      </c>
      <c r="F7" s="111">
        <v>720000</v>
      </c>
      <c r="G7" s="112">
        <v>45233</v>
      </c>
      <c r="H7" s="109" t="s">
        <v>122</v>
      </c>
    </row>
    <row r="8" spans="1:12" ht="15">
      <c r="A8" s="109" t="s">
        <v>53</v>
      </c>
      <c r="B8" s="109" t="s">
        <v>149</v>
      </c>
      <c r="C8" s="109" t="s">
        <v>136</v>
      </c>
      <c r="D8" s="109" t="s">
        <v>135</v>
      </c>
      <c r="E8" s="110">
        <v>676378</v>
      </c>
      <c r="F8" s="111">
        <v>160000</v>
      </c>
      <c r="G8" s="112">
        <v>45258</v>
      </c>
      <c r="H8" s="109" t="s">
        <v>137</v>
      </c>
    </row>
    <row r="9" spans="1:12" ht="15">
      <c r="A9" s="109" t="s">
        <v>53</v>
      </c>
      <c r="B9" s="109" t="s">
        <v>149</v>
      </c>
      <c r="C9" s="109" t="s">
        <v>121</v>
      </c>
      <c r="D9" s="109" t="s">
        <v>132</v>
      </c>
      <c r="E9" s="110">
        <v>676255</v>
      </c>
      <c r="F9" s="111">
        <v>40000</v>
      </c>
      <c r="G9" s="112">
        <v>45251</v>
      </c>
      <c r="H9" s="109" t="s">
        <v>122</v>
      </c>
    </row>
    <row r="10" spans="1:12" ht="15">
      <c r="A10" s="109" t="s">
        <v>53</v>
      </c>
      <c r="B10" s="109" t="s">
        <v>149</v>
      </c>
      <c r="C10" s="109" t="s">
        <v>121</v>
      </c>
      <c r="D10" s="109" t="s">
        <v>128</v>
      </c>
      <c r="E10" s="110">
        <v>676014</v>
      </c>
      <c r="F10" s="111">
        <v>273700</v>
      </c>
      <c r="G10" s="112">
        <v>45246</v>
      </c>
      <c r="H10" s="109" t="s">
        <v>129</v>
      </c>
    </row>
    <row r="11" spans="1:12" ht="15">
      <c r="A11" s="109" t="s">
        <v>58</v>
      </c>
      <c r="B11" s="109" t="s">
        <v>150</v>
      </c>
      <c r="C11" s="109" t="s">
        <v>136</v>
      </c>
      <c r="D11" s="109" t="s">
        <v>140</v>
      </c>
      <c r="E11" s="110">
        <v>676440</v>
      </c>
      <c r="F11" s="111">
        <v>504000</v>
      </c>
      <c r="G11" s="112">
        <v>45259</v>
      </c>
      <c r="H11" s="109" t="s">
        <v>122</v>
      </c>
    </row>
    <row r="12" spans="1:12" ht="15">
      <c r="A12" s="109" t="s">
        <v>58</v>
      </c>
      <c r="B12" s="109" t="s">
        <v>150</v>
      </c>
      <c r="C12" s="109" t="s">
        <v>121</v>
      </c>
      <c r="D12" s="109" t="s">
        <v>130</v>
      </c>
      <c r="E12" s="110">
        <v>676116</v>
      </c>
      <c r="F12" s="111">
        <v>120000</v>
      </c>
      <c r="G12" s="112">
        <v>45250</v>
      </c>
      <c r="H12" s="109" t="s">
        <v>131</v>
      </c>
    </row>
    <row r="13" spans="1:12" ht="15">
      <c r="A13" s="109"/>
      <c r="B13" s="109"/>
      <c r="C13" s="109"/>
      <c r="D13" s="109"/>
      <c r="E13" s="110"/>
      <c r="F13" s="111"/>
      <c r="G13" s="112"/>
      <c r="H13" s="109"/>
    </row>
    <row r="14" spans="1:12" ht="15">
      <c r="A14" s="109"/>
      <c r="B14" s="109"/>
      <c r="C14" s="109"/>
      <c r="D14" s="109"/>
      <c r="E14" s="110"/>
      <c r="F14" s="111"/>
      <c r="G14" s="112"/>
      <c r="H14" s="109"/>
    </row>
    <row r="15" spans="1:12" ht="15">
      <c r="A15" s="109"/>
      <c r="B15" s="109"/>
      <c r="C15" s="109"/>
      <c r="D15" s="109"/>
      <c r="E15" s="110"/>
      <c r="F15" s="111"/>
      <c r="G15" s="112"/>
      <c r="H15" s="109"/>
    </row>
    <row r="16" spans="1:12" ht="15">
      <c r="A16" s="109"/>
      <c r="B16" s="109"/>
      <c r="C16" s="109"/>
      <c r="D16" s="109"/>
      <c r="E16" s="110"/>
      <c r="F16" s="111"/>
      <c r="G16" s="112"/>
      <c r="H16" s="109"/>
    </row>
    <row r="17" spans="1:8" ht="15">
      <c r="A17" s="109"/>
      <c r="B17" s="109"/>
      <c r="C17" s="109"/>
      <c r="D17" s="109"/>
      <c r="E17" s="110"/>
      <c r="F17" s="111"/>
      <c r="G17" s="112"/>
      <c r="H17" s="109"/>
    </row>
    <row r="18" spans="1:8" ht="15">
      <c r="A18" s="109"/>
      <c r="B18" s="109"/>
      <c r="C18" s="109"/>
      <c r="D18" s="109"/>
      <c r="E18" s="110"/>
      <c r="F18" s="111"/>
      <c r="G18" s="112"/>
      <c r="H18" s="109"/>
    </row>
    <row r="19" spans="1:8" ht="15">
      <c r="A19" s="109"/>
      <c r="B19" s="109"/>
      <c r="C19" s="109"/>
      <c r="D19" s="109"/>
      <c r="E19" s="110"/>
      <c r="F19" s="111"/>
      <c r="G19" s="112"/>
      <c r="H19" s="109"/>
    </row>
    <row r="20" spans="1:8" ht="15">
      <c r="A20" s="109"/>
      <c r="B20" s="109"/>
      <c r="C20" s="109"/>
      <c r="D20" s="109"/>
      <c r="E20" s="110"/>
      <c r="F20" s="111"/>
      <c r="G20" s="112"/>
      <c r="H20" s="109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4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140</v>
      </c>
    </row>
    <row r="2" spans="1:12" ht="12.75" customHeight="1">
      <c r="A2" s="113" t="s">
        <v>80</v>
      </c>
      <c r="B2" s="113" t="s">
        <v>143</v>
      </c>
      <c r="C2" s="114">
        <v>449950</v>
      </c>
      <c r="D2" s="115">
        <v>45232</v>
      </c>
      <c r="E2" s="113" t="s">
        <v>144</v>
      </c>
    </row>
    <row r="3" spans="1:12" ht="12.75" customHeight="1">
      <c r="A3" s="113" t="s">
        <v>80</v>
      </c>
      <c r="B3" s="113" t="s">
        <v>143</v>
      </c>
      <c r="C3" s="114">
        <v>544950</v>
      </c>
      <c r="D3" s="115">
        <v>45252</v>
      </c>
      <c r="E3" s="113" t="s">
        <v>144</v>
      </c>
    </row>
    <row r="4" spans="1:12" ht="12.75" customHeight="1">
      <c r="A4" s="113" t="s">
        <v>80</v>
      </c>
      <c r="B4" s="113" t="s">
        <v>143</v>
      </c>
      <c r="C4" s="114">
        <v>499950</v>
      </c>
      <c r="D4" s="115">
        <v>45251</v>
      </c>
      <c r="E4" s="113" t="s">
        <v>144</v>
      </c>
    </row>
    <row r="5" spans="1:12" ht="12.75" customHeight="1">
      <c r="A5" s="113" t="s">
        <v>80</v>
      </c>
      <c r="B5" s="113" t="s">
        <v>143</v>
      </c>
      <c r="C5" s="114">
        <v>589282</v>
      </c>
      <c r="D5" s="115">
        <v>45243</v>
      </c>
      <c r="E5" s="113" t="s">
        <v>144</v>
      </c>
    </row>
    <row r="6" spans="1:12" ht="12.75" customHeight="1">
      <c r="A6" s="113" t="s">
        <v>80</v>
      </c>
      <c r="B6" s="113" t="s">
        <v>143</v>
      </c>
      <c r="C6" s="114">
        <v>544950</v>
      </c>
      <c r="D6" s="115">
        <v>45238</v>
      </c>
      <c r="E6" s="113" t="s">
        <v>144</v>
      </c>
    </row>
    <row r="7" spans="1:12" ht="12.75" customHeight="1">
      <c r="A7" s="113" t="s">
        <v>80</v>
      </c>
      <c r="B7" s="113" t="s">
        <v>143</v>
      </c>
      <c r="C7" s="114">
        <v>509950</v>
      </c>
      <c r="D7" s="115">
        <v>45252</v>
      </c>
      <c r="E7" s="113" t="s">
        <v>144</v>
      </c>
    </row>
    <row r="8" spans="1:12" ht="12.75" customHeight="1">
      <c r="A8" s="113" t="s">
        <v>80</v>
      </c>
      <c r="B8" s="113" t="s">
        <v>143</v>
      </c>
      <c r="C8" s="114">
        <v>474393</v>
      </c>
      <c r="D8" s="115">
        <v>45245</v>
      </c>
      <c r="E8" s="113" t="s">
        <v>144</v>
      </c>
    </row>
    <row r="9" spans="1:12" ht="12.75" customHeight="1">
      <c r="A9" s="113" t="s">
        <v>94</v>
      </c>
      <c r="B9" s="113" t="s">
        <v>145</v>
      </c>
      <c r="C9" s="114">
        <v>1979616.13</v>
      </c>
      <c r="D9" s="115">
        <v>45233</v>
      </c>
      <c r="E9" s="113" t="s">
        <v>152</v>
      </c>
    </row>
    <row r="10" spans="1:12" ht="12.75" customHeight="1">
      <c r="A10" s="113" t="s">
        <v>94</v>
      </c>
      <c r="B10" s="113" t="s">
        <v>145</v>
      </c>
      <c r="C10" s="114">
        <v>513841</v>
      </c>
      <c r="D10" s="115">
        <v>45260</v>
      </c>
      <c r="E10" s="113" t="s">
        <v>146</v>
      </c>
    </row>
    <row r="11" spans="1:12" ht="12.75" customHeight="1">
      <c r="A11" s="113" t="s">
        <v>94</v>
      </c>
      <c r="B11" s="113" t="s">
        <v>145</v>
      </c>
      <c r="C11" s="114">
        <v>625000</v>
      </c>
      <c r="D11" s="115">
        <v>45239</v>
      </c>
      <c r="E11" s="113" t="s">
        <v>144</v>
      </c>
    </row>
    <row r="12" spans="1:12" ht="12.75" customHeight="1">
      <c r="A12" s="113" t="s">
        <v>94</v>
      </c>
      <c r="B12" s="113" t="s">
        <v>145</v>
      </c>
      <c r="C12" s="126"/>
      <c r="D12" s="115">
        <v>45244</v>
      </c>
      <c r="E12" s="113" t="s">
        <v>146</v>
      </c>
    </row>
    <row r="13" spans="1:12" ht="15">
      <c r="A13" s="113" t="s">
        <v>94</v>
      </c>
      <c r="B13" s="113" t="s">
        <v>145</v>
      </c>
      <c r="C13" s="114">
        <v>310571</v>
      </c>
      <c r="D13" s="115">
        <v>45232</v>
      </c>
      <c r="E13" s="113" t="s">
        <v>152</v>
      </c>
    </row>
    <row r="14" spans="1:12" ht="15">
      <c r="A14" s="113" t="s">
        <v>94</v>
      </c>
      <c r="B14" s="113" t="s">
        <v>145</v>
      </c>
      <c r="C14" s="114">
        <v>370000</v>
      </c>
      <c r="D14" s="115">
        <v>45259</v>
      </c>
      <c r="E14" s="113" t="s">
        <v>146</v>
      </c>
    </row>
    <row r="15" spans="1:12" ht="15">
      <c r="A15" s="113" t="s">
        <v>94</v>
      </c>
      <c r="B15" s="113" t="s">
        <v>145</v>
      </c>
      <c r="C15" s="114">
        <v>211900</v>
      </c>
      <c r="D15" s="115">
        <v>45259</v>
      </c>
      <c r="E15" s="113" t="s">
        <v>152</v>
      </c>
    </row>
    <row r="16" spans="1:12" ht="15">
      <c r="A16" s="113" t="s">
        <v>67</v>
      </c>
      <c r="B16" s="113" t="s">
        <v>147</v>
      </c>
      <c r="C16" s="114">
        <v>475000</v>
      </c>
      <c r="D16" s="115">
        <v>45247</v>
      </c>
      <c r="E16" s="113" t="s">
        <v>146</v>
      </c>
    </row>
    <row r="17" spans="1:5" ht="15">
      <c r="A17" s="113" t="s">
        <v>67</v>
      </c>
      <c r="B17" s="113" t="s">
        <v>147</v>
      </c>
      <c r="C17" s="114">
        <v>380000</v>
      </c>
      <c r="D17" s="115">
        <v>45252</v>
      </c>
      <c r="E17" s="113" t="s">
        <v>146</v>
      </c>
    </row>
    <row r="18" spans="1:5" ht="15">
      <c r="A18" s="113" t="s">
        <v>67</v>
      </c>
      <c r="B18" s="113" t="s">
        <v>147</v>
      </c>
      <c r="C18" s="114">
        <v>115000</v>
      </c>
      <c r="D18" s="115">
        <v>45247</v>
      </c>
      <c r="E18" s="113" t="s">
        <v>146</v>
      </c>
    </row>
    <row r="19" spans="1:5" ht="15">
      <c r="A19" s="113" t="s">
        <v>67</v>
      </c>
      <c r="B19" s="113" t="s">
        <v>147</v>
      </c>
      <c r="C19" s="114">
        <v>748000</v>
      </c>
      <c r="D19" s="115">
        <v>45252</v>
      </c>
      <c r="E19" s="113" t="s">
        <v>146</v>
      </c>
    </row>
    <row r="20" spans="1:5" ht="15">
      <c r="A20" s="113" t="s">
        <v>67</v>
      </c>
      <c r="B20" s="113" t="s">
        <v>147</v>
      </c>
      <c r="C20" s="114">
        <v>420000</v>
      </c>
      <c r="D20" s="115">
        <v>45247</v>
      </c>
      <c r="E20" s="113" t="s">
        <v>146</v>
      </c>
    </row>
    <row r="21" spans="1:5" ht="15">
      <c r="A21" s="113" t="s">
        <v>67</v>
      </c>
      <c r="B21" s="113" t="s">
        <v>147</v>
      </c>
      <c r="C21" s="114">
        <v>359370</v>
      </c>
      <c r="D21" s="115">
        <v>45247</v>
      </c>
      <c r="E21" s="113" t="s">
        <v>146</v>
      </c>
    </row>
    <row r="22" spans="1:5" ht="15">
      <c r="A22" s="113" t="s">
        <v>67</v>
      </c>
      <c r="B22" s="113" t="s">
        <v>147</v>
      </c>
      <c r="C22" s="114">
        <v>170000</v>
      </c>
      <c r="D22" s="115">
        <v>45251</v>
      </c>
      <c r="E22" s="113" t="s">
        <v>146</v>
      </c>
    </row>
    <row r="23" spans="1:5" ht="15">
      <c r="A23" s="113" t="s">
        <v>67</v>
      </c>
      <c r="B23" s="113" t="s">
        <v>147</v>
      </c>
      <c r="C23" s="114">
        <v>369000</v>
      </c>
      <c r="D23" s="115">
        <v>45247</v>
      </c>
      <c r="E23" s="113" t="s">
        <v>144</v>
      </c>
    </row>
    <row r="24" spans="1:5" ht="15">
      <c r="A24" s="113" t="s">
        <v>67</v>
      </c>
      <c r="B24" s="113" t="s">
        <v>147</v>
      </c>
      <c r="C24" s="114">
        <v>402000</v>
      </c>
      <c r="D24" s="115">
        <v>45251</v>
      </c>
      <c r="E24" s="113" t="s">
        <v>146</v>
      </c>
    </row>
    <row r="25" spans="1:5" ht="15">
      <c r="A25" s="113" t="s">
        <v>67</v>
      </c>
      <c r="B25" s="113" t="s">
        <v>147</v>
      </c>
      <c r="C25" s="126"/>
      <c r="D25" s="115">
        <v>45244</v>
      </c>
      <c r="E25" s="113" t="s">
        <v>146</v>
      </c>
    </row>
    <row r="26" spans="1:5" ht="15">
      <c r="A26" s="113" t="s">
        <v>67</v>
      </c>
      <c r="B26" s="113" t="s">
        <v>147</v>
      </c>
      <c r="C26" s="114">
        <v>170000</v>
      </c>
      <c r="D26" s="115">
        <v>45237</v>
      </c>
      <c r="E26" s="113" t="s">
        <v>146</v>
      </c>
    </row>
    <row r="27" spans="1:5" ht="15">
      <c r="A27" s="113" t="s">
        <v>67</v>
      </c>
      <c r="B27" s="113" t="s">
        <v>147</v>
      </c>
      <c r="C27" s="114">
        <v>365000</v>
      </c>
      <c r="D27" s="115">
        <v>45245</v>
      </c>
      <c r="E27" s="113" t="s">
        <v>146</v>
      </c>
    </row>
    <row r="28" spans="1:5" ht="15">
      <c r="A28" s="113" t="s">
        <v>67</v>
      </c>
      <c r="B28" s="113" t="s">
        <v>147</v>
      </c>
      <c r="C28" s="114">
        <v>210000</v>
      </c>
      <c r="D28" s="115">
        <v>45233</v>
      </c>
      <c r="E28" s="113" t="s">
        <v>146</v>
      </c>
    </row>
    <row r="29" spans="1:5" ht="15">
      <c r="A29" s="113" t="s">
        <v>67</v>
      </c>
      <c r="B29" s="113" t="s">
        <v>147</v>
      </c>
      <c r="C29" s="114">
        <v>345000</v>
      </c>
      <c r="D29" s="115">
        <v>45247</v>
      </c>
      <c r="E29" s="113" t="s">
        <v>146</v>
      </c>
    </row>
    <row r="30" spans="1:5" ht="15">
      <c r="A30" s="113" t="s">
        <v>67</v>
      </c>
      <c r="B30" s="113" t="s">
        <v>147</v>
      </c>
      <c r="C30" s="114">
        <v>19500</v>
      </c>
      <c r="D30" s="115">
        <v>45245</v>
      </c>
      <c r="E30" s="113" t="s">
        <v>146</v>
      </c>
    </row>
    <row r="31" spans="1:5" ht="15">
      <c r="A31" s="113" t="s">
        <v>67</v>
      </c>
      <c r="B31" s="113" t="s">
        <v>147</v>
      </c>
      <c r="C31" s="114">
        <v>390000</v>
      </c>
      <c r="D31" s="115">
        <v>45252</v>
      </c>
      <c r="E31" s="113" t="s">
        <v>146</v>
      </c>
    </row>
    <row r="32" spans="1:5" ht="15">
      <c r="A32" s="113" t="s">
        <v>67</v>
      </c>
      <c r="B32" s="113" t="s">
        <v>147</v>
      </c>
      <c r="C32" s="114">
        <v>530000</v>
      </c>
      <c r="D32" s="115">
        <v>45247</v>
      </c>
      <c r="E32" s="113" t="s">
        <v>146</v>
      </c>
    </row>
    <row r="33" spans="1:5" ht="15">
      <c r="A33" s="113" t="s">
        <v>67</v>
      </c>
      <c r="B33" s="113" t="s">
        <v>147</v>
      </c>
      <c r="C33" s="114">
        <v>389000</v>
      </c>
      <c r="D33" s="115">
        <v>45245</v>
      </c>
      <c r="E33" s="113" t="s">
        <v>146</v>
      </c>
    </row>
    <row r="34" spans="1:5" ht="15">
      <c r="A34" s="113" t="s">
        <v>67</v>
      </c>
      <c r="B34" s="113" t="s">
        <v>147</v>
      </c>
      <c r="C34" s="114">
        <v>490000</v>
      </c>
      <c r="D34" s="115">
        <v>45236</v>
      </c>
      <c r="E34" s="113" t="s">
        <v>146</v>
      </c>
    </row>
    <row r="35" spans="1:5" ht="15">
      <c r="A35" s="113" t="s">
        <v>67</v>
      </c>
      <c r="B35" s="113" t="s">
        <v>147</v>
      </c>
      <c r="C35" s="114">
        <v>720000</v>
      </c>
      <c r="D35" s="115">
        <v>45233</v>
      </c>
      <c r="E35" s="113" t="s">
        <v>152</v>
      </c>
    </row>
    <row r="36" spans="1:5" ht="15">
      <c r="A36" s="113" t="s">
        <v>67</v>
      </c>
      <c r="B36" s="113" t="s">
        <v>147</v>
      </c>
      <c r="C36" s="114">
        <v>359000</v>
      </c>
      <c r="D36" s="115">
        <v>45231</v>
      </c>
      <c r="E36" s="113" t="s">
        <v>146</v>
      </c>
    </row>
    <row r="37" spans="1:5" ht="15">
      <c r="A37" s="113" t="s">
        <v>67</v>
      </c>
      <c r="B37" s="113" t="s">
        <v>147</v>
      </c>
      <c r="C37" s="114">
        <v>180000</v>
      </c>
      <c r="D37" s="115">
        <v>45257</v>
      </c>
      <c r="E37" s="113" t="s">
        <v>146</v>
      </c>
    </row>
    <row r="38" spans="1:5" ht="15">
      <c r="A38" s="113" t="s">
        <v>67</v>
      </c>
      <c r="B38" s="113" t="s">
        <v>147</v>
      </c>
      <c r="C38" s="114">
        <v>273000</v>
      </c>
      <c r="D38" s="115">
        <v>45231</v>
      </c>
      <c r="E38" s="113" t="s">
        <v>146</v>
      </c>
    </row>
    <row r="39" spans="1:5" ht="15">
      <c r="A39" s="113" t="s">
        <v>67</v>
      </c>
      <c r="B39" s="113" t="s">
        <v>147</v>
      </c>
      <c r="C39" s="114">
        <v>270000</v>
      </c>
      <c r="D39" s="115">
        <v>45233</v>
      </c>
      <c r="E39" s="113" t="s">
        <v>146</v>
      </c>
    </row>
    <row r="40" spans="1:5" ht="15">
      <c r="A40" s="113" t="s">
        <v>67</v>
      </c>
      <c r="B40" s="113" t="s">
        <v>147</v>
      </c>
      <c r="C40" s="114">
        <v>1136640</v>
      </c>
      <c r="D40" s="115">
        <v>45260</v>
      </c>
      <c r="E40" s="113" t="s">
        <v>152</v>
      </c>
    </row>
    <row r="41" spans="1:5" ht="15">
      <c r="A41" s="113" t="s">
        <v>67</v>
      </c>
      <c r="B41" s="113" t="s">
        <v>147</v>
      </c>
      <c r="C41" s="114">
        <v>117000</v>
      </c>
      <c r="D41" s="115">
        <v>45258</v>
      </c>
      <c r="E41" s="113" t="s">
        <v>146</v>
      </c>
    </row>
    <row r="42" spans="1:5" ht="15">
      <c r="A42" s="113" t="s">
        <v>67</v>
      </c>
      <c r="B42" s="113" t="s">
        <v>147</v>
      </c>
      <c r="C42" s="114">
        <v>365000</v>
      </c>
      <c r="D42" s="115">
        <v>45233</v>
      </c>
      <c r="E42" s="113" t="s">
        <v>146</v>
      </c>
    </row>
    <row r="43" spans="1:5" ht="15">
      <c r="A43" s="113" t="s">
        <v>67</v>
      </c>
      <c r="B43" s="113" t="s">
        <v>147</v>
      </c>
      <c r="C43" s="114">
        <v>250000</v>
      </c>
      <c r="D43" s="115">
        <v>45258</v>
      </c>
      <c r="E43" s="113" t="s">
        <v>152</v>
      </c>
    </row>
    <row r="44" spans="1:5" ht="15">
      <c r="A44" s="113" t="s">
        <v>67</v>
      </c>
      <c r="B44" s="113" t="s">
        <v>147</v>
      </c>
      <c r="C44" s="114">
        <v>130000</v>
      </c>
      <c r="D44" s="115">
        <v>45260</v>
      </c>
      <c r="E44" s="113" t="s">
        <v>146</v>
      </c>
    </row>
    <row r="45" spans="1:5" ht="15">
      <c r="A45" s="113" t="s">
        <v>67</v>
      </c>
      <c r="B45" s="113" t="s">
        <v>147</v>
      </c>
      <c r="C45" s="114">
        <v>21000</v>
      </c>
      <c r="D45" s="115">
        <v>45258</v>
      </c>
      <c r="E45" s="113" t="s">
        <v>146</v>
      </c>
    </row>
    <row r="46" spans="1:5" ht="15">
      <c r="A46" s="113" t="s">
        <v>100</v>
      </c>
      <c r="B46" s="113" t="s">
        <v>148</v>
      </c>
      <c r="C46" s="114">
        <v>370000</v>
      </c>
      <c r="D46" s="115">
        <v>45243</v>
      </c>
      <c r="E46" s="113" t="s">
        <v>146</v>
      </c>
    </row>
    <row r="47" spans="1:5" ht="15">
      <c r="A47" s="113" t="s">
        <v>53</v>
      </c>
      <c r="B47" s="113" t="s">
        <v>149</v>
      </c>
      <c r="C47" s="114">
        <v>375000</v>
      </c>
      <c r="D47" s="115">
        <v>45231</v>
      </c>
      <c r="E47" s="113" t="s">
        <v>146</v>
      </c>
    </row>
    <row r="48" spans="1:5" ht="15">
      <c r="A48" s="113" t="s">
        <v>53</v>
      </c>
      <c r="B48" s="113" t="s">
        <v>149</v>
      </c>
      <c r="C48" s="114">
        <v>93600</v>
      </c>
      <c r="D48" s="115">
        <v>45231</v>
      </c>
      <c r="E48" s="113" t="s">
        <v>146</v>
      </c>
    </row>
    <row r="49" spans="1:5" ht="15">
      <c r="A49" s="113" t="s">
        <v>53</v>
      </c>
      <c r="B49" s="113" t="s">
        <v>149</v>
      </c>
      <c r="C49" s="114">
        <v>899254</v>
      </c>
      <c r="D49" s="115">
        <v>45246</v>
      </c>
      <c r="E49" s="113" t="s">
        <v>146</v>
      </c>
    </row>
    <row r="50" spans="1:5" ht="15">
      <c r="A50" s="113" t="s">
        <v>53</v>
      </c>
      <c r="B50" s="113" t="s">
        <v>149</v>
      </c>
      <c r="C50" s="114">
        <v>986938</v>
      </c>
      <c r="D50" s="115">
        <v>45231</v>
      </c>
      <c r="E50" s="113" t="s">
        <v>146</v>
      </c>
    </row>
    <row r="51" spans="1:5" ht="15">
      <c r="A51" s="113" t="s">
        <v>53</v>
      </c>
      <c r="B51" s="113" t="s">
        <v>149</v>
      </c>
      <c r="C51" s="114">
        <v>273700</v>
      </c>
      <c r="D51" s="115">
        <v>45246</v>
      </c>
      <c r="E51" s="113" t="s">
        <v>152</v>
      </c>
    </row>
    <row r="52" spans="1:5" ht="15">
      <c r="A52" s="113" t="s">
        <v>53</v>
      </c>
      <c r="B52" s="113" t="s">
        <v>149</v>
      </c>
      <c r="C52" s="114">
        <v>1049308.5</v>
      </c>
      <c r="D52" s="115">
        <v>45231</v>
      </c>
      <c r="E52" s="113" t="s">
        <v>146</v>
      </c>
    </row>
    <row r="53" spans="1:5" ht="15">
      <c r="A53" s="113" t="s">
        <v>53</v>
      </c>
      <c r="B53" s="113" t="s">
        <v>149</v>
      </c>
      <c r="C53" s="114">
        <v>563145</v>
      </c>
      <c r="D53" s="115">
        <v>45231</v>
      </c>
      <c r="E53" s="113" t="s">
        <v>146</v>
      </c>
    </row>
    <row r="54" spans="1:5" ht="15">
      <c r="A54" s="113" t="s">
        <v>53</v>
      </c>
      <c r="B54" s="113" t="s">
        <v>149</v>
      </c>
      <c r="C54" s="114">
        <v>1000000</v>
      </c>
      <c r="D54" s="115">
        <v>45231</v>
      </c>
      <c r="E54" s="113" t="s">
        <v>146</v>
      </c>
    </row>
    <row r="55" spans="1:5" ht="15">
      <c r="A55" s="113" t="s">
        <v>53</v>
      </c>
      <c r="B55" s="113" t="s">
        <v>149</v>
      </c>
      <c r="C55" s="114">
        <v>538990</v>
      </c>
      <c r="D55" s="115">
        <v>45245</v>
      </c>
      <c r="E55" s="113" t="s">
        <v>144</v>
      </c>
    </row>
    <row r="56" spans="1:5" ht="15">
      <c r="A56" s="113" t="s">
        <v>53</v>
      </c>
      <c r="B56" s="113" t="s">
        <v>149</v>
      </c>
      <c r="C56" s="114">
        <v>180000</v>
      </c>
      <c r="D56" s="115">
        <v>45231</v>
      </c>
      <c r="E56" s="113" t="s">
        <v>146</v>
      </c>
    </row>
    <row r="57" spans="1:5" ht="15">
      <c r="A57" s="113" t="s">
        <v>53</v>
      </c>
      <c r="B57" s="113" t="s">
        <v>149</v>
      </c>
      <c r="C57" s="114">
        <v>137920</v>
      </c>
      <c r="D57" s="115">
        <v>45243</v>
      </c>
      <c r="E57" s="113" t="s">
        <v>146</v>
      </c>
    </row>
    <row r="58" spans="1:5" ht="15">
      <c r="A58" s="113" t="s">
        <v>53</v>
      </c>
      <c r="B58" s="113" t="s">
        <v>149</v>
      </c>
      <c r="C58" s="114">
        <v>467000</v>
      </c>
      <c r="D58" s="115">
        <v>45232</v>
      </c>
      <c r="E58" s="113" t="s">
        <v>146</v>
      </c>
    </row>
    <row r="59" spans="1:5" ht="15">
      <c r="A59" s="113" t="s">
        <v>53</v>
      </c>
      <c r="B59" s="113" t="s">
        <v>149</v>
      </c>
      <c r="C59" s="114">
        <v>299000</v>
      </c>
      <c r="D59" s="115">
        <v>45243</v>
      </c>
      <c r="E59" s="113" t="s">
        <v>146</v>
      </c>
    </row>
    <row r="60" spans="1:5" ht="15">
      <c r="A60" s="113" t="s">
        <v>53</v>
      </c>
      <c r="B60" s="113" t="s">
        <v>149</v>
      </c>
      <c r="C60" s="114">
        <v>240000</v>
      </c>
      <c r="D60" s="115">
        <v>45243</v>
      </c>
      <c r="E60" s="113" t="s">
        <v>146</v>
      </c>
    </row>
    <row r="61" spans="1:5" ht="15">
      <c r="A61" s="113" t="s">
        <v>53</v>
      </c>
      <c r="B61" s="113" t="s">
        <v>149</v>
      </c>
      <c r="C61" s="114">
        <v>430840.77</v>
      </c>
      <c r="D61" s="115">
        <v>45245</v>
      </c>
      <c r="E61" s="113" t="s">
        <v>146</v>
      </c>
    </row>
    <row r="62" spans="1:5" ht="15">
      <c r="A62" s="113" t="s">
        <v>53</v>
      </c>
      <c r="B62" s="113" t="s">
        <v>149</v>
      </c>
      <c r="C62" s="114">
        <v>325000</v>
      </c>
      <c r="D62" s="115">
        <v>45238</v>
      </c>
      <c r="E62" s="113" t="s">
        <v>146</v>
      </c>
    </row>
    <row r="63" spans="1:5" ht="15">
      <c r="A63" s="113" t="s">
        <v>53</v>
      </c>
      <c r="B63" s="113" t="s">
        <v>149</v>
      </c>
      <c r="C63" s="114">
        <v>50000</v>
      </c>
      <c r="D63" s="115">
        <v>45236</v>
      </c>
      <c r="E63" s="113" t="s">
        <v>146</v>
      </c>
    </row>
    <row r="64" spans="1:5" ht="15">
      <c r="A64" s="113" t="s">
        <v>53</v>
      </c>
      <c r="B64" s="113" t="s">
        <v>149</v>
      </c>
      <c r="C64" s="114">
        <v>350000</v>
      </c>
      <c r="D64" s="115">
        <v>45233</v>
      </c>
      <c r="E64" s="113" t="s">
        <v>146</v>
      </c>
    </row>
    <row r="65" spans="1:5" ht="15">
      <c r="A65" s="113" t="s">
        <v>53</v>
      </c>
      <c r="B65" s="113" t="s">
        <v>149</v>
      </c>
      <c r="C65" s="114">
        <v>585000</v>
      </c>
      <c r="D65" s="115">
        <v>45233</v>
      </c>
      <c r="E65" s="113" t="s">
        <v>146</v>
      </c>
    </row>
    <row r="66" spans="1:5" ht="15">
      <c r="A66" s="113" t="s">
        <v>53</v>
      </c>
      <c r="B66" s="113" t="s">
        <v>149</v>
      </c>
      <c r="C66" s="114">
        <v>290000</v>
      </c>
      <c r="D66" s="115">
        <v>45236</v>
      </c>
      <c r="E66" s="113" t="s">
        <v>146</v>
      </c>
    </row>
    <row r="67" spans="1:5" ht="15">
      <c r="A67" s="113" t="s">
        <v>53</v>
      </c>
      <c r="B67" s="113" t="s">
        <v>149</v>
      </c>
      <c r="C67" s="114">
        <v>257700</v>
      </c>
      <c r="D67" s="115">
        <v>45247</v>
      </c>
      <c r="E67" s="113" t="s">
        <v>146</v>
      </c>
    </row>
    <row r="68" spans="1:5" ht="15">
      <c r="A68" s="113" t="s">
        <v>53</v>
      </c>
      <c r="B68" s="113" t="s">
        <v>149</v>
      </c>
      <c r="C68" s="114">
        <v>197000</v>
      </c>
      <c r="D68" s="115">
        <v>45233</v>
      </c>
      <c r="E68" s="113" t="s">
        <v>146</v>
      </c>
    </row>
    <row r="69" spans="1:5" ht="15">
      <c r="A69" s="113" t="s">
        <v>53</v>
      </c>
      <c r="B69" s="113" t="s">
        <v>149</v>
      </c>
      <c r="C69" s="114">
        <v>263000</v>
      </c>
      <c r="D69" s="115">
        <v>45233</v>
      </c>
      <c r="E69" s="113" t="s">
        <v>146</v>
      </c>
    </row>
    <row r="70" spans="1:5" ht="15">
      <c r="A70" s="113" t="s">
        <v>53</v>
      </c>
      <c r="B70" s="113" t="s">
        <v>149</v>
      </c>
      <c r="C70" s="114">
        <v>60000</v>
      </c>
      <c r="D70" s="115">
        <v>45243</v>
      </c>
      <c r="E70" s="113" t="s">
        <v>146</v>
      </c>
    </row>
    <row r="71" spans="1:5" ht="15">
      <c r="A71" s="113" t="s">
        <v>53</v>
      </c>
      <c r="B71" s="113" t="s">
        <v>149</v>
      </c>
      <c r="C71" s="114">
        <v>30000</v>
      </c>
      <c r="D71" s="115">
        <v>45237</v>
      </c>
      <c r="E71" s="113" t="s">
        <v>146</v>
      </c>
    </row>
    <row r="72" spans="1:5" ht="15">
      <c r="A72" s="113" t="s">
        <v>53</v>
      </c>
      <c r="B72" s="113" t="s">
        <v>149</v>
      </c>
      <c r="C72" s="114">
        <v>569900</v>
      </c>
      <c r="D72" s="115">
        <v>45232</v>
      </c>
      <c r="E72" s="113" t="s">
        <v>146</v>
      </c>
    </row>
    <row r="73" spans="1:5" ht="15">
      <c r="A73" s="113" t="s">
        <v>53</v>
      </c>
      <c r="B73" s="113" t="s">
        <v>149</v>
      </c>
      <c r="C73" s="114">
        <v>499999</v>
      </c>
      <c r="D73" s="115">
        <v>45238</v>
      </c>
      <c r="E73" s="113" t="s">
        <v>146</v>
      </c>
    </row>
    <row r="74" spans="1:5" ht="15">
      <c r="A74" s="113" t="s">
        <v>53</v>
      </c>
      <c r="B74" s="113" t="s">
        <v>149</v>
      </c>
      <c r="C74" s="114">
        <v>495000</v>
      </c>
      <c r="D74" s="115">
        <v>45238</v>
      </c>
      <c r="E74" s="113" t="s">
        <v>146</v>
      </c>
    </row>
    <row r="75" spans="1:5" ht="15">
      <c r="A75" s="113" t="s">
        <v>53</v>
      </c>
      <c r="B75" s="113" t="s">
        <v>149</v>
      </c>
      <c r="C75" s="114">
        <v>500000</v>
      </c>
      <c r="D75" s="115">
        <v>45238</v>
      </c>
      <c r="E75" s="113" t="s">
        <v>146</v>
      </c>
    </row>
    <row r="76" spans="1:5" ht="15">
      <c r="A76" s="113" t="s">
        <v>53</v>
      </c>
      <c r="B76" s="113" t="s">
        <v>149</v>
      </c>
      <c r="C76" s="114">
        <v>235000</v>
      </c>
      <c r="D76" s="115">
        <v>45239</v>
      </c>
      <c r="E76" s="113" t="s">
        <v>146</v>
      </c>
    </row>
    <row r="77" spans="1:5" ht="15">
      <c r="A77" s="113" t="s">
        <v>53</v>
      </c>
      <c r="B77" s="113" t="s">
        <v>149</v>
      </c>
      <c r="C77" s="114">
        <v>140000</v>
      </c>
      <c r="D77" s="115">
        <v>45239</v>
      </c>
      <c r="E77" s="113" t="s">
        <v>146</v>
      </c>
    </row>
    <row r="78" spans="1:5" ht="15">
      <c r="A78" s="113" t="s">
        <v>53</v>
      </c>
      <c r="B78" s="113" t="s">
        <v>149</v>
      </c>
      <c r="C78" s="114">
        <v>305000</v>
      </c>
      <c r="D78" s="115">
        <v>45236</v>
      </c>
      <c r="E78" s="113" t="s">
        <v>146</v>
      </c>
    </row>
    <row r="79" spans="1:5" ht="15">
      <c r="A79" s="113" t="s">
        <v>53</v>
      </c>
      <c r="B79" s="113" t="s">
        <v>149</v>
      </c>
      <c r="C79" s="114">
        <v>390000</v>
      </c>
      <c r="D79" s="115">
        <v>45243</v>
      </c>
      <c r="E79" s="113" t="s">
        <v>146</v>
      </c>
    </row>
    <row r="80" spans="1:5" ht="15">
      <c r="A80" s="113" t="s">
        <v>53</v>
      </c>
      <c r="B80" s="113" t="s">
        <v>149</v>
      </c>
      <c r="C80" s="114">
        <v>295000</v>
      </c>
      <c r="D80" s="115">
        <v>45243</v>
      </c>
      <c r="E80" s="113" t="s">
        <v>146</v>
      </c>
    </row>
    <row r="81" spans="1:5" ht="15">
      <c r="A81" s="113" t="s">
        <v>53</v>
      </c>
      <c r="B81" s="113" t="s">
        <v>149</v>
      </c>
      <c r="C81" s="114">
        <v>345000</v>
      </c>
      <c r="D81" s="115">
        <v>45237</v>
      </c>
      <c r="E81" s="113" t="s">
        <v>146</v>
      </c>
    </row>
    <row r="82" spans="1:5" ht="15">
      <c r="A82" s="113" t="s">
        <v>53</v>
      </c>
      <c r="B82" s="113" t="s">
        <v>149</v>
      </c>
      <c r="C82" s="114">
        <v>145000</v>
      </c>
      <c r="D82" s="115">
        <v>45252</v>
      </c>
      <c r="E82" s="113" t="s">
        <v>146</v>
      </c>
    </row>
    <row r="83" spans="1:5" ht="15">
      <c r="A83" s="113" t="s">
        <v>53</v>
      </c>
      <c r="B83" s="113" t="s">
        <v>149</v>
      </c>
      <c r="C83" s="114">
        <v>270000</v>
      </c>
      <c r="D83" s="115">
        <v>45260</v>
      </c>
      <c r="E83" s="113" t="s">
        <v>146</v>
      </c>
    </row>
    <row r="84" spans="1:5" ht="15">
      <c r="A84" s="113" t="s">
        <v>53</v>
      </c>
      <c r="B84" s="113" t="s">
        <v>149</v>
      </c>
      <c r="C84" s="114">
        <v>302500</v>
      </c>
      <c r="D84" s="115">
        <v>45231</v>
      </c>
      <c r="E84" s="113" t="s">
        <v>146</v>
      </c>
    </row>
    <row r="85" spans="1:5" ht="15">
      <c r="A85" s="113" t="s">
        <v>53</v>
      </c>
      <c r="B85" s="113" t="s">
        <v>149</v>
      </c>
      <c r="C85" s="114">
        <v>55000</v>
      </c>
      <c r="D85" s="115">
        <v>45250</v>
      </c>
      <c r="E85" s="113" t="s">
        <v>146</v>
      </c>
    </row>
    <row r="86" spans="1:5" ht="15">
      <c r="A86" s="113" t="s">
        <v>53</v>
      </c>
      <c r="B86" s="113" t="s">
        <v>149</v>
      </c>
      <c r="C86" s="114">
        <v>320000</v>
      </c>
      <c r="D86" s="115">
        <v>45250</v>
      </c>
      <c r="E86" s="113" t="s">
        <v>146</v>
      </c>
    </row>
    <row r="87" spans="1:5" ht="15">
      <c r="A87" s="113" t="s">
        <v>53</v>
      </c>
      <c r="B87" s="113" t="s">
        <v>149</v>
      </c>
      <c r="C87" s="114">
        <v>150000</v>
      </c>
      <c r="D87" s="115">
        <v>45250</v>
      </c>
      <c r="E87" s="113" t="s">
        <v>146</v>
      </c>
    </row>
    <row r="88" spans="1:5" ht="15">
      <c r="A88" s="113" t="s">
        <v>53</v>
      </c>
      <c r="B88" s="113" t="s">
        <v>149</v>
      </c>
      <c r="C88" s="114">
        <v>130000</v>
      </c>
      <c r="D88" s="115">
        <v>45247</v>
      </c>
      <c r="E88" s="113" t="s">
        <v>146</v>
      </c>
    </row>
    <row r="89" spans="1:5" ht="15">
      <c r="A89" s="113" t="s">
        <v>53</v>
      </c>
      <c r="B89" s="113" t="s">
        <v>149</v>
      </c>
      <c r="C89" s="114">
        <v>293000</v>
      </c>
      <c r="D89" s="115">
        <v>45231</v>
      </c>
      <c r="E89" s="113" t="s">
        <v>146</v>
      </c>
    </row>
    <row r="90" spans="1:5" ht="15">
      <c r="A90" s="113" t="s">
        <v>53</v>
      </c>
      <c r="B90" s="113" t="s">
        <v>149</v>
      </c>
      <c r="C90" s="114">
        <v>255000</v>
      </c>
      <c r="D90" s="115">
        <v>45250</v>
      </c>
      <c r="E90" s="113" t="s">
        <v>146</v>
      </c>
    </row>
    <row r="91" spans="1:5" ht="15">
      <c r="A91" s="113" t="s">
        <v>53</v>
      </c>
      <c r="B91" s="113" t="s">
        <v>149</v>
      </c>
      <c r="C91" s="114">
        <v>350000</v>
      </c>
      <c r="D91" s="115">
        <v>45252</v>
      </c>
      <c r="E91" s="113" t="s">
        <v>146</v>
      </c>
    </row>
    <row r="92" spans="1:5" ht="15">
      <c r="A92" s="113" t="s">
        <v>53</v>
      </c>
      <c r="B92" s="113" t="s">
        <v>149</v>
      </c>
      <c r="C92" s="114">
        <v>21500</v>
      </c>
      <c r="D92" s="115">
        <v>45250</v>
      </c>
      <c r="E92" s="113" t="s">
        <v>146</v>
      </c>
    </row>
    <row r="93" spans="1:5" ht="15">
      <c r="A93" s="113" t="s">
        <v>53</v>
      </c>
      <c r="B93" s="113" t="s">
        <v>149</v>
      </c>
      <c r="C93" s="114">
        <v>305000</v>
      </c>
      <c r="D93" s="115">
        <v>45257</v>
      </c>
      <c r="E93" s="113" t="s">
        <v>146</v>
      </c>
    </row>
    <row r="94" spans="1:5" ht="15">
      <c r="A94" s="113" t="s">
        <v>53</v>
      </c>
      <c r="B94" s="113" t="s">
        <v>149</v>
      </c>
      <c r="C94" s="114">
        <v>367500</v>
      </c>
      <c r="D94" s="115">
        <v>45257</v>
      </c>
      <c r="E94" s="113" t="s">
        <v>146</v>
      </c>
    </row>
    <row r="95" spans="1:5" ht="15">
      <c r="A95" s="113" t="s">
        <v>53</v>
      </c>
      <c r="B95" s="113" t="s">
        <v>149</v>
      </c>
      <c r="C95" s="114">
        <v>160000</v>
      </c>
      <c r="D95" s="115">
        <v>45258</v>
      </c>
      <c r="E95" s="113" t="s">
        <v>152</v>
      </c>
    </row>
    <row r="96" spans="1:5" ht="15">
      <c r="A96" s="113" t="s">
        <v>53</v>
      </c>
      <c r="B96" s="113" t="s">
        <v>149</v>
      </c>
      <c r="C96" s="114">
        <v>325000</v>
      </c>
      <c r="D96" s="115">
        <v>45258</v>
      </c>
      <c r="E96" s="113" t="s">
        <v>146</v>
      </c>
    </row>
    <row r="97" spans="1:5" ht="15">
      <c r="A97" s="113" t="s">
        <v>53</v>
      </c>
      <c r="B97" s="113" t="s">
        <v>149</v>
      </c>
      <c r="C97" s="114">
        <v>132000</v>
      </c>
      <c r="D97" s="115">
        <v>45258</v>
      </c>
      <c r="E97" s="113" t="s">
        <v>146</v>
      </c>
    </row>
    <row r="98" spans="1:5" ht="15">
      <c r="A98" s="113" t="s">
        <v>53</v>
      </c>
      <c r="B98" s="113" t="s">
        <v>149</v>
      </c>
      <c r="C98" s="114">
        <v>425000</v>
      </c>
      <c r="D98" s="115">
        <v>45258</v>
      </c>
      <c r="E98" s="113" t="s">
        <v>146</v>
      </c>
    </row>
    <row r="99" spans="1:5" ht="15">
      <c r="A99" s="113" t="s">
        <v>53</v>
      </c>
      <c r="B99" s="113" t="s">
        <v>149</v>
      </c>
      <c r="C99" s="114">
        <v>365000</v>
      </c>
      <c r="D99" s="115">
        <v>45231</v>
      </c>
      <c r="E99" s="113" t="s">
        <v>146</v>
      </c>
    </row>
    <row r="100" spans="1:5" ht="15">
      <c r="A100" s="113" t="s">
        <v>53</v>
      </c>
      <c r="B100" s="113" t="s">
        <v>149</v>
      </c>
      <c r="C100" s="114">
        <v>55000</v>
      </c>
      <c r="D100" s="115">
        <v>45258</v>
      </c>
      <c r="E100" s="113" t="s">
        <v>146</v>
      </c>
    </row>
    <row r="101" spans="1:5" ht="15">
      <c r="A101" s="113" t="s">
        <v>53</v>
      </c>
      <c r="B101" s="113" t="s">
        <v>149</v>
      </c>
      <c r="C101" s="114">
        <v>285000</v>
      </c>
      <c r="D101" s="115">
        <v>45247</v>
      </c>
      <c r="E101" s="113" t="s">
        <v>146</v>
      </c>
    </row>
    <row r="102" spans="1:5" ht="15">
      <c r="A102" s="113" t="s">
        <v>53</v>
      </c>
      <c r="B102" s="113" t="s">
        <v>149</v>
      </c>
      <c r="C102" s="114">
        <v>300000</v>
      </c>
      <c r="D102" s="115">
        <v>45232</v>
      </c>
      <c r="E102" s="113" t="s">
        <v>146</v>
      </c>
    </row>
    <row r="103" spans="1:5" ht="15">
      <c r="A103" s="113" t="s">
        <v>53</v>
      </c>
      <c r="B103" s="113" t="s">
        <v>149</v>
      </c>
      <c r="C103" s="114">
        <v>330000</v>
      </c>
      <c r="D103" s="115">
        <v>45260</v>
      </c>
      <c r="E103" s="113" t="s">
        <v>146</v>
      </c>
    </row>
    <row r="104" spans="1:5" ht="15">
      <c r="A104" s="113" t="s">
        <v>53</v>
      </c>
      <c r="B104" s="113" t="s">
        <v>149</v>
      </c>
      <c r="C104" s="114">
        <v>7500000</v>
      </c>
      <c r="D104" s="115">
        <v>45260</v>
      </c>
      <c r="E104" s="113" t="s">
        <v>146</v>
      </c>
    </row>
    <row r="105" spans="1:5" ht="15">
      <c r="A105" s="113" t="s">
        <v>53</v>
      </c>
      <c r="B105" s="113" t="s">
        <v>149</v>
      </c>
      <c r="C105" s="114">
        <v>252900</v>
      </c>
      <c r="D105" s="115">
        <v>45259</v>
      </c>
      <c r="E105" s="113" t="s">
        <v>146</v>
      </c>
    </row>
    <row r="106" spans="1:5" ht="15">
      <c r="A106" s="113" t="s">
        <v>53</v>
      </c>
      <c r="B106" s="113" t="s">
        <v>149</v>
      </c>
      <c r="C106" s="114">
        <v>388912</v>
      </c>
      <c r="D106" s="115">
        <v>45243</v>
      </c>
      <c r="E106" s="113" t="s">
        <v>146</v>
      </c>
    </row>
    <row r="107" spans="1:5" ht="15">
      <c r="A107" s="113" t="s">
        <v>53</v>
      </c>
      <c r="B107" s="113" t="s">
        <v>149</v>
      </c>
      <c r="C107" s="114">
        <v>104000</v>
      </c>
      <c r="D107" s="115">
        <v>45247</v>
      </c>
      <c r="E107" s="113" t="s">
        <v>146</v>
      </c>
    </row>
    <row r="108" spans="1:5" ht="15">
      <c r="A108" s="113" t="s">
        <v>53</v>
      </c>
      <c r="B108" s="113" t="s">
        <v>149</v>
      </c>
      <c r="C108" s="114">
        <v>344000</v>
      </c>
      <c r="D108" s="115">
        <v>45259</v>
      </c>
      <c r="E108" s="113" t="s">
        <v>146</v>
      </c>
    </row>
    <row r="109" spans="1:5" ht="15">
      <c r="A109" s="113" t="s">
        <v>53</v>
      </c>
      <c r="B109" s="113" t="s">
        <v>149</v>
      </c>
      <c r="C109" s="114">
        <v>42000</v>
      </c>
      <c r="D109" s="115">
        <v>45231</v>
      </c>
      <c r="E109" s="113" t="s">
        <v>146</v>
      </c>
    </row>
    <row r="110" spans="1:5" ht="15">
      <c r="A110" s="113" t="s">
        <v>53</v>
      </c>
      <c r="B110" s="113" t="s">
        <v>149</v>
      </c>
      <c r="C110" s="114">
        <v>350000</v>
      </c>
      <c r="D110" s="115">
        <v>45232</v>
      </c>
      <c r="E110" s="113" t="s">
        <v>146</v>
      </c>
    </row>
    <row r="111" spans="1:5" ht="15">
      <c r="A111" s="113" t="s">
        <v>53</v>
      </c>
      <c r="B111" s="113" t="s">
        <v>149</v>
      </c>
      <c r="C111" s="114">
        <v>40000</v>
      </c>
      <c r="D111" s="115">
        <v>45251</v>
      </c>
      <c r="E111" s="113" t="s">
        <v>152</v>
      </c>
    </row>
    <row r="112" spans="1:5" ht="15">
      <c r="A112" s="113" t="s">
        <v>53</v>
      </c>
      <c r="B112" s="113" t="s">
        <v>149</v>
      </c>
      <c r="C112" s="114">
        <v>320000</v>
      </c>
      <c r="D112" s="115">
        <v>45232</v>
      </c>
      <c r="E112" s="113" t="s">
        <v>146</v>
      </c>
    </row>
    <row r="113" spans="1:5" ht="15">
      <c r="A113" s="113" t="s">
        <v>53</v>
      </c>
      <c r="B113" s="113" t="s">
        <v>149</v>
      </c>
      <c r="C113" s="114">
        <v>325000</v>
      </c>
      <c r="D113" s="115">
        <v>45247</v>
      </c>
      <c r="E113" s="113" t="s">
        <v>146</v>
      </c>
    </row>
    <row r="114" spans="1:5" ht="15">
      <c r="A114" s="113" t="s">
        <v>53</v>
      </c>
      <c r="B114" s="113" t="s">
        <v>149</v>
      </c>
      <c r="C114" s="114">
        <v>2203458.5</v>
      </c>
      <c r="D114" s="115">
        <v>45231</v>
      </c>
      <c r="E114" s="113" t="s">
        <v>146</v>
      </c>
    </row>
    <row r="115" spans="1:5" ht="15">
      <c r="A115" s="113" t="s">
        <v>53</v>
      </c>
      <c r="B115" s="113" t="s">
        <v>149</v>
      </c>
      <c r="C115" s="114">
        <v>74120</v>
      </c>
      <c r="D115" s="115">
        <v>45247</v>
      </c>
      <c r="E115" s="113" t="s">
        <v>146</v>
      </c>
    </row>
    <row r="116" spans="1:5" ht="15">
      <c r="A116" s="113" t="s">
        <v>53</v>
      </c>
      <c r="B116" s="113" t="s">
        <v>149</v>
      </c>
      <c r="C116" s="114">
        <v>367500</v>
      </c>
      <c r="D116" s="115">
        <v>45247</v>
      </c>
      <c r="E116" s="113" t="s">
        <v>146</v>
      </c>
    </row>
    <row r="117" spans="1:5" ht="15">
      <c r="A117" s="113" t="s">
        <v>53</v>
      </c>
      <c r="B117" s="113" t="s">
        <v>149</v>
      </c>
      <c r="C117" s="114">
        <v>100000</v>
      </c>
      <c r="D117" s="115">
        <v>45247</v>
      </c>
      <c r="E117" s="113" t="s">
        <v>146</v>
      </c>
    </row>
    <row r="118" spans="1:5" ht="15">
      <c r="A118" s="113" t="s">
        <v>53</v>
      </c>
      <c r="B118" s="113" t="s">
        <v>149</v>
      </c>
      <c r="C118" s="114">
        <v>1098950</v>
      </c>
      <c r="D118" s="115">
        <v>45231</v>
      </c>
      <c r="E118" s="113" t="s">
        <v>146</v>
      </c>
    </row>
    <row r="119" spans="1:5" ht="15">
      <c r="A119" s="113" t="s">
        <v>53</v>
      </c>
      <c r="B119" s="113" t="s">
        <v>149</v>
      </c>
      <c r="C119" s="114">
        <v>199000</v>
      </c>
      <c r="D119" s="115">
        <v>45247</v>
      </c>
      <c r="E119" s="113" t="s">
        <v>146</v>
      </c>
    </row>
    <row r="120" spans="1:5" ht="15">
      <c r="A120" s="113" t="s">
        <v>58</v>
      </c>
      <c r="B120" s="113" t="s">
        <v>150</v>
      </c>
      <c r="C120" s="114">
        <v>40000</v>
      </c>
      <c r="D120" s="115">
        <v>45231</v>
      </c>
      <c r="E120" s="113" t="s">
        <v>146</v>
      </c>
    </row>
    <row r="121" spans="1:5" ht="15">
      <c r="A121" s="113" t="s">
        <v>58</v>
      </c>
      <c r="B121" s="113" t="s">
        <v>150</v>
      </c>
      <c r="C121" s="114">
        <v>171250</v>
      </c>
      <c r="D121" s="115">
        <v>45231</v>
      </c>
      <c r="E121" s="113" t="s">
        <v>146</v>
      </c>
    </row>
    <row r="122" spans="1:5" ht="15">
      <c r="A122" s="113" t="s">
        <v>58</v>
      </c>
      <c r="B122" s="113" t="s">
        <v>150</v>
      </c>
      <c r="C122" s="114">
        <v>160000</v>
      </c>
      <c r="D122" s="115">
        <v>45231</v>
      </c>
      <c r="E122" s="113" t="s">
        <v>146</v>
      </c>
    </row>
    <row r="123" spans="1:5" ht="15">
      <c r="A123" s="113" t="s">
        <v>58</v>
      </c>
      <c r="B123" s="113" t="s">
        <v>150</v>
      </c>
      <c r="C123" s="114">
        <v>504000</v>
      </c>
      <c r="D123" s="115">
        <v>45259</v>
      </c>
      <c r="E123" s="113" t="s">
        <v>152</v>
      </c>
    </row>
    <row r="124" spans="1:5" ht="15">
      <c r="A124" s="113" t="s">
        <v>58</v>
      </c>
      <c r="B124" s="113" t="s">
        <v>150</v>
      </c>
      <c r="C124" s="114">
        <v>525000</v>
      </c>
      <c r="D124" s="115">
        <v>45243</v>
      </c>
      <c r="E124" s="113" t="s">
        <v>146</v>
      </c>
    </row>
    <row r="125" spans="1:5" ht="15">
      <c r="A125" s="113" t="s">
        <v>58</v>
      </c>
      <c r="B125" s="113" t="s">
        <v>150</v>
      </c>
      <c r="C125" s="114">
        <v>310000</v>
      </c>
      <c r="D125" s="115">
        <v>45247</v>
      </c>
      <c r="E125" s="113" t="s">
        <v>146</v>
      </c>
    </row>
    <row r="126" spans="1:5" ht="15">
      <c r="A126" s="113" t="s">
        <v>58</v>
      </c>
      <c r="B126" s="113" t="s">
        <v>150</v>
      </c>
      <c r="C126" s="114">
        <v>333000</v>
      </c>
      <c r="D126" s="115">
        <v>45247</v>
      </c>
      <c r="E126" s="113" t="s">
        <v>146</v>
      </c>
    </row>
    <row r="127" spans="1:5" ht="15">
      <c r="A127" s="113" t="s">
        <v>58</v>
      </c>
      <c r="B127" s="113" t="s">
        <v>150</v>
      </c>
      <c r="C127" s="114">
        <v>390000</v>
      </c>
      <c r="D127" s="115">
        <v>45247</v>
      </c>
      <c r="E127" s="113" t="s">
        <v>146</v>
      </c>
    </row>
    <row r="128" spans="1:5" ht="15">
      <c r="A128" s="113" t="s">
        <v>58</v>
      </c>
      <c r="B128" s="113" t="s">
        <v>150</v>
      </c>
      <c r="C128" s="114">
        <v>364900</v>
      </c>
      <c r="D128" s="115">
        <v>45247</v>
      </c>
      <c r="E128" s="113" t="s">
        <v>144</v>
      </c>
    </row>
    <row r="129" spans="1:5" ht="15">
      <c r="A129" s="113" t="s">
        <v>58</v>
      </c>
      <c r="B129" s="113" t="s">
        <v>150</v>
      </c>
      <c r="C129" s="114">
        <v>357900</v>
      </c>
      <c r="D129" s="115">
        <v>45247</v>
      </c>
      <c r="E129" s="113" t="s">
        <v>144</v>
      </c>
    </row>
    <row r="130" spans="1:5" ht="15">
      <c r="A130" s="113" t="s">
        <v>58</v>
      </c>
      <c r="B130" s="113" t="s">
        <v>150</v>
      </c>
      <c r="C130" s="114">
        <v>325000</v>
      </c>
      <c r="D130" s="115">
        <v>45247</v>
      </c>
      <c r="E130" s="113" t="s">
        <v>146</v>
      </c>
    </row>
    <row r="131" spans="1:5" ht="15">
      <c r="A131" s="113" t="s">
        <v>58</v>
      </c>
      <c r="B131" s="113" t="s">
        <v>150</v>
      </c>
      <c r="C131" s="114">
        <v>435000</v>
      </c>
      <c r="D131" s="115">
        <v>45251</v>
      </c>
      <c r="E131" s="113" t="s">
        <v>146</v>
      </c>
    </row>
    <row r="132" spans="1:5" ht="15">
      <c r="A132" s="113" t="s">
        <v>58</v>
      </c>
      <c r="B132" s="113" t="s">
        <v>150</v>
      </c>
      <c r="C132" s="126"/>
      <c r="D132" s="115">
        <v>45244</v>
      </c>
      <c r="E132" s="113" t="s">
        <v>146</v>
      </c>
    </row>
    <row r="133" spans="1:5" ht="15">
      <c r="A133" s="113" t="s">
        <v>58</v>
      </c>
      <c r="B133" s="113" t="s">
        <v>150</v>
      </c>
      <c r="C133" s="114">
        <v>385900</v>
      </c>
      <c r="D133" s="115">
        <v>45233</v>
      </c>
      <c r="E133" s="113" t="s">
        <v>144</v>
      </c>
    </row>
    <row r="134" spans="1:5" ht="15">
      <c r="A134" s="113" t="s">
        <v>58</v>
      </c>
      <c r="B134" s="113" t="s">
        <v>150</v>
      </c>
      <c r="C134" s="114">
        <v>385900</v>
      </c>
      <c r="D134" s="115">
        <v>45239</v>
      </c>
      <c r="E134" s="113" t="s">
        <v>144</v>
      </c>
    </row>
    <row r="135" spans="1:5" ht="15">
      <c r="A135" s="113" t="s">
        <v>58</v>
      </c>
      <c r="B135" s="113" t="s">
        <v>150</v>
      </c>
      <c r="C135" s="114">
        <v>120000</v>
      </c>
      <c r="D135" s="115">
        <v>45250</v>
      </c>
      <c r="E135" s="113" t="s">
        <v>152</v>
      </c>
    </row>
    <row r="136" spans="1:5" ht="15">
      <c r="A136" s="113" t="s">
        <v>58</v>
      </c>
      <c r="B136" s="113" t="s">
        <v>150</v>
      </c>
      <c r="C136" s="114">
        <v>378000</v>
      </c>
      <c r="D136" s="115">
        <v>45250</v>
      </c>
      <c r="E136" s="113" t="s">
        <v>146</v>
      </c>
    </row>
    <row r="137" spans="1:5" ht="15">
      <c r="A137" s="113" t="s">
        <v>58</v>
      </c>
      <c r="B137" s="113" t="s">
        <v>150</v>
      </c>
      <c r="C137" s="114">
        <v>21000</v>
      </c>
      <c r="D137" s="115">
        <v>45236</v>
      </c>
      <c r="E137" s="113" t="s">
        <v>146</v>
      </c>
    </row>
    <row r="138" spans="1:5" ht="15">
      <c r="A138" s="113" t="s">
        <v>58</v>
      </c>
      <c r="B138" s="113" t="s">
        <v>150</v>
      </c>
      <c r="C138" s="114">
        <v>375000</v>
      </c>
      <c r="D138" s="115">
        <v>45252</v>
      </c>
      <c r="E138" s="113" t="s">
        <v>146</v>
      </c>
    </row>
    <row r="139" spans="1:5" ht="15">
      <c r="A139" s="113" t="s">
        <v>58</v>
      </c>
      <c r="B139" s="113" t="s">
        <v>150</v>
      </c>
      <c r="C139" s="114">
        <v>402900</v>
      </c>
      <c r="D139" s="115">
        <v>45260</v>
      </c>
      <c r="E139" s="113" t="s">
        <v>144</v>
      </c>
    </row>
    <row r="140" spans="1:5" ht="15">
      <c r="A140" s="113" t="s">
        <v>111</v>
      </c>
      <c r="B140" s="113" t="s">
        <v>151</v>
      </c>
      <c r="C140" s="114">
        <v>375000</v>
      </c>
      <c r="D140" s="115">
        <v>45250</v>
      </c>
      <c r="E140" s="113" t="s">
        <v>146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2023-12-01T22:01:37Z</dcterms:modified>
</cp:coreProperties>
</file>