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20" r:id="rId4"/>
    <sheet name="LENDER TRACKING" sheetId="17" r:id="rId5"/>
    <sheet name="BUILDER TRACKING" sheetId="18" r:id="rId6"/>
    <sheet name="SALES_LIST" sheetId="12" state="hidden" r:id="rId7"/>
    <sheet name="LOANS_LIST" sheetId="13" state="hidden" r:id="rId8"/>
    <sheet name="SALESLOANSLIST" sheetId="15" state="hidden" r:id="rId9"/>
  </sheets>
  <definedNames>
    <definedName name="CommercialLoansMarket">'LOAN ONLY STATS'!$A$20:$C$23</definedName>
    <definedName name="CommercialSalesMarket">'SALES STATS'!$A$50:$C$53</definedName>
    <definedName name="ConstructionLoansMarket">'LOAN ONLY STATS'!$A$38:$C$41</definedName>
    <definedName name="ConventionalLoansExcludingInclineMarket">'LOAN ONLY STATS'!$A$59:$C$66</definedName>
    <definedName name="ConventionalLoansMarket">'LOAN ONLY STATS'!$A$7:$C$14</definedName>
    <definedName name="CreditLineLoansMarket">'LOAN ONLY STATS'!$A$29:$C$32</definedName>
    <definedName name="HardMoneyLoansMarket">'LOAN ONLY STATS'!$A$47:$C$53</definedName>
    <definedName name="InclineSalesMarket">'SALES STATS'!$A$71:$C$72</definedName>
    <definedName name="OverallLoans">'OVERALL STATS'!$A$25:$C$34</definedName>
    <definedName name="OverallSales">'OVERALL STATS'!$A$7:$C$19</definedName>
    <definedName name="OverallSalesAndLoans">'OVERALL STATS'!$A$40:$C$53</definedName>
    <definedName name="_xlnm.Print_Titles" localSheetId="1">'SALES STATS'!$1:$6</definedName>
    <definedName name="ResaleMarket">'SALES STATS'!$A$7:$C$17</definedName>
    <definedName name="ResidentialResaleMarket">'SALES STATS'!$A$35:$C$44</definedName>
    <definedName name="ResidentialSalesExcludingInclineMarket">'SALES STATS'!$A$78:$C$87</definedName>
    <definedName name="SubdivisionMarket">'SALES STATS'!$A$23:$C$29</definedName>
    <definedName name="VacantLandSalesMarket">'SALES STATS'!$A$59:$C$65</definedName>
  </definedNames>
  <calcPr calcId="124519"/>
  <pivotCaches>
    <pivotCache cacheId="7" r:id="rId10"/>
    <pivotCache cacheId="21" r:id="rId11"/>
  </pivotCaches>
</workbook>
</file>

<file path=xl/calcChain.xml><?xml version="1.0" encoding="utf-8"?>
<calcChain xmlns="http://schemas.openxmlformats.org/spreadsheetml/2006/main">
  <c r="G66" i="3"/>
  <c r="G65"/>
  <c r="G64"/>
  <c r="G63"/>
  <c r="G62"/>
  <c r="G61"/>
  <c r="G60"/>
  <c r="G59"/>
  <c r="G53"/>
  <c r="G52"/>
  <c r="G51"/>
  <c r="G50"/>
  <c r="G49"/>
  <c r="G48"/>
  <c r="G47"/>
  <c r="G41"/>
  <c r="G40"/>
  <c r="G39"/>
  <c r="G38"/>
  <c r="G32"/>
  <c r="G31"/>
  <c r="G30"/>
  <c r="G29"/>
  <c r="G23"/>
  <c r="G22"/>
  <c r="G21"/>
  <c r="G20"/>
  <c r="G14"/>
  <c r="G13"/>
  <c r="G12"/>
  <c r="G11"/>
  <c r="G10"/>
  <c r="G9"/>
  <c r="G8"/>
  <c r="G7"/>
  <c r="G87" i="2"/>
  <c r="G86"/>
  <c r="G85"/>
  <c r="G84"/>
  <c r="G83"/>
  <c r="G82"/>
  <c r="G81"/>
  <c r="G80"/>
  <c r="G79"/>
  <c r="G78"/>
  <c r="G72"/>
  <c r="G71"/>
  <c r="G65"/>
  <c r="G64"/>
  <c r="G63"/>
  <c r="G62"/>
  <c r="G61"/>
  <c r="G60"/>
  <c r="G59"/>
  <c r="G53"/>
  <c r="G52"/>
  <c r="G51"/>
  <c r="G50"/>
  <c r="G44"/>
  <c r="G43"/>
  <c r="G42"/>
  <c r="G41"/>
  <c r="G40"/>
  <c r="G39"/>
  <c r="G38"/>
  <c r="G37"/>
  <c r="G36"/>
  <c r="G35"/>
  <c r="G29"/>
  <c r="G28"/>
  <c r="G27"/>
  <c r="G26"/>
  <c r="G25"/>
  <c r="G24"/>
  <c r="G23"/>
  <c r="G17"/>
  <c r="G16"/>
  <c r="G15"/>
  <c r="G14"/>
  <c r="G13"/>
  <c r="G12"/>
  <c r="G11"/>
  <c r="G10"/>
  <c r="G9"/>
  <c r="G8"/>
  <c r="G7"/>
  <c r="G53" i="1"/>
  <c r="G52"/>
  <c r="G51"/>
  <c r="G50"/>
  <c r="G49"/>
  <c r="G48"/>
  <c r="G47"/>
  <c r="G46"/>
  <c r="G45"/>
  <c r="G44"/>
  <c r="G43"/>
  <c r="G42"/>
  <c r="G41"/>
  <c r="G40"/>
  <c r="G34"/>
  <c r="G33"/>
  <c r="G32"/>
  <c r="G31"/>
  <c r="G30"/>
  <c r="G29"/>
  <c r="G28"/>
  <c r="G27"/>
  <c r="G26"/>
  <c r="G25"/>
  <c r="G19"/>
  <c r="G18"/>
  <c r="G17"/>
  <c r="G16"/>
  <c r="G15"/>
  <c r="G14"/>
  <c r="G13"/>
  <c r="G12"/>
  <c r="G11"/>
  <c r="G10"/>
  <c r="G9"/>
  <c r="G8"/>
  <c r="G7"/>
  <c r="C67" i="3"/>
  <c r="B67"/>
  <c r="E62" l="1"/>
  <c r="E61"/>
  <c r="E60"/>
  <c r="E59"/>
  <c r="E66"/>
  <c r="E65"/>
  <c r="E64"/>
  <c r="E63"/>
  <c r="D64"/>
  <c r="D66"/>
  <c r="D63"/>
  <c r="D62"/>
  <c r="D61"/>
  <c r="D60"/>
  <c r="D59"/>
  <c r="D65"/>
  <c r="C88" i="2"/>
  <c r="B88"/>
  <c r="C73"/>
  <c r="B73"/>
  <c r="C23" i="18"/>
  <c r="F17" s="1"/>
  <c r="B23"/>
  <c r="A2"/>
  <c r="C42" i="3"/>
  <c r="B42"/>
  <c r="C24"/>
  <c r="B24"/>
  <c r="C54" i="2"/>
  <c r="B54"/>
  <c r="B20" i="1"/>
  <c r="D18" s="1"/>
  <c r="C20"/>
  <c r="E15" s="1"/>
  <c r="B54" i="3"/>
  <c r="C54"/>
  <c r="B33"/>
  <c r="C33"/>
  <c r="B15"/>
  <c r="D7" s="1"/>
  <c r="C15"/>
  <c r="E7" s="1"/>
  <c r="B66" i="2"/>
  <c r="C66"/>
  <c r="B45"/>
  <c r="D36" s="1"/>
  <c r="C45"/>
  <c r="E36" s="1"/>
  <c r="A2"/>
  <c r="B30"/>
  <c r="D24" s="1"/>
  <c r="C30"/>
  <c r="E78" l="1"/>
  <c r="E79"/>
  <c r="E80"/>
  <c r="E81"/>
  <c r="E82"/>
  <c r="E83"/>
  <c r="E85"/>
  <c r="E87"/>
  <c r="E84"/>
  <c r="E86"/>
  <c r="D78"/>
  <c r="D85"/>
  <c r="D87"/>
  <c r="D82"/>
  <c r="D83"/>
  <c r="D84"/>
  <c r="D86"/>
  <c r="D79"/>
  <c r="D81"/>
  <c r="D80"/>
  <c r="E71"/>
  <c r="E72"/>
  <c r="D71"/>
  <c r="D72"/>
  <c r="F16" i="18"/>
  <c r="F15"/>
  <c r="F9"/>
  <c r="F5"/>
  <c r="E5"/>
  <c r="F22"/>
  <c r="F21"/>
  <c r="F11"/>
  <c r="E11"/>
  <c r="F10"/>
  <c r="E10"/>
  <c r="E9"/>
  <c r="E21"/>
  <c r="F8"/>
  <c r="F20"/>
  <c r="E8"/>
  <c r="E20"/>
  <c r="F19"/>
  <c r="E19"/>
  <c r="F6"/>
  <c r="F12"/>
  <c r="F18"/>
  <c r="E15"/>
  <c r="F14"/>
  <c r="E14"/>
  <c r="F7"/>
  <c r="F13"/>
  <c r="E7"/>
  <c r="E13"/>
  <c r="E6"/>
  <c r="E12"/>
  <c r="E18"/>
  <c r="E17"/>
  <c r="E16"/>
  <c r="E22"/>
  <c r="D53" i="3"/>
  <c r="D52"/>
  <c r="D48"/>
  <c r="E51"/>
  <c r="D50"/>
  <c r="D51"/>
  <c r="D49"/>
  <c r="E41"/>
  <c r="E39"/>
  <c r="D32"/>
  <c r="E32"/>
  <c r="E31"/>
  <c r="D21"/>
  <c r="D23"/>
  <c r="E20"/>
  <c r="E22"/>
  <c r="D20"/>
  <c r="D22"/>
  <c r="E21"/>
  <c r="E23"/>
  <c r="E9"/>
  <c r="D9"/>
  <c r="E9" i="1"/>
  <c r="D9"/>
  <c r="E61" i="2"/>
  <c r="D61"/>
  <c r="E53"/>
  <c r="D53"/>
  <c r="E37"/>
  <c r="D37"/>
  <c r="E26"/>
  <c r="D26"/>
  <c r="E60"/>
  <c r="E65"/>
  <c r="E63"/>
  <c r="D65"/>
  <c r="D52"/>
  <c r="E51"/>
  <c r="D50"/>
  <c r="D41"/>
  <c r="D42"/>
  <c r="D43"/>
  <c r="E17" i="1"/>
  <c r="E19"/>
  <c r="E16"/>
  <c r="E18"/>
  <c r="D16"/>
  <c r="D19"/>
  <c r="D17"/>
  <c r="D8" i="3"/>
  <c r="D11"/>
  <c r="D13"/>
  <c r="E10"/>
  <c r="E12"/>
  <c r="D10"/>
  <c r="D12"/>
  <c r="E8"/>
  <c r="E11"/>
  <c r="E13"/>
  <c r="D31"/>
  <c r="E30"/>
  <c r="D30"/>
  <c r="E38"/>
  <c r="E40"/>
  <c r="D38"/>
  <c r="D40"/>
  <c r="D39"/>
  <c r="D41"/>
  <c r="E49"/>
  <c r="E52"/>
  <c r="E48"/>
  <c r="E50"/>
  <c r="E53"/>
  <c r="D60" i="2"/>
  <c r="D63"/>
  <c r="E62"/>
  <c r="E64"/>
  <c r="D62"/>
  <c r="D64"/>
  <c r="D51"/>
  <c r="E50"/>
  <c r="E52"/>
  <c r="E42"/>
  <c r="E41"/>
  <c r="E43"/>
  <c r="E29"/>
  <c r="D29"/>
  <c r="E25"/>
  <c r="E28"/>
  <c r="E27"/>
  <c r="D27"/>
  <c r="D25"/>
  <c r="D28"/>
  <c r="D15" i="1"/>
  <c r="E59" i="2"/>
  <c r="E35"/>
  <c r="E38"/>
  <c r="E40"/>
  <c r="E24"/>
  <c r="E23"/>
  <c r="D23"/>
  <c r="D44"/>
  <c r="D39"/>
  <c r="E44"/>
  <c r="E39"/>
  <c r="D40"/>
  <c r="D38"/>
  <c r="D35"/>
  <c r="D59"/>
  <c r="A2" i="3"/>
  <c r="E47"/>
  <c r="B18" i="2"/>
  <c r="C18"/>
  <c r="B35" i="1"/>
  <c r="C35"/>
  <c r="B54"/>
  <c r="C54"/>
  <c r="F23" i="18" l="1"/>
  <c r="E23"/>
  <c r="E67" i="3"/>
  <c r="D67"/>
  <c r="E88" i="2"/>
  <c r="D88"/>
  <c r="D73"/>
  <c r="E73"/>
  <c r="E43" i="1"/>
  <c r="D43"/>
  <c r="E29"/>
  <c r="D29"/>
  <c r="E9" i="2"/>
  <c r="D9"/>
  <c r="E24" i="3"/>
  <c r="D24"/>
  <c r="E54" i="2"/>
  <c r="D54"/>
  <c r="E32" i="1"/>
  <c r="E33"/>
  <c r="E31"/>
  <c r="E34"/>
  <c r="D51"/>
  <c r="D52"/>
  <c r="D50"/>
  <c r="D49"/>
  <c r="E52"/>
  <c r="E50"/>
  <c r="E51"/>
  <c r="E49"/>
  <c r="D33"/>
  <c r="D31"/>
  <c r="D34"/>
  <c r="D32"/>
  <c r="E17" i="2"/>
  <c r="E15"/>
  <c r="E16"/>
  <c r="D16"/>
  <c r="D17"/>
  <c r="D15"/>
  <c r="E53" i="1"/>
  <c r="E48"/>
  <c r="D44"/>
  <c r="D48"/>
  <c r="D53"/>
  <c r="E28"/>
  <c r="E30"/>
  <c r="D30"/>
  <c r="D28"/>
  <c r="E46"/>
  <c r="E44"/>
  <c r="E42"/>
  <c r="E45"/>
  <c r="D47" i="3"/>
  <c r="E42"/>
  <c r="D42"/>
  <c r="E29"/>
  <c r="D29"/>
  <c r="D14"/>
  <c r="E14"/>
  <c r="D66" i="2"/>
  <c r="E66"/>
  <c r="E45"/>
  <c r="D45"/>
  <c r="D8"/>
  <c r="D7"/>
  <c r="D10"/>
  <c r="D12"/>
  <c r="D14"/>
  <c r="D11"/>
  <c r="D13"/>
  <c r="E14"/>
  <c r="E7"/>
  <c r="E12"/>
  <c r="E8"/>
  <c r="E11"/>
  <c r="E13"/>
  <c r="E10"/>
  <c r="E41" i="1"/>
  <c r="E40"/>
  <c r="E47"/>
  <c r="D40"/>
  <c r="E8"/>
  <c r="D11"/>
  <c r="D8"/>
  <c r="D7"/>
  <c r="E14"/>
  <c r="E11"/>
  <c r="D10"/>
  <c r="D12"/>
  <c r="D13"/>
  <c r="D14"/>
  <c r="D27"/>
  <c r="E25"/>
  <c r="E26"/>
  <c r="E27"/>
  <c r="D46"/>
  <c r="D41"/>
  <c r="E7"/>
  <c r="D47"/>
  <c r="D42"/>
  <c r="D26"/>
  <c r="D25"/>
  <c r="E10"/>
  <c r="E12"/>
  <c r="D45"/>
  <c r="E13"/>
  <c r="E54" l="1"/>
  <c r="D54"/>
  <c r="E54" i="3"/>
  <c r="E33"/>
  <c r="D33"/>
  <c r="D54"/>
  <c r="E15"/>
  <c r="D15"/>
  <c r="E30" i="2"/>
  <c r="D30"/>
  <c r="D20" i="1"/>
  <c r="E20"/>
  <c r="E18" i="2"/>
  <c r="D18"/>
  <c r="D35" i="1"/>
  <c r="E35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<sst xmlns="http://schemas.openxmlformats.org/spreadsheetml/2006/main" count="7837" uniqueCount="367">
  <si>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</si>
  <si>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</si>
  <si>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</si>
  <si>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</si>
  <si>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</si>
  <si>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</si>
  <si>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</si>
  <si>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</si>
  <si>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</si>
  <si>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</si>
  <si>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</si>
  <si>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</si>
  <si>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</si>
  <si>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</si>
  <si>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</si>
  <si>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</si>
  <si>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</si>
  <si>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</si>
  <si>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</si>
  <si>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</si>
  <si>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</si>
  <si>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</si>
  <si>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</si>
  <si>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</si>
  <si>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</si>
  <si>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</si>
  <si>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</si>
  <si>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KIETZKE</t>
  </si>
  <si>
    <t>RIDGEVIEW</t>
  </si>
  <si>
    <t>PROPTYPE</t>
  </si>
  <si>
    <t>(All)</t>
  </si>
  <si>
    <t>Grand Total</t>
  </si>
  <si>
    <t>% OF CLOSINGS</t>
  </si>
  <si>
    <t>EO</t>
  </si>
  <si>
    <t>CD</t>
  </si>
  <si>
    <t>MCCARRAN</t>
  </si>
  <si>
    <t>DOCNUM</t>
  </si>
  <si>
    <t>RECDATE</t>
  </si>
  <si>
    <t>APN</t>
  </si>
  <si>
    <t>First Centennial Title</t>
  </si>
  <si>
    <t>Ticor Title</t>
  </si>
  <si>
    <t>First American Title</t>
  </si>
  <si>
    <t>RECBY</t>
  </si>
  <si>
    <t>AMOUNT</t>
  </si>
  <si>
    <t>SUB</t>
  </si>
  <si>
    <t>INSURED</t>
  </si>
  <si>
    <t>10</t>
  </si>
  <si>
    <t>LAKESIDEMOANA</t>
  </si>
  <si>
    <t>12</t>
  </si>
  <si>
    <t>9</t>
  </si>
  <si>
    <t>SAB</t>
  </si>
  <si>
    <t>LENDER</t>
  </si>
  <si>
    <t>Values</t>
  </si>
  <si>
    <t>DOCTYPE</t>
  </si>
  <si>
    <t>Last Row:</t>
  </si>
  <si>
    <t>Toiyabe Title</t>
  </si>
  <si>
    <t>SEE CHARTS BELOW:</t>
  </si>
  <si>
    <t>ZEPHYR</t>
  </si>
  <si>
    <t>JML</t>
  </si>
  <si>
    <t>AMG</t>
  </si>
  <si>
    <t>KDJ</t>
  </si>
  <si>
    <t>BUILDER TRACKING</t>
  </si>
  <si>
    <t>BUILDER</t>
  </si>
  <si>
    <t>DOLLARVOL</t>
  </si>
  <si>
    <t>AVERAGE</t>
  </si>
  <si>
    <t>% OF $$$ VOLUME</t>
  </si>
  <si>
    <t>OVERALL TITLE COMPANY MARKET STATISTICS Washoe  County, NV)</t>
  </si>
  <si>
    <t>SALES MARKET Washoe County, NV)</t>
  </si>
  <si>
    <t>LOAN ONLY MARKETS Washoe County, NV)</t>
  </si>
  <si>
    <t>INCLINE VILLAGE SALES MARKET</t>
  </si>
  <si>
    <t>RESIDENTIAL RESALE MARKET (Excluding Incline Village)</t>
  </si>
  <si>
    <t>CONVENTIONAL LOANS MARKET (Refi's) Excluding Incline Village</t>
  </si>
  <si>
    <t>Acme Title and Escrow</t>
  </si>
  <si>
    <t>LANDER</t>
  </si>
  <si>
    <t>LTE</t>
  </si>
  <si>
    <t>UNK</t>
  </si>
  <si>
    <t>YC</t>
  </si>
  <si>
    <t>Archer Title and Escrow</t>
  </si>
  <si>
    <t>NH</t>
  </si>
  <si>
    <t>Calatlantic Title West</t>
  </si>
  <si>
    <t>LAS VEGAS</t>
  </si>
  <si>
    <t>LH</t>
  </si>
  <si>
    <t>DHI Title of Nevada</t>
  </si>
  <si>
    <t>NEIL</t>
  </si>
  <si>
    <t>N/A</t>
  </si>
  <si>
    <t>INCLINE</t>
  </si>
  <si>
    <t>VD</t>
  </si>
  <si>
    <t>CC</t>
  </si>
  <si>
    <t>TM</t>
  </si>
  <si>
    <t>NCS</t>
  </si>
  <si>
    <t>SPARKS</t>
  </si>
  <si>
    <t>JP</t>
  </si>
  <si>
    <t>TW</t>
  </si>
  <si>
    <t>DAMONTE</t>
  </si>
  <si>
    <t>24</t>
  </si>
  <si>
    <t>5</t>
  </si>
  <si>
    <t>LAKESIDE</t>
  </si>
  <si>
    <t>15</t>
  </si>
  <si>
    <t>20</t>
  </si>
  <si>
    <t>4</t>
  </si>
  <si>
    <t>21</t>
  </si>
  <si>
    <t>Landmark Title</t>
  </si>
  <si>
    <t>PLUMB</t>
  </si>
  <si>
    <t>Signature Title Company</t>
  </si>
  <si>
    <t>RENO CORPORATE</t>
  </si>
  <si>
    <t>CA</t>
  </si>
  <si>
    <t>DP</t>
  </si>
  <si>
    <t>Stewart Title</t>
  </si>
  <si>
    <t>CARSON CITY</t>
  </si>
  <si>
    <t>JMS</t>
  </si>
  <si>
    <t>MDD</t>
  </si>
  <si>
    <t>MIF</t>
  </si>
  <si>
    <t>MLM</t>
  </si>
  <si>
    <t>TEF</t>
  </si>
  <si>
    <t>KB</t>
  </si>
  <si>
    <t>RC</t>
  </si>
  <si>
    <t>CRF</t>
  </si>
  <si>
    <t>DKD</t>
  </si>
  <si>
    <t>SLP</t>
  </si>
  <si>
    <t>ACM</t>
  </si>
  <si>
    <t>AE</t>
  </si>
  <si>
    <t>TO</t>
  </si>
  <si>
    <t>SL</t>
  </si>
  <si>
    <t>AJF</t>
  </si>
  <si>
    <t>True Title and Escrow</t>
  </si>
  <si>
    <t>RG</t>
  </si>
  <si>
    <t>Westminster Title - Las Vegas</t>
  </si>
  <si>
    <t>TB</t>
  </si>
  <si>
    <t>TOLL NV LIMITED PARTNERSHIP</t>
  </si>
  <si>
    <t>LENNAR RENO LLC</t>
  </si>
  <si>
    <t>DR HORTON INC</t>
  </si>
  <si>
    <t>NORTHERN NEVADA HOMES LLC</t>
  </si>
  <si>
    <t>TOLL SOUTH RENO LLC</t>
  </si>
  <si>
    <t>WOODLAND VILLAGE PHASE 22 LLC</t>
  </si>
  <si>
    <t>TOLL NORTH RENO LLC</t>
  </si>
  <si>
    <t>JC BLACKSTONE LLC</t>
  </si>
  <si>
    <t>SILVERADO EAGLE CANYON RANCH LLC</t>
  </si>
  <si>
    <t>TERRENO DEVELOPMENT LLC</t>
  </si>
  <si>
    <t>SILVERADO SILVER CANYON LLC</t>
  </si>
  <si>
    <t>REGENCY PARK HOMES INC</t>
  </si>
  <si>
    <t>FALCON RIDGE BY DESERT WIND LP</t>
  </si>
  <si>
    <t>RANCHARRAH RENO VILLAGE D PARTNERS</t>
  </si>
  <si>
    <t>PRESTON HOMES LLC</t>
  </si>
  <si>
    <t>NORTH SPRINGS HOMES LLC</t>
  </si>
  <si>
    <t>TOLL LIMITED PARTNERSHIP</t>
  </si>
  <si>
    <t>TRUCKEE RIVER GREEN LP</t>
  </si>
  <si>
    <t>Reporting Period: APRIL, 2023</t>
  </si>
  <si>
    <t>SINGLE FAM RES.</t>
  </si>
  <si>
    <t>NO</t>
  </si>
  <si>
    <t>Deed</t>
  </si>
  <si>
    <t>CONDO/TWNHSE</t>
  </si>
  <si>
    <t>MOBILE HOME</t>
  </si>
  <si>
    <t>YES</t>
  </si>
  <si>
    <t>VACANT LAND</t>
  </si>
  <si>
    <t>HENDERSON</t>
  </si>
  <si>
    <t>IK</t>
  </si>
  <si>
    <t>COMM'L/IND'L</t>
  </si>
  <si>
    <t>IRVINE, CA</t>
  </si>
  <si>
    <t>KN</t>
  </si>
  <si>
    <t>TS</t>
  </si>
  <si>
    <t>143-281-13</t>
  </si>
  <si>
    <t>MINDEN</t>
  </si>
  <si>
    <t>ET</t>
  </si>
  <si>
    <t>APARTMENT BLDG.</t>
  </si>
  <si>
    <t>PHOENIX, AZ</t>
  </si>
  <si>
    <t>23</t>
  </si>
  <si>
    <t>WILLROTH KARIN ANN TR; K 2 K TRUST</t>
  </si>
  <si>
    <t>082-492-09</t>
  </si>
  <si>
    <t>164-072-21</t>
  </si>
  <si>
    <t>164-092-39</t>
  </si>
  <si>
    <t>RS</t>
  </si>
  <si>
    <t>026-321-02</t>
  </si>
  <si>
    <t>160-531-07</t>
  </si>
  <si>
    <t>MLC</t>
  </si>
  <si>
    <t>TH</t>
  </si>
  <si>
    <t>MAYBERRY</t>
  </si>
  <si>
    <t>ASK</t>
  </si>
  <si>
    <t>KA</t>
  </si>
  <si>
    <t>152-192-10</t>
  </si>
  <si>
    <t>FHA</t>
  </si>
  <si>
    <t>PHH MORTGAGE CORPORATION</t>
  </si>
  <si>
    <t>023-104-01</t>
  </si>
  <si>
    <t>CONVENTIONAL</t>
  </si>
  <si>
    <t>PRIMELENDING</t>
  </si>
  <si>
    <t>568-191-05</t>
  </si>
  <si>
    <t>CREDIT LINE</t>
  </si>
  <si>
    <t>ALLIANT CREDIT UNION</t>
  </si>
  <si>
    <t>164-361-01</t>
  </si>
  <si>
    <t>CARDINAL FINANCIAL COMPANY LIMITED PARTNERSHIP</t>
  </si>
  <si>
    <t>011-265-13</t>
  </si>
  <si>
    <t>COMMERCIAL</t>
  </si>
  <si>
    <t>CBRE CAPITAL MARKETS INC</t>
  </si>
  <si>
    <t>045-573-07</t>
  </si>
  <si>
    <t>CITY NATIONAL BANK</t>
  </si>
  <si>
    <t>125-482-30</t>
  </si>
  <si>
    <t>EVEREST FUNDING</t>
  </si>
  <si>
    <t>082-751-33</t>
  </si>
  <si>
    <t>FIRST CITIZENS BANK &amp; TRUST COMPANY</t>
  </si>
  <si>
    <t>049-314-23</t>
  </si>
  <si>
    <t>HARD MONEY</t>
  </si>
  <si>
    <t>GLASSMAN A J DEFINED BENEFIT PLAN</t>
  </si>
  <si>
    <t>518-591-02</t>
  </si>
  <si>
    <t>GUILD MORTGAGE COMPANY LLC</t>
  </si>
  <si>
    <t>035-143-08</t>
  </si>
  <si>
    <t>164-010-06</t>
  </si>
  <si>
    <t>KEYBANK NATIONAL ASSOCIATION</t>
  </si>
  <si>
    <t>164-010-05 &amp; 07</t>
  </si>
  <si>
    <t>MORESI WALTER EDWARD</t>
  </si>
  <si>
    <t>140-533-05</t>
  </si>
  <si>
    <t>HOME EQUITY</t>
  </si>
  <si>
    <t>NAVY FEDERAL CREDIT UNION</t>
  </si>
  <si>
    <t>017-350-27</t>
  </si>
  <si>
    <t>516-422-03</t>
  </si>
  <si>
    <t>031-420-46</t>
  </si>
  <si>
    <t>017-051-01</t>
  </si>
  <si>
    <t>CONSTRUCTION</t>
  </si>
  <si>
    <t>PLUMAS BANK</t>
  </si>
  <si>
    <t>123-133-13</t>
  </si>
  <si>
    <t>RBC BANK GEORGIA NA</t>
  </si>
  <si>
    <t>510-552-11</t>
  </si>
  <si>
    <t>SHANNON INVESTMENTS LLC; FIVE STAR MORTGAGE</t>
  </si>
  <si>
    <t>019-023-11</t>
  </si>
  <si>
    <t>SUMMIT FUNDING INC</t>
  </si>
  <si>
    <t>030-232-02</t>
  </si>
  <si>
    <t>ALL WESTERN MORTGAGE INC</t>
  </si>
  <si>
    <t>BANK OF AMERICA NA</t>
  </si>
  <si>
    <t>041-051-41</t>
  </si>
  <si>
    <t>FIRST NATIONAL BANK OF ELY</t>
  </si>
  <si>
    <t>581-151-09</t>
  </si>
  <si>
    <t>FLAGSTAR BANK FSB</t>
  </si>
  <si>
    <t>152-072-07</t>
  </si>
  <si>
    <t>017-041-04</t>
  </si>
  <si>
    <t>214-062-10</t>
  </si>
  <si>
    <t>HERITAGE BANK OF NEVADA</t>
  </si>
  <si>
    <t>012-121-65</t>
  </si>
  <si>
    <t>019-193-18</t>
  </si>
  <si>
    <t>520-431-04</t>
  </si>
  <si>
    <t>011-226-39</t>
  </si>
  <si>
    <t>006-081-27</t>
  </si>
  <si>
    <t>082-454-17</t>
  </si>
  <si>
    <t>LAMBDIN CORBETT; LAMBDIN LAURA</t>
  </si>
  <si>
    <t>055-180-22</t>
  </si>
  <si>
    <t>MACLELLAN SCOTT M; MACLELLAN KRISTI A</t>
  </si>
  <si>
    <t>518-233-09</t>
  </si>
  <si>
    <t>NEVADA STATE BANK</t>
  </si>
  <si>
    <t>150-292-03</t>
  </si>
  <si>
    <t>142-241-10</t>
  </si>
  <si>
    <t>023-154-01</t>
  </si>
  <si>
    <t>OCMBC INC</t>
  </si>
  <si>
    <t>202-140-02</t>
  </si>
  <si>
    <t>026-631-01 AND MORE</t>
  </si>
  <si>
    <t>RODNEY LEIGH TR; RODNEY CLARE F TR; RODNEY FAMILY TRUST AGREEMENT</t>
  </si>
  <si>
    <t>156-084-11</t>
  </si>
  <si>
    <t>ROSSI VINCENT A TR; ROSSIE KATHLEEN D TR; ROSSI VINCENT A &amp; KATHEEN D FAMILY TRUST; RIPPLE DANIEL W TR; RIPPLE JILL C TR</t>
  </si>
  <si>
    <t>011-272-10 AND MORE</t>
  </si>
  <si>
    <t>SEATTLE FUNDING GROUP LTD</t>
  </si>
  <si>
    <t>516-402-10</t>
  </si>
  <si>
    <t>UNITED WHOLESALE MORTGAGE LLC</t>
  </si>
  <si>
    <t>148-082-07</t>
  </si>
  <si>
    <t>US BANK NA</t>
  </si>
  <si>
    <t>031-100-06</t>
  </si>
  <si>
    <t>VA</t>
  </si>
  <si>
    <t>VETERANS UNITED HOME LOANS</t>
  </si>
  <si>
    <t>163-112-05</t>
  </si>
  <si>
    <t>WESTERN ALLIANCE BANK</t>
  </si>
  <si>
    <t>038-622-22</t>
  </si>
  <si>
    <t>019-272-27</t>
  </si>
  <si>
    <t>RATTO MITCH M; RATTO HILLARY G</t>
  </si>
  <si>
    <t>002-282-21</t>
  </si>
  <si>
    <t>AMERICAN FINANCIAL NETWORK INC</t>
  </si>
  <si>
    <t>164-072-55</t>
  </si>
  <si>
    <t>CROSSCOUNTRY MORTGAGE LLC</t>
  </si>
  <si>
    <t>556-263-11</t>
  </si>
  <si>
    <t>526-402-07</t>
  </si>
  <si>
    <t>CANVAS CREDIT UNION</t>
  </si>
  <si>
    <t>084-531-16</t>
  </si>
  <si>
    <t>EL DORADO SAVINGS BANK</t>
  </si>
  <si>
    <t>033-022-26</t>
  </si>
  <si>
    <t>FAIRWAY INDEPENDENT MORTGAGE CORPORATION</t>
  </si>
  <si>
    <t>526-533-03</t>
  </si>
  <si>
    <t>GEORGIAS OWN CREDIT UNION</t>
  </si>
  <si>
    <t>530-682-06</t>
  </si>
  <si>
    <t>GREAT BASIN FEDERAL CREDIT UNION</t>
  </si>
  <si>
    <t>240-054-03</t>
  </si>
  <si>
    <t>510-332-05</t>
  </si>
  <si>
    <t>GREATER NEVADA CREDIT UNION</t>
  </si>
  <si>
    <t>035-104-07</t>
  </si>
  <si>
    <t>041-190-17</t>
  </si>
  <si>
    <t>027-272-10</t>
  </si>
  <si>
    <t>MASON MCDUFFIE MORTGAGE CORPORATION</t>
  </si>
  <si>
    <t>085-721-21</t>
  </si>
  <si>
    <t>MOUNTAIN AMERICA FEDERAL CREDIT UNION</t>
  </si>
  <si>
    <t>082-534-36</t>
  </si>
  <si>
    <t>MOVEMENT MORTGAGE LLC</t>
  </si>
  <si>
    <t>004-393-25</t>
  </si>
  <si>
    <t>PENNYMAC LOAN SERVICES LLC</t>
  </si>
  <si>
    <t>238-283-04</t>
  </si>
  <si>
    <t>011-042-02</t>
  </si>
  <si>
    <t>PICCININI PROPERTIES LLC</t>
  </si>
  <si>
    <t>038-221-12 &amp; 11</t>
  </si>
  <si>
    <t>141-431-06</t>
  </si>
  <si>
    <t>ROCKET MORTGAGE LLC</t>
  </si>
  <si>
    <t>026-451-30</t>
  </si>
  <si>
    <t>SIERRA PACIFIC FEDERAL CREDIT UNION</t>
  </si>
  <si>
    <t>218-041-03</t>
  </si>
  <si>
    <t>TURNKEY FOUNDATION INC; ARBOR FINANCIAL GROUP</t>
  </si>
  <si>
    <t>Stewart Title Guaranty</t>
  </si>
  <si>
    <t>012-131-01</t>
  </si>
  <si>
    <t>556-132-19</t>
  </si>
  <si>
    <t>AXIA FINANCIAL LLC</t>
  </si>
  <si>
    <t>011-026-10</t>
  </si>
  <si>
    <t>CAPITAL ONE NATIONAL ASSOCIATION</t>
  </si>
  <si>
    <t>516-141-19</t>
  </si>
  <si>
    <t>034-353-03</t>
  </si>
  <si>
    <t>FLAGSTAR BANK NA</t>
  </si>
  <si>
    <t>522-501-03</t>
  </si>
  <si>
    <t>006-300-45</t>
  </si>
  <si>
    <t>556-131-04</t>
  </si>
  <si>
    <t>084-421-09</t>
  </si>
  <si>
    <t>524-342-06</t>
  </si>
  <si>
    <t>HOMETRUST BANK</t>
  </si>
  <si>
    <t>123-102-15</t>
  </si>
  <si>
    <t>KAR MANAGEMENT INC</t>
  </si>
  <si>
    <t>125-185-24</t>
  </si>
  <si>
    <t>MARASCO FRANK R; BURKE DANIEL 2014 FAMILY TRUST</t>
  </si>
  <si>
    <t>132-240-14</t>
  </si>
  <si>
    <t>NO TRUST FAMILY TRUST; EWART ELIZABETH A TR</t>
  </si>
  <si>
    <t>236-142-06</t>
  </si>
  <si>
    <t>019-380-06</t>
  </si>
  <si>
    <t>PNC BANK NATIONAL ASSOCIATION</t>
  </si>
  <si>
    <t>011-178-16</t>
  </si>
  <si>
    <t>SCRUGGS PHILIP</t>
  </si>
  <si>
    <t>043-221-29</t>
  </si>
  <si>
    <t>SELECT GROUP REFRESH &amp; REFURBISH</t>
  </si>
  <si>
    <t>020-312-23 AND MORE</t>
  </si>
  <si>
    <t>UMPQUA BANK</t>
  </si>
  <si>
    <t>024-196-09</t>
  </si>
  <si>
    <t>163-072-09</t>
  </si>
  <si>
    <t>WASHINGTON FEDERAL BANK</t>
  </si>
  <si>
    <t>122-194-01</t>
  </si>
  <si>
    <t>WELLS FARGO BANK NA</t>
  </si>
  <si>
    <t>013-494-04</t>
  </si>
  <si>
    <t>WESTSTAR CREDIT UNION</t>
  </si>
  <si>
    <t>030-084-15</t>
  </si>
  <si>
    <t>EQUITY PRIME MORTGAGE LLC</t>
  </si>
  <si>
    <t>005-031-18; 027-074-17; 001-071-15</t>
  </si>
  <si>
    <t>LANTZMAN MANAGEMENT INC</t>
  </si>
  <si>
    <t>084-331-04</t>
  </si>
  <si>
    <t>035-073-12</t>
  </si>
  <si>
    <t>MOERDICK KEVIN C TR; MOERDICK SUE K TR; MOERDICK FAMILY TRUST</t>
  </si>
  <si>
    <t>ACT</t>
  </si>
  <si>
    <t>ATE</t>
  </si>
  <si>
    <t>CAL</t>
  </si>
  <si>
    <t>DHI</t>
  </si>
  <si>
    <t>FA</t>
  </si>
  <si>
    <t>FC</t>
  </si>
  <si>
    <t>LT</t>
  </si>
  <si>
    <t>SIG</t>
  </si>
  <si>
    <t>ST</t>
  </si>
  <si>
    <t>TI</t>
  </si>
  <si>
    <t>TT</t>
  </si>
  <si>
    <t>TTE</t>
  </si>
  <si>
    <t>WTA</t>
  </si>
  <si>
    <t>STG</t>
  </si>
  <si>
    <t>Deed Of Trust</t>
  </si>
  <si>
    <t>BUILDER/DEVELOPER DEAL</t>
  </si>
  <si>
    <t>% OF DOLLAR VOLUME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</si>
</sst>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1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</cellStyleXfs>
  <cellXfs count="169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0" fillId="0" borderId="6" xfId="0" applyBorder="1"/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0" fontId="11" fillId="0" borderId="14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2" applyFont="1" applyFill="1" applyBorder="1" applyAlignment="1">
      <alignment horizontal="left"/>
    </xf>
    <xf numFmtId="0" fontId="10" fillId="0" borderId="6" xfId="2" applyFont="1" applyFill="1" applyBorder="1" applyAlignment="1">
      <alignment horizontal="right"/>
    </xf>
    <xf numFmtId="164" fontId="10" fillId="0" borderId="6" xfId="2" applyNumberFormat="1" applyFont="1" applyFill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0" applyFont="1" applyBorder="1" applyAlignment="1">
      <alignment horizontal="left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0" fontId="16" fillId="0" borderId="6" xfId="4" applyFont="1" applyFill="1" applyBorder="1" applyAlignment="1">
      <alignment horizontal="left"/>
    </xf>
    <xf numFmtId="0" fontId="16" fillId="0" borderId="6" xfId="4" applyFont="1" applyFill="1" applyBorder="1" applyAlignment="1">
      <alignment horizontal="right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0" fillId="0" borderId="6" xfId="0" applyNumberFormat="1" applyBorder="1" applyAlignment="1">
      <alignment horizontal="right"/>
    </xf>
    <xf numFmtId="164" fontId="1" fillId="0" borderId="6" xfId="3" applyNumberFormat="1" applyFont="1" applyFill="1" applyBorder="1" applyAlignment="1">
      <alignment horizontal="right" wrapText="1"/>
    </xf>
    <xf numFmtId="1" fontId="0" fillId="0" borderId="6" xfId="0" applyNumberFormat="1" applyBorder="1" applyAlignment="1">
      <alignment horizontal="right"/>
    </xf>
    <xf numFmtId="0" fontId="19" fillId="0" borderId="0" xfId="11" applyFont="1"/>
    <xf numFmtId="0" fontId="1" fillId="0" borderId="0" xfId="11"/>
    <xf numFmtId="0" fontId="17" fillId="0" borderId="0" xfId="11" applyFont="1"/>
    <xf numFmtId="0" fontId="10" fillId="2" borderId="12" xfId="12" applyFont="1" applyFill="1" applyBorder="1" applyAlignment="1">
      <alignment horizontal="center"/>
    </xf>
    <xf numFmtId="10" fontId="1" fillId="0" borderId="0" xfId="11" applyNumberFormat="1"/>
    <xf numFmtId="0" fontId="15" fillId="0" borderId="20" xfId="11" applyNumberFormat="1" applyFont="1" applyFill="1" applyBorder="1" applyAlignment="1" applyProtection="1">
      <alignment wrapText="1"/>
    </xf>
    <xf numFmtId="0" fontId="15" fillId="0" borderId="20" xfId="11" applyNumberFormat="1" applyFont="1" applyFill="1" applyBorder="1" applyAlignment="1" applyProtection="1">
      <alignment horizontal="right" wrapText="1"/>
    </xf>
    <xf numFmtId="166" fontId="15" fillId="0" borderId="20" xfId="11" applyNumberFormat="1" applyFont="1" applyFill="1" applyBorder="1" applyAlignment="1" applyProtection="1">
      <alignment horizontal="right" wrapText="1"/>
    </xf>
    <xf numFmtId="10" fontId="4" fillId="0" borderId="0" xfId="11" applyNumberFormat="1" applyFont="1" applyFill="1" applyBorder="1" applyAlignment="1" applyProtection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8" fillId="0" borderId="18" xfId="12" applyFont="1" applyFill="1" applyBorder="1" applyAlignment="1">
      <alignment wrapText="1"/>
    </xf>
    <xf numFmtId="0" fontId="18" fillId="0" borderId="18" xfId="12" applyFont="1" applyFill="1" applyBorder="1" applyAlignment="1">
      <alignment horizontal="right" wrapText="1"/>
    </xf>
    <xf numFmtId="165" fontId="18" fillId="0" borderId="18" xfId="12" applyNumberFormat="1" applyFont="1" applyFill="1" applyBorder="1" applyAlignment="1">
      <alignment horizontal="right" wrapText="1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164" fontId="17" fillId="0" borderId="6" xfId="3" applyNumberFormat="1" applyFont="1" applyFill="1" applyBorder="1" applyAlignment="1">
      <alignment horizontal="right" wrapText="1"/>
    </xf>
    <xf numFmtId="0" fontId="17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0" fontId="17" fillId="0" borderId="8" xfId="0" applyNumberFormat="1" applyFont="1" applyBorder="1" applyAlignment="1">
      <alignment horizontal="right"/>
    </xf>
    <xf numFmtId="164" fontId="17" fillId="0" borderId="6" xfId="5" applyNumberFormat="1" applyFont="1" applyFill="1" applyBorder="1" applyAlignment="1">
      <alignment wrapText="1"/>
    </xf>
    <xf numFmtId="0" fontId="17" fillId="0" borderId="6" xfId="5" applyFont="1" applyFill="1" applyBorder="1" applyAlignment="1">
      <alignment horizontal="left" wrapText="1"/>
    </xf>
    <xf numFmtId="0" fontId="20" fillId="0" borderId="6" xfId="4" applyFont="1" applyFill="1" applyBorder="1" applyAlignment="1">
      <alignment horizontal="left"/>
    </xf>
    <xf numFmtId="0" fontId="20" fillId="0" borderId="6" xfId="4" applyFont="1" applyFill="1" applyBorder="1" applyAlignment="1">
      <alignment horizontal="right"/>
    </xf>
    <xf numFmtId="164" fontId="20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right" wrapText="1"/>
    </xf>
    <xf numFmtId="0" fontId="17" fillId="0" borderId="6" xfId="2" applyFont="1" applyFill="1" applyBorder="1" applyAlignment="1">
      <alignment horizontal="left"/>
    </xf>
    <xf numFmtId="0" fontId="17" fillId="0" borderId="6" xfId="2" applyFont="1" applyFill="1" applyBorder="1" applyAlignment="1">
      <alignment horizontal="right"/>
    </xf>
    <xf numFmtId="10" fontId="17" fillId="0" borderId="15" xfId="0" applyNumberFormat="1" applyFont="1" applyBorder="1" applyAlignment="1">
      <alignment horizontal="right"/>
    </xf>
    <xf numFmtId="164" fontId="17" fillId="0" borderId="6" xfId="2" applyNumberFormat="1" applyFont="1" applyFill="1" applyBorder="1" applyAlignment="1">
      <alignment horizontal="right" wrapText="1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</cellXfs>
  <cellStyles count="13">
    <cellStyle name="Hyperlink" xfId="1" builtinId="8"/>
    <cellStyle name="Normal" xfId="0" builtinId="0"/>
    <cellStyle name="Normal 2" xfId="11"/>
    <cellStyle name="Normal_BUILDER TRACKING" xfId="12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19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,##0.00;\(#,##0.00\)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,##0.00;\(#,##0.00\)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4" formatCode="0.00%"/>
    </dxf>
    <dxf>
      <numFmt numFmtId="14" formatCode="0.00%"/>
    </dxf>
    <dxf>
      <border outline="0">
        <top style="thin">
          <color indexed="22"/>
        </top>
      </border>
    </dxf>
    <dxf>
      <font>
        <b/>
      </font>
    </dxf>
    <dxf>
      <border outline="0"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CLOSINGS</c:v>
          </c:tx>
          <c:cat>
            <c:strRef>
              <c:f>'OVERALL STATS'!$A$8:$A$19</c:f>
              <c:strCache>
                <c:ptCount val="12"/>
                <c:pt idx="0">
                  <c:v>Stewart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Westminster Title - Las Vegas</c:v>
                </c:pt>
                <c:pt idx="4">
                  <c:v>Calatlantic Title West</c:v>
                </c:pt>
                <c:pt idx="5">
                  <c:v>Landmark Title</c:v>
                </c:pt>
                <c:pt idx="6">
                  <c:v>DHI Title of Nevada</c:v>
                </c:pt>
                <c:pt idx="7">
                  <c:v>Acme Title and Escrow</c:v>
                </c:pt>
                <c:pt idx="8">
                  <c:v>Signature Title Company</c:v>
                </c:pt>
                <c:pt idx="9">
                  <c:v>True Title and Escrow</c:v>
                </c:pt>
                <c:pt idx="10">
                  <c:v>Toiyabe Title</c:v>
                </c:pt>
                <c:pt idx="11">
                  <c:v>Archer Title and Escrow</c:v>
                </c:pt>
              </c:strCache>
            </c:strRef>
          </c:cat>
          <c:val>
            <c:numRef>
              <c:f>'OVERALL STATS'!$B$8:$B$19</c:f>
              <c:numCache>
                <c:formatCode>0</c:formatCode>
                <c:ptCount val="12"/>
                <c:pt idx="0">
                  <c:v>131</c:v>
                </c:pt>
                <c:pt idx="1">
                  <c:v>76</c:v>
                </c:pt>
                <c:pt idx="2">
                  <c:v>59</c:v>
                </c:pt>
                <c:pt idx="3">
                  <c:v>53</c:v>
                </c:pt>
                <c:pt idx="4">
                  <c:v>37</c:v>
                </c:pt>
                <c:pt idx="5">
                  <c:v>19</c:v>
                </c:pt>
                <c:pt idx="6">
                  <c:v>19</c:v>
                </c:pt>
                <c:pt idx="7">
                  <c:v>8</c:v>
                </c:pt>
                <c:pt idx="8">
                  <c:v>7</c:v>
                </c:pt>
                <c:pt idx="9">
                  <c:v>6</c:v>
                </c:pt>
                <c:pt idx="10">
                  <c:v>5</c:v>
                </c:pt>
                <c:pt idx="11">
                  <c:v>4</c:v>
                </c:pt>
              </c:numCache>
            </c:numRef>
          </c:val>
        </c:ser>
        <c:shape val="box"/>
        <c:axId val="107559168"/>
        <c:axId val="107728896"/>
        <c:axId val="0"/>
      </c:bar3DChart>
      <c:catAx>
        <c:axId val="107559168"/>
        <c:scaling>
          <c:orientation val="minMax"/>
        </c:scaling>
        <c:axPos val="b"/>
        <c:numFmt formatCode="General" sourceLinked="1"/>
        <c:majorTickMark val="none"/>
        <c:tickLblPos val="nextTo"/>
        <c:crossAx val="107728896"/>
        <c:crosses val="autoZero"/>
        <c:auto val="1"/>
        <c:lblAlgn val="ctr"/>
        <c:lblOffset val="100"/>
      </c:catAx>
      <c:valAx>
        <c:axId val="10772889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0755916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CLOSINGS</c:v>
          </c:tx>
          <c:cat>
            <c:strRef>
              <c:f>'OVERALL STATS'!$A$26:$A$34</c:f>
              <c:strCache>
                <c:ptCount val="9"/>
                <c:pt idx="0">
                  <c:v>Ticor Title</c:v>
                </c:pt>
                <c:pt idx="1">
                  <c:v>Stewart Title</c:v>
                </c:pt>
                <c:pt idx="2">
                  <c:v>First American Title</c:v>
                </c:pt>
                <c:pt idx="3">
                  <c:v>Signature Title Company</c:v>
                </c:pt>
                <c:pt idx="4">
                  <c:v>Archer Title and Escrow</c:v>
                </c:pt>
                <c:pt idx="5">
                  <c:v>Toiyabe Title</c:v>
                </c:pt>
                <c:pt idx="6">
                  <c:v>True Title and Escrow</c:v>
                </c:pt>
                <c:pt idx="7">
                  <c:v>Landmark Title</c:v>
                </c:pt>
                <c:pt idx="8">
                  <c:v>Stewart Title Guaranty</c:v>
                </c:pt>
              </c:strCache>
            </c:strRef>
          </c:cat>
          <c:val>
            <c:numRef>
              <c:f>'OVERALL STATS'!$B$26:$B$34</c:f>
              <c:numCache>
                <c:formatCode>0</c:formatCode>
                <c:ptCount val="9"/>
                <c:pt idx="0">
                  <c:v>22</c:v>
                </c:pt>
                <c:pt idx="1">
                  <c:v>21</c:v>
                </c:pt>
                <c:pt idx="2">
                  <c:v>20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</c:ser>
        <c:shape val="box"/>
        <c:axId val="107779968"/>
        <c:axId val="107781504"/>
        <c:axId val="0"/>
      </c:bar3DChart>
      <c:catAx>
        <c:axId val="107779968"/>
        <c:scaling>
          <c:orientation val="minMax"/>
        </c:scaling>
        <c:axPos val="b"/>
        <c:numFmt formatCode="General" sourceLinked="1"/>
        <c:majorTickMark val="none"/>
        <c:tickLblPos val="nextTo"/>
        <c:crossAx val="107781504"/>
        <c:crosses val="autoZero"/>
        <c:auto val="1"/>
        <c:lblAlgn val="ctr"/>
        <c:lblOffset val="100"/>
      </c:catAx>
      <c:valAx>
        <c:axId val="10778150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0777996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CLOSINGS</c:v>
          </c:tx>
          <c:cat>
            <c:strRef>
              <c:f>'OVERALL STATS'!$A$41:$A$53</c:f>
              <c:strCache>
                <c:ptCount val="13"/>
                <c:pt idx="0">
                  <c:v>Stewart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Westminster Title - Las Vegas</c:v>
                </c:pt>
                <c:pt idx="4">
                  <c:v>Calatlantic Title West</c:v>
                </c:pt>
                <c:pt idx="5">
                  <c:v>Landmark Title</c:v>
                </c:pt>
                <c:pt idx="6">
                  <c:v>DHI Title of Nevada</c:v>
                </c:pt>
                <c:pt idx="7">
                  <c:v>Signature Title Company</c:v>
                </c:pt>
                <c:pt idx="8">
                  <c:v>Acme Title and Escrow</c:v>
                </c:pt>
                <c:pt idx="9">
                  <c:v>True Title and Escrow</c:v>
                </c:pt>
                <c:pt idx="10">
                  <c:v>Toiyabe Title</c:v>
                </c:pt>
                <c:pt idx="11">
                  <c:v>Archer Title and Escrow</c:v>
                </c:pt>
                <c:pt idx="12">
                  <c:v>Stewart Title Guaranty</c:v>
                </c:pt>
              </c:strCache>
            </c:strRef>
          </c:cat>
          <c:val>
            <c:numRef>
              <c:f>'OVERALL STATS'!$B$41:$B$53</c:f>
              <c:numCache>
                <c:formatCode>0</c:formatCode>
                <c:ptCount val="13"/>
                <c:pt idx="0">
                  <c:v>152</c:v>
                </c:pt>
                <c:pt idx="1">
                  <c:v>98</c:v>
                </c:pt>
                <c:pt idx="2">
                  <c:v>79</c:v>
                </c:pt>
                <c:pt idx="3">
                  <c:v>53</c:v>
                </c:pt>
                <c:pt idx="4">
                  <c:v>37</c:v>
                </c:pt>
                <c:pt idx="5">
                  <c:v>20</c:v>
                </c:pt>
                <c:pt idx="6">
                  <c:v>19</c:v>
                </c:pt>
                <c:pt idx="7">
                  <c:v>10</c:v>
                </c:pt>
                <c:pt idx="8">
                  <c:v>8</c:v>
                </c:pt>
                <c:pt idx="9">
                  <c:v>8</c:v>
                </c:pt>
                <c:pt idx="10">
                  <c:v>7</c:v>
                </c:pt>
                <c:pt idx="11">
                  <c:v>6</c:v>
                </c:pt>
                <c:pt idx="12">
                  <c:v>1</c:v>
                </c:pt>
              </c:numCache>
            </c:numRef>
          </c:val>
        </c:ser>
        <c:shape val="box"/>
        <c:axId val="107799680"/>
        <c:axId val="107801216"/>
        <c:axId val="0"/>
      </c:bar3DChart>
      <c:catAx>
        <c:axId val="107799680"/>
        <c:scaling>
          <c:orientation val="minMax"/>
        </c:scaling>
        <c:axPos val="b"/>
        <c:numFmt formatCode="General" sourceLinked="1"/>
        <c:majorTickMark val="none"/>
        <c:tickLblPos val="nextTo"/>
        <c:crossAx val="107801216"/>
        <c:crosses val="autoZero"/>
        <c:auto val="1"/>
        <c:lblAlgn val="ctr"/>
        <c:lblOffset val="100"/>
      </c:catAx>
      <c:valAx>
        <c:axId val="10780121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0779968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STATS'!$A$7:$A$19</c:f>
              <c:strCache>
                <c:ptCount val="13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Westminster Title - Las Vegas</c:v>
                </c:pt>
                <c:pt idx="5">
                  <c:v>Calatlantic Title West</c:v>
                </c:pt>
                <c:pt idx="6">
                  <c:v>Landmark Title</c:v>
                </c:pt>
                <c:pt idx="7">
                  <c:v>DHI Title of Nevada</c:v>
                </c:pt>
                <c:pt idx="8">
                  <c:v>Acme Title and Escrow</c:v>
                </c:pt>
                <c:pt idx="9">
                  <c:v>Signature Title Company</c:v>
                </c:pt>
                <c:pt idx="10">
                  <c:v>True Title and Escrow</c:v>
                </c:pt>
                <c:pt idx="11">
                  <c:v>Toiyabe Title</c:v>
                </c:pt>
                <c:pt idx="12">
                  <c:v>Archer Title and Escrow</c:v>
                </c:pt>
              </c:strCache>
            </c:strRef>
          </c:cat>
          <c:val>
            <c:numRef>
              <c:f>'OVERALL STATS'!$C$7:$C$19</c:f>
              <c:numCache>
                <c:formatCode>"$"#,##0</c:formatCode>
                <c:ptCount val="13"/>
                <c:pt idx="0">
                  <c:v>129368467</c:v>
                </c:pt>
                <c:pt idx="1">
                  <c:v>73003364.75</c:v>
                </c:pt>
                <c:pt idx="2">
                  <c:v>115037436</c:v>
                </c:pt>
                <c:pt idx="3">
                  <c:v>155873924</c:v>
                </c:pt>
                <c:pt idx="4">
                  <c:v>49791009</c:v>
                </c:pt>
                <c:pt idx="5">
                  <c:v>19314968</c:v>
                </c:pt>
                <c:pt idx="6">
                  <c:v>10615199</c:v>
                </c:pt>
                <c:pt idx="7">
                  <c:v>8603750</c:v>
                </c:pt>
                <c:pt idx="8">
                  <c:v>4564325</c:v>
                </c:pt>
                <c:pt idx="9">
                  <c:v>6788000</c:v>
                </c:pt>
                <c:pt idx="10">
                  <c:v>2343000</c:v>
                </c:pt>
                <c:pt idx="11">
                  <c:v>1498000</c:v>
                </c:pt>
                <c:pt idx="12">
                  <c:v>2017900</c:v>
                </c:pt>
              </c:numCache>
            </c:numRef>
          </c:val>
        </c:ser>
        <c:shape val="box"/>
        <c:axId val="108110208"/>
        <c:axId val="108111744"/>
        <c:axId val="0"/>
      </c:bar3DChart>
      <c:catAx>
        <c:axId val="108110208"/>
        <c:scaling>
          <c:orientation val="minMax"/>
        </c:scaling>
        <c:axPos val="b"/>
        <c:numFmt formatCode="General" sourceLinked="1"/>
        <c:majorTickMark val="none"/>
        <c:tickLblPos val="nextTo"/>
        <c:crossAx val="108111744"/>
        <c:crosses val="autoZero"/>
        <c:auto val="1"/>
        <c:lblAlgn val="ctr"/>
        <c:lblOffset val="100"/>
      </c:catAx>
      <c:valAx>
        <c:axId val="10811174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0811020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STATS'!$A$25:$A$34</c:f>
              <c:strCache>
                <c:ptCount val="10"/>
                <c:pt idx="0">
                  <c:v>First Centennial Title</c:v>
                </c:pt>
                <c:pt idx="1">
                  <c:v>Ticor Title</c:v>
                </c:pt>
                <c:pt idx="2">
                  <c:v>Stewart Title</c:v>
                </c:pt>
                <c:pt idx="3">
                  <c:v>First American Title</c:v>
                </c:pt>
                <c:pt idx="4">
                  <c:v>Signature Title Company</c:v>
                </c:pt>
                <c:pt idx="5">
                  <c:v>Archer Title and Escrow</c:v>
                </c:pt>
                <c:pt idx="6">
                  <c:v>Toiyabe Title</c:v>
                </c:pt>
                <c:pt idx="7">
                  <c:v>True Title and Escrow</c:v>
                </c:pt>
                <c:pt idx="8">
                  <c:v>Landmark Title</c:v>
                </c:pt>
                <c:pt idx="9">
                  <c:v>Stewart Title Guaranty</c:v>
                </c:pt>
              </c:strCache>
            </c:strRef>
          </c:cat>
          <c:val>
            <c:numRef>
              <c:f>'OVERALL STATS'!$C$25:$C$34</c:f>
              <c:numCache>
                <c:formatCode>"$"#,##0</c:formatCode>
                <c:ptCount val="10"/>
                <c:pt idx="0">
                  <c:v>33281075</c:v>
                </c:pt>
                <c:pt idx="1">
                  <c:v>143969237</c:v>
                </c:pt>
                <c:pt idx="2">
                  <c:v>9180609.6999999993</c:v>
                </c:pt>
                <c:pt idx="3">
                  <c:v>96449437.5</c:v>
                </c:pt>
                <c:pt idx="4">
                  <c:v>615170</c:v>
                </c:pt>
                <c:pt idx="5">
                  <c:v>1500000</c:v>
                </c:pt>
                <c:pt idx="6">
                  <c:v>1117500</c:v>
                </c:pt>
                <c:pt idx="7">
                  <c:v>320000</c:v>
                </c:pt>
                <c:pt idx="8">
                  <c:v>31714000</c:v>
                </c:pt>
                <c:pt idx="9">
                  <c:v>13400000</c:v>
                </c:pt>
              </c:numCache>
            </c:numRef>
          </c:val>
        </c:ser>
        <c:shape val="box"/>
        <c:axId val="108203392"/>
        <c:axId val="108209280"/>
        <c:axId val="0"/>
      </c:bar3DChart>
      <c:catAx>
        <c:axId val="108203392"/>
        <c:scaling>
          <c:orientation val="minMax"/>
        </c:scaling>
        <c:axPos val="b"/>
        <c:numFmt formatCode="General" sourceLinked="1"/>
        <c:majorTickMark val="none"/>
        <c:tickLblPos val="nextTo"/>
        <c:crossAx val="108209280"/>
        <c:crosses val="autoZero"/>
        <c:auto val="1"/>
        <c:lblAlgn val="ctr"/>
        <c:lblOffset val="100"/>
      </c:catAx>
      <c:valAx>
        <c:axId val="10820928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0820339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STATS'!$A$40:$A$53</c:f>
              <c:strCache>
                <c:ptCount val="14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Westminster Title - Las Vegas</c:v>
                </c:pt>
                <c:pt idx="5">
                  <c:v>Calatlantic Title West</c:v>
                </c:pt>
                <c:pt idx="6">
                  <c:v>Landmark Title</c:v>
                </c:pt>
                <c:pt idx="7">
                  <c:v>DHI Title of Nevada</c:v>
                </c:pt>
                <c:pt idx="8">
                  <c:v>Signature Title Company</c:v>
                </c:pt>
                <c:pt idx="9">
                  <c:v>Acme Title and Escrow</c:v>
                </c:pt>
                <c:pt idx="10">
                  <c:v>True Title and Escrow</c:v>
                </c:pt>
                <c:pt idx="11">
                  <c:v>Toiyabe Title</c:v>
                </c:pt>
                <c:pt idx="12">
                  <c:v>Archer Title and Escrow</c:v>
                </c:pt>
                <c:pt idx="13">
                  <c:v>Stewart Title Guaranty</c:v>
                </c:pt>
              </c:strCache>
            </c:strRef>
          </c:cat>
          <c:val>
            <c:numRef>
              <c:f>'OVERALL STATS'!$C$40:$C$53</c:f>
              <c:numCache>
                <c:formatCode>"$"#,##0</c:formatCode>
                <c:ptCount val="14"/>
                <c:pt idx="0">
                  <c:v>162649542</c:v>
                </c:pt>
                <c:pt idx="1">
                  <c:v>82183974.450000003</c:v>
                </c:pt>
                <c:pt idx="2">
                  <c:v>259006673</c:v>
                </c:pt>
                <c:pt idx="3">
                  <c:v>252323361.5</c:v>
                </c:pt>
                <c:pt idx="4">
                  <c:v>49791009</c:v>
                </c:pt>
                <c:pt idx="5">
                  <c:v>19314968</c:v>
                </c:pt>
                <c:pt idx="6">
                  <c:v>42329199</c:v>
                </c:pt>
                <c:pt idx="7">
                  <c:v>8603750</c:v>
                </c:pt>
                <c:pt idx="8">
                  <c:v>7403170</c:v>
                </c:pt>
                <c:pt idx="9">
                  <c:v>4564325</c:v>
                </c:pt>
                <c:pt idx="10">
                  <c:v>2663000</c:v>
                </c:pt>
                <c:pt idx="11">
                  <c:v>2615500</c:v>
                </c:pt>
                <c:pt idx="12">
                  <c:v>3517900</c:v>
                </c:pt>
                <c:pt idx="13">
                  <c:v>13400000</c:v>
                </c:pt>
              </c:numCache>
            </c:numRef>
          </c:val>
        </c:ser>
        <c:shape val="box"/>
        <c:axId val="108223104"/>
        <c:axId val="108241280"/>
        <c:axId val="0"/>
      </c:bar3DChart>
      <c:catAx>
        <c:axId val="108223104"/>
        <c:scaling>
          <c:orientation val="minMax"/>
        </c:scaling>
        <c:axPos val="b"/>
        <c:numFmt formatCode="General" sourceLinked="1"/>
        <c:majorTickMark val="none"/>
        <c:tickLblPos val="nextTo"/>
        <c:crossAx val="108241280"/>
        <c:crosses val="autoZero"/>
        <c:auto val="1"/>
        <c:lblAlgn val="ctr"/>
        <c:lblOffset val="100"/>
      </c:catAx>
      <c:valAx>
        <c:axId val="10824128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0822310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58</xdr:row>
      <xdr:rowOff>9525</xdr:rowOff>
    </xdr:from>
    <xdr:to>
      <xdr:col>6</xdr:col>
      <xdr:colOff>1152524</xdr:colOff>
      <xdr:row>75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76</xdr:row>
      <xdr:rowOff>19050</xdr:rowOff>
    </xdr:from>
    <xdr:to>
      <xdr:col>6</xdr:col>
      <xdr:colOff>1152524</xdr:colOff>
      <xdr:row>93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94</xdr:row>
      <xdr:rowOff>0</xdr:rowOff>
    </xdr:from>
    <xdr:to>
      <xdr:col>6</xdr:col>
      <xdr:colOff>1143000</xdr:colOff>
      <xdr:row>110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58</xdr:row>
      <xdr:rowOff>0</xdr:rowOff>
    </xdr:from>
    <xdr:to>
      <xdr:col>20</xdr:col>
      <xdr:colOff>190500</xdr:colOff>
      <xdr:row>74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76</xdr:row>
      <xdr:rowOff>9525</xdr:rowOff>
    </xdr:from>
    <xdr:to>
      <xdr:col>20</xdr:col>
      <xdr:colOff>190499</xdr:colOff>
      <xdr:row>93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94</xdr:row>
      <xdr:rowOff>9525</xdr:rowOff>
    </xdr:from>
    <xdr:to>
      <xdr:col>20</xdr:col>
      <xdr:colOff>180974</xdr:colOff>
      <xdr:row>111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5048.352531944445" createdVersion="3" refreshedVersion="3" minRefreshableVersion="3" recordCount="103">
  <cacheSource type="worksheet">
    <worksheetSource name="Table4"/>
  </cacheSource>
  <cacheFields count="8">
    <cacheField name="FULLNAME" numFmtId="0">
      <sharedItems containsBlank="1" count="18">
        <s v="Archer Title and Escrow"/>
        <s v="First American Title"/>
        <s v="First Centennial Title"/>
        <s v="Landmark Title"/>
        <s v="Signature Title Company"/>
        <s v="Stewart Title"/>
        <s v="Stewart Title Guaranty"/>
        <s v="Ticor Title"/>
        <s v="Toiyabe Title"/>
        <s v="True Title and Escrow"/>
        <s v="Western Title" u="1"/>
        <m u="1"/>
        <s v="Driggs Title Agency" u="1"/>
        <s v="Driggs Title Agency Inc - Nevada" u="1"/>
        <s v="Capital Title" u="1"/>
        <s v="Acme Title and Escrow" u="1"/>
        <s v="Reliant Title" u="1"/>
        <s v="North American Title" u="1"/>
      </sharedItems>
    </cacheField>
    <cacheField name="RECBY" numFmtId="0">
      <sharedItems/>
    </cacheField>
    <cacheField name="TYPELOAN" numFmtId="0">
      <sharedItems containsBlank="1" count="10">
        <s v="CONVENTIONAL"/>
        <s v="FHA"/>
        <s v="HOME EQUITY"/>
        <s v="CREDIT LINE"/>
        <s v="COMMERCIAL"/>
        <s v="HARD MONEY"/>
        <s v="CONSTRUCTION"/>
        <s v="VA"/>
        <m u="1"/>
        <s v="SBA" u="1"/>
      </sharedItems>
    </cacheField>
    <cacheField name="APN" numFmtId="0">
      <sharedItems/>
    </cacheField>
    <cacheField name="DOCNUM" numFmtId="0">
      <sharedItems containsSemiMixedTypes="0" containsString="0" containsNumber="1" containsInteger="1" minValue="5371300" maxValue="5376225"/>
    </cacheField>
    <cacheField name="AMOUNT" numFmtId="165">
      <sharedItems containsSemiMixedTypes="0" containsString="0" containsNumber="1" minValue="25001" maxValue="100000000"/>
    </cacheField>
    <cacheField name="RECDATE" numFmtId="14">
      <sharedItems containsSemiMixedTypes="0" containsNonDate="0" containsDate="1" containsString="0" minDate="2023-04-03T00:00:00" maxDate="2023-04-29T00:00:00"/>
    </cacheField>
    <cacheField name="LENDER" numFmtId="0">
      <sharedItems containsBlank="1" count="143">
        <s v="PRIMELENDING"/>
        <s v="PHH MORTGAGE CORPORATION"/>
        <s v="NAVY FEDERAL CREDIT UNION"/>
        <s v="KEYBANK NATIONAL ASSOCIATION"/>
        <s v="RBC BANK GEORGIA NA"/>
        <s v="CITY NATIONAL BANK"/>
        <s v="SHANNON INVESTMENTS LLC; FIVE STAR MORTGAGE"/>
        <s v="MORESI WALTER EDWARD"/>
        <s v="PLUMAS BANK"/>
        <s v="GUILD MORTGAGE COMPANY LLC"/>
        <s v="EVEREST FUNDING"/>
        <s v="FIRST CITIZENS BANK &amp; TRUST COMPANY"/>
        <s v="CBRE CAPITAL MARKETS INC"/>
        <s v="ALLIANT CREDIT UNION"/>
        <s v="GLASSMAN A J DEFINED BENEFIT PLAN"/>
        <s v="SUMMIT FUNDING INC"/>
        <s v="CARDINAL FINANCIAL COMPANY LIMITED PARTNERSHIP"/>
        <s v="NEVADA STATE BANK"/>
        <s v="HERITAGE BANK OF NEVADA"/>
        <s v="FLAGSTAR BANK FSB"/>
        <s v="VETERANS UNITED HOME LOANS"/>
        <s v="MACLELLAN SCOTT M; MACLELLAN KRISTI A"/>
        <s v="RODNEY LEIGH TR; RODNEY CLARE F TR; RODNEY FAMILY TRUST AGREEMENT"/>
        <s v="LAMBDIN CORBETT; LAMBDIN LAURA"/>
        <s v="ALL WESTERN MORTGAGE INC"/>
        <s v="WILLROTH KARIN ANN TR; K 2 K TRUST"/>
        <s v="BANK OF AMERICA NA"/>
        <s v="FIRST NATIONAL BANK OF ELY"/>
        <s v="WESTERN ALLIANCE BANK"/>
        <s v="UNITED WHOLESALE MORTGAGE LLC"/>
        <s v="ROSSI VINCENT A TR; ROSSIE KATHLEEN D TR; ROSSI VINCENT A &amp; KATHEEN D FAMILY TRUST; RIPPLE DANIEL W TR; RIPPLE JILL C TR"/>
        <s v="US BANK NA"/>
        <s v="SEATTLE FUNDING GROUP LTD"/>
        <s v="OCMBC INC"/>
        <s v="RATTO MITCH M; RATTO HILLARY G"/>
        <s v="CROSSCOUNTRY MORTGAGE LLC"/>
        <s v="AMERICAN FINANCIAL NETWORK INC"/>
        <s v="ROCKET MORTGAGE LLC"/>
        <s v="PICCININI PROPERTIES LLC"/>
        <s v="SIERRA PACIFIC FEDERAL CREDIT UNION"/>
        <s v="TURNKEY FOUNDATION INC; ARBOR FINANCIAL GROUP"/>
        <s v="PENNYMAC LOAN SERVICES LLC"/>
        <s v="FAIRWAY INDEPENDENT MORTGAGE CORPORATION"/>
        <s v="GEORGIAS OWN CREDIT UNION"/>
        <s v="MOUNTAIN AMERICA FEDERAL CREDIT UNION"/>
        <s v="MASON MCDUFFIE MORTGAGE CORPORATION"/>
        <s v="CANVAS CREDIT UNION"/>
        <s v="GREAT BASIN FEDERAL CREDIT UNION"/>
        <s v="MOVEMENT MORTGAGE LLC"/>
        <s v="GREATER NEVADA CREDIT UNION"/>
        <s v="EL DORADO SAVINGS BANK"/>
        <s v="HOMETRUST BANK"/>
        <s v="AXIA FINANCIAL LLC"/>
        <s v="WESTSTAR CREDIT UNION"/>
        <s v="PNC BANK NATIONAL ASSOCIATION"/>
        <s v="SELECT GROUP REFRESH &amp; REFURBISH"/>
        <s v="UMPQUA BANK"/>
        <s v="FLAGSTAR BANK NA"/>
        <s v="CAPITAL ONE NATIONAL ASSOCIATION"/>
        <s v="WASHINGTON FEDERAL BANK"/>
        <s v="KAR MANAGEMENT INC"/>
        <s v="SCRUGGS PHILIP"/>
        <s v="WELLS FARGO BANK NA"/>
        <s v="MARASCO FRANK R; BURKE DANIEL 2014 FAMILY TRUST"/>
        <s v="NO TRUST FAMILY TRUST; EWART ELIZABETH A TR"/>
        <s v="EQUITY PRIME MORTGAGE LLC"/>
        <s v="LANTZMAN MANAGEMENT INC"/>
        <s v="MOERDICK KEVIN C TR; MOERDICK SUE K TR; MOERDICK FAMILY TRUST"/>
        <m u="1"/>
        <s v="FINANCE OF AMERICA MORTGAGE LLC" u="1"/>
        <s v="GUARANTEED RATE INC" u="1"/>
        <s v="BRANDON LEE, BRANDIE LEE" u="1"/>
        <s v="LIBERTY HOME EQUITY SOLUTIONS" u="1"/>
        <s v="STEARNS LENDING LLC" u="1"/>
        <s v="BOKF NA" u="1"/>
        <s v="SYNERGY HOME MORTGAGE LLC" u="1"/>
        <s v="AMERICAN PACIFIC MORTGAGE CORPORATION" u="1"/>
        <s v="ISERVE RESIDENTIAL LENDING LLC" u="1"/>
        <s v="STATE FARM BANK FSB" u="1"/>
        <s v="GUILD MORTGAGE COMPANY" u="1"/>
        <s v="ONETRUST HOME LOANS" u="1"/>
        <s v="BM REAL ESTATE SERVICES INC, PRIORITY FINANCIAL NETWORK" u="1"/>
        <s v="BANK OF THE WEST" u="1"/>
        <s v="SOUTH PACIFIC FINANCIAL CORPORATION" u="1"/>
        <s v="NEW AMERICAN FUNDING" u="1"/>
        <s v="ACADEMY MORTGAGE CORPORATION" u="1"/>
        <s v="DITECH FINANCIAL LLC" u="1"/>
        <s v="AXIA FINANCIAL LL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BARSANTI JOHN S TR, BARSANTI ROMY TR, BARSANTI JOHN &amp; ROMY FAMILY TRUST" u="1"/>
        <s v="USAA FEDERAL SAVINGS BANK" u="1"/>
        <s v="RENO CITY EMPLOYEES FEDERAL CREDIT UNION" u="1"/>
        <s v="MEADOWS BANK" u="1"/>
        <s v="CARRINGTON MORTGAGE SERVICE LLC" u="1"/>
        <s v="AMERIFIRST FINANCIAL INC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UNITED FEDERAL CREDIT UNION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GREATER NEVADA MORTGAGE" u="1"/>
        <s v="CHRISTENSEN LEWIS V TR, CHRISTENSEN FAMILY TRUST" u="1"/>
        <s v="PARAMOUNT RESIDENTIAL MORTGAGE GROUP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CALIBER HOME LOANS INC" u="1"/>
        <s v="PROVIDENT FUNDING ASSOCIATES LP" u="1"/>
        <s v="FITCH GLORIA J" u="1"/>
        <s v="MEZZETTA RONALD J SEPARATE PROPERTY TRUST" u="1"/>
      </sharedItems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5048.359467592592" createdVersion="3" refreshedVersion="3" minRefreshableVersion="3" recordCount="634">
  <cacheSource type="worksheet">
    <worksheetSource name="Table5"/>
  </cacheSource>
  <cacheFields count="10">
    <cacheField name="FULLNAME" numFmtId="0">
      <sharedItems count="13">
        <s v="Acme Title and Escrow"/>
        <s v="Archer Title and Escrow"/>
        <s v="Calatlantic Title West"/>
        <s v="DHI Title of Nevada"/>
        <s v="First American Title"/>
        <s v="First Centennial Title"/>
        <s v="Landmark Title"/>
        <s v="Signature Title Company"/>
        <s v="Stewart Title"/>
        <s v="Ticor Title"/>
        <s v="Toiyabe Title"/>
        <s v="True Title and Escrow"/>
        <s v="Westminster Title - Las Vegas"/>
      </sharedItems>
    </cacheField>
    <cacheField name="RECBY" numFmtId="0">
      <sharedItems/>
    </cacheField>
    <cacheField name="BRANCH" numFmtId="0">
      <sharedItems count="20">
        <s v="LANDER"/>
        <s v="MCCARRAN"/>
        <s v="NEIL"/>
        <s v="INCLINE"/>
        <s v="KIETZKE"/>
        <s v="SPARKS"/>
        <s v="HENDERSON"/>
        <s v="MINDEN"/>
        <s v="LAS VEGAS"/>
        <s v="PHOENIX, AZ"/>
        <s v="IRVINE, CA"/>
        <s v="RIDGEVIEW"/>
        <s v="LAKESIDEMOANA"/>
        <s v="DAMONTE"/>
        <s v="CARSON CITY"/>
        <s v="PLUMB"/>
        <s v="RENO CORPORATE"/>
        <s v="ZEPHYR"/>
        <s v="MAYBERRY"/>
        <s v="LAKESIDE"/>
      </sharedItems>
    </cacheField>
    <cacheField name="EO" numFmtId="0">
      <sharedItems count="55">
        <s v="LTE"/>
        <s v="NH"/>
        <s v="LH"/>
        <s v="N/A"/>
        <s v="VD"/>
        <s v="CC"/>
        <s v="TW"/>
        <s v="TS"/>
        <s v="JP"/>
        <s v="TM"/>
        <s v="IK"/>
        <s v="KN"/>
        <s v="ET"/>
        <s v="NCS"/>
        <s v="15"/>
        <s v="9"/>
        <s v="21"/>
        <s v="10"/>
        <s v="12"/>
        <s v="5"/>
        <s v="24"/>
        <s v="4"/>
        <s v="20"/>
        <s v="23"/>
        <s v="RS"/>
        <s v="DP"/>
        <s v="YC"/>
        <s v="JML"/>
        <s v="CA"/>
        <s v="CRF"/>
        <s v="JMS"/>
        <s v="MIF"/>
        <s v="TEF"/>
        <s v="UNK"/>
        <s v="SAB"/>
        <s v="AMG"/>
        <s v="ASK"/>
        <s v="MLC"/>
        <s v="RC"/>
        <s v="MDD"/>
        <s v="KDJ"/>
        <s v="KB"/>
        <s v="TH"/>
        <s v="MLM"/>
        <s v="AJF"/>
        <s v="AE"/>
        <s v="SL"/>
        <s v="ACM"/>
        <s v="DKD"/>
        <s v="TO"/>
        <s v="SLP"/>
        <s v="CD"/>
        <s v="KA"/>
        <s v="RG"/>
        <s v="TB"/>
      </sharedItems>
    </cacheField>
    <cacheField name="PROPTYPE" numFmtId="0">
      <sharedItems count="6">
        <s v="SINGLE FAM RES."/>
        <s v="CONDO/TWNHSE"/>
        <s v="MOBILE HOME"/>
        <s v="VACANT LAND"/>
        <s v="COMM'L/IND'L"/>
        <s v="APARTMENT BLDG."/>
      </sharedItems>
    </cacheField>
    <cacheField name="DOCNUM" numFmtId="0">
      <sharedItems containsSemiMixedTypes="0" containsString="0" containsNumber="1" containsInteger="1" minValue="5371306" maxValue="5376334"/>
    </cacheField>
    <cacheField name="AMOUNT" numFmtId="165">
      <sharedItems containsSemiMixedTypes="0" containsString="0" containsNumber="1" minValue="6499" maxValue="68300000"/>
    </cacheField>
    <cacheField name="SUB" numFmtId="0">
      <sharedItems count="2">
        <s v="NO"/>
        <s v="YES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3-04-03T00:00:00" maxDate="2023-04-29T00:00:0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3">
  <r>
    <x v="0"/>
    <s v="ATE"/>
    <x v="0"/>
    <s v="023-104-01"/>
    <n v="5373747"/>
    <n v="150000"/>
    <d v="2023-04-17T00:00:00"/>
    <x v="0"/>
  </r>
  <r>
    <x v="0"/>
    <s v="ATE"/>
    <x v="1"/>
    <s v="152-192-10"/>
    <n v="5371913"/>
    <n v="1350000"/>
    <d v="2023-04-05T00:00:00"/>
    <x v="1"/>
  </r>
  <r>
    <x v="1"/>
    <s v="FA"/>
    <x v="2"/>
    <s v="140-533-05"/>
    <n v="5375086"/>
    <n v="70000"/>
    <d v="2023-04-24T00:00:00"/>
    <x v="2"/>
  </r>
  <r>
    <x v="1"/>
    <s v="FA"/>
    <x v="3"/>
    <s v="516-422-03"/>
    <n v="5374179"/>
    <n v="100000"/>
    <d v="2023-04-18T00:00:00"/>
    <x v="2"/>
  </r>
  <r>
    <x v="1"/>
    <s v="FA"/>
    <x v="4"/>
    <s v="164-010-05 &amp; 07"/>
    <n v="5375429"/>
    <n v="43883000"/>
    <d v="2023-04-25T00:00:00"/>
    <x v="3"/>
  </r>
  <r>
    <x v="1"/>
    <s v="FA"/>
    <x v="3"/>
    <s v="123-133-13"/>
    <n v="5374689"/>
    <n v="750000"/>
    <d v="2023-04-21T00:00:00"/>
    <x v="4"/>
  </r>
  <r>
    <x v="1"/>
    <s v="FA"/>
    <x v="3"/>
    <s v="045-573-07"/>
    <n v="5375184"/>
    <n v="300000"/>
    <d v="2023-04-25T00:00:00"/>
    <x v="5"/>
  </r>
  <r>
    <x v="1"/>
    <s v="FA"/>
    <x v="0"/>
    <s v="510-552-11"/>
    <n v="5372914"/>
    <n v="349050"/>
    <d v="2023-04-11T00:00:00"/>
    <x v="6"/>
  </r>
  <r>
    <x v="1"/>
    <s v="FA"/>
    <x v="5"/>
    <s v="143-281-13"/>
    <n v="5374035"/>
    <n v="788709.5"/>
    <d v="2023-04-18T00:00:00"/>
    <x v="7"/>
  </r>
  <r>
    <x v="1"/>
    <s v="FA"/>
    <x v="4"/>
    <s v="164-010-06"/>
    <n v="5375437"/>
    <n v="43850000"/>
    <d v="2023-04-25T00:00:00"/>
    <x v="3"/>
  </r>
  <r>
    <x v="1"/>
    <s v="FA"/>
    <x v="6"/>
    <s v="017-051-01"/>
    <n v="5376225"/>
    <n v="1000000"/>
    <d v="2023-04-28T00:00:00"/>
    <x v="8"/>
  </r>
  <r>
    <x v="1"/>
    <s v="FA"/>
    <x v="0"/>
    <s v="035-143-08"/>
    <n v="5374960"/>
    <n v="190000"/>
    <d v="2023-04-24T00:00:00"/>
    <x v="9"/>
  </r>
  <r>
    <x v="1"/>
    <s v="FA"/>
    <x v="0"/>
    <s v="125-482-30"/>
    <n v="5374328"/>
    <n v="2000000"/>
    <d v="2023-04-19T00:00:00"/>
    <x v="10"/>
  </r>
  <r>
    <x v="1"/>
    <s v="FA"/>
    <x v="0"/>
    <s v="082-751-33"/>
    <n v="5374938"/>
    <n v="412250"/>
    <d v="2023-04-24T00:00:00"/>
    <x v="11"/>
  </r>
  <r>
    <x v="1"/>
    <s v="FA"/>
    <x v="4"/>
    <s v="011-265-13"/>
    <n v="5374685"/>
    <n v="1431000"/>
    <d v="2023-04-21T00:00:00"/>
    <x v="12"/>
  </r>
  <r>
    <x v="1"/>
    <s v="FA"/>
    <x v="3"/>
    <s v="568-191-05"/>
    <n v="5373806"/>
    <n v="60000"/>
    <d v="2023-04-17T00:00:00"/>
    <x v="13"/>
  </r>
  <r>
    <x v="1"/>
    <s v="FA"/>
    <x v="5"/>
    <s v="049-314-23"/>
    <n v="5375817"/>
    <n v="190000"/>
    <d v="2023-04-27T00:00:00"/>
    <x v="14"/>
  </r>
  <r>
    <x v="1"/>
    <s v="FA"/>
    <x v="3"/>
    <s v="017-350-27"/>
    <n v="5371430"/>
    <n v="100000"/>
    <d v="2023-04-03T00:00:00"/>
    <x v="2"/>
  </r>
  <r>
    <x v="1"/>
    <s v="FA"/>
    <x v="1"/>
    <s v="019-023-11"/>
    <n v="5372313"/>
    <n v="232498"/>
    <d v="2023-04-07T00:00:00"/>
    <x v="15"/>
  </r>
  <r>
    <x v="1"/>
    <s v="FA"/>
    <x v="0"/>
    <s v="164-361-01"/>
    <n v="5372261"/>
    <n v="167000"/>
    <d v="2023-04-07T00:00:00"/>
    <x v="16"/>
  </r>
  <r>
    <x v="1"/>
    <s v="FA"/>
    <x v="0"/>
    <s v="031-420-46"/>
    <n v="5375683"/>
    <n v="173000"/>
    <d v="2023-04-26T00:00:00"/>
    <x v="1"/>
  </r>
  <r>
    <x v="1"/>
    <s v="FA"/>
    <x v="1"/>
    <s v="518-591-02"/>
    <n v="5376058"/>
    <n v="402930"/>
    <d v="2023-04-28T00:00:00"/>
    <x v="9"/>
  </r>
  <r>
    <x v="2"/>
    <s v="FC"/>
    <x v="3"/>
    <s v="518-233-09"/>
    <n v="5374097"/>
    <n v="114828"/>
    <d v="2023-04-18T00:00:00"/>
    <x v="17"/>
  </r>
  <r>
    <x v="2"/>
    <s v="FC"/>
    <x v="3"/>
    <s v="006-081-27"/>
    <n v="5371331"/>
    <n v="50000"/>
    <d v="2023-04-03T00:00:00"/>
    <x v="18"/>
  </r>
  <r>
    <x v="2"/>
    <s v="FC"/>
    <x v="0"/>
    <s v="581-151-09"/>
    <n v="5374682"/>
    <n v="175000"/>
    <d v="2023-04-21T00:00:00"/>
    <x v="19"/>
  </r>
  <r>
    <x v="2"/>
    <s v="FC"/>
    <x v="7"/>
    <s v="031-100-06"/>
    <n v="5374667"/>
    <n v="129209"/>
    <d v="2023-04-21T00:00:00"/>
    <x v="20"/>
  </r>
  <r>
    <x v="2"/>
    <s v="FC"/>
    <x v="4"/>
    <s v="011-226-39"/>
    <n v="5371386"/>
    <n v="2500000"/>
    <d v="2023-04-03T00:00:00"/>
    <x v="18"/>
  </r>
  <r>
    <x v="2"/>
    <s v="FC"/>
    <x v="3"/>
    <s v="202-140-02"/>
    <n v="5371454"/>
    <n v="103700"/>
    <d v="2023-04-03T00:00:00"/>
    <x v="8"/>
  </r>
  <r>
    <x v="2"/>
    <s v="FC"/>
    <x v="5"/>
    <s v="055-180-22"/>
    <n v="5374246"/>
    <n v="75000"/>
    <d v="2023-04-19T00:00:00"/>
    <x v="21"/>
  </r>
  <r>
    <x v="2"/>
    <s v="FC"/>
    <x v="5"/>
    <s v="026-631-01 AND MORE"/>
    <n v="5374181"/>
    <n v="7545000"/>
    <d v="2023-04-18T00:00:00"/>
    <x v="22"/>
  </r>
  <r>
    <x v="2"/>
    <s v="FC"/>
    <x v="5"/>
    <s v="082-454-17"/>
    <n v="5373623"/>
    <n v="100000"/>
    <d v="2023-04-14T00:00:00"/>
    <x v="23"/>
  </r>
  <r>
    <x v="2"/>
    <s v="FC"/>
    <x v="6"/>
    <s v="012-121-65"/>
    <n v="5374172"/>
    <n v="800000"/>
    <d v="2023-04-18T00:00:00"/>
    <x v="18"/>
  </r>
  <r>
    <x v="2"/>
    <s v="FC"/>
    <x v="0"/>
    <s v="030-232-02"/>
    <n v="5372194"/>
    <n v="215000"/>
    <d v="2023-04-06T00:00:00"/>
    <x v="24"/>
  </r>
  <r>
    <x v="2"/>
    <s v="FC"/>
    <x v="5"/>
    <s v="038-622-22"/>
    <n v="5372335"/>
    <n v="51500"/>
    <d v="2023-04-07T00:00:00"/>
    <x v="25"/>
  </r>
  <r>
    <x v="2"/>
    <s v="FC"/>
    <x v="4"/>
    <s v="082-492-09"/>
    <n v="5373655"/>
    <n v="1295000"/>
    <d v="2023-04-14T00:00:00"/>
    <x v="26"/>
  </r>
  <r>
    <x v="2"/>
    <s v="FC"/>
    <x v="0"/>
    <s v="152-072-07"/>
    <n v="5372447"/>
    <n v="195450"/>
    <d v="2023-04-07T00:00:00"/>
    <x v="9"/>
  </r>
  <r>
    <x v="2"/>
    <s v="FC"/>
    <x v="3"/>
    <s v="019-193-18"/>
    <n v="5372611"/>
    <n v="310000"/>
    <d v="2023-04-10T00:00:00"/>
    <x v="18"/>
  </r>
  <r>
    <x v="2"/>
    <s v="FC"/>
    <x v="0"/>
    <s v="017-041-04"/>
    <n v="5373394"/>
    <n v="270000"/>
    <d v="2023-04-14T00:00:00"/>
    <x v="9"/>
  </r>
  <r>
    <x v="2"/>
    <s v="FC"/>
    <x v="3"/>
    <s v="214-062-10"/>
    <n v="5372805"/>
    <n v="400000"/>
    <d v="2023-04-11T00:00:00"/>
    <x v="18"/>
  </r>
  <r>
    <x v="2"/>
    <s v="FC"/>
    <x v="6"/>
    <s v="520-431-04"/>
    <n v="5371930"/>
    <n v="4333494"/>
    <d v="2023-04-05T00:00:00"/>
    <x v="18"/>
  </r>
  <r>
    <x v="2"/>
    <s v="FC"/>
    <x v="0"/>
    <s v="041-051-41"/>
    <n v="5376122"/>
    <n v="1500000"/>
    <d v="2023-04-28T00:00:00"/>
    <x v="27"/>
  </r>
  <r>
    <x v="2"/>
    <s v="FC"/>
    <x v="4"/>
    <s v="163-112-05"/>
    <n v="5375446"/>
    <n v="3000000"/>
    <d v="2023-04-25T00:00:00"/>
    <x v="28"/>
  </r>
  <r>
    <x v="2"/>
    <s v="FC"/>
    <x v="0"/>
    <s v="164-092-39"/>
    <n v="5375155"/>
    <n v="156000"/>
    <d v="2023-04-24T00:00:00"/>
    <x v="29"/>
  </r>
  <r>
    <x v="2"/>
    <s v="FC"/>
    <x v="0"/>
    <s v="164-072-21"/>
    <n v="5375154"/>
    <n v="132000"/>
    <d v="2023-04-24T00:00:00"/>
    <x v="29"/>
  </r>
  <r>
    <x v="2"/>
    <s v="FC"/>
    <x v="3"/>
    <s v="150-292-03"/>
    <n v="5375801"/>
    <n v="1446250"/>
    <d v="2023-04-27T00:00:00"/>
    <x v="17"/>
  </r>
  <r>
    <x v="2"/>
    <s v="FC"/>
    <x v="5"/>
    <s v="156-084-11"/>
    <n v="5375133"/>
    <n v="200000"/>
    <d v="2023-04-24T00:00:00"/>
    <x v="30"/>
  </r>
  <r>
    <x v="2"/>
    <s v="FC"/>
    <x v="6"/>
    <s v="148-082-07"/>
    <n v="5376206"/>
    <n v="3869894"/>
    <d v="2023-04-28T00:00:00"/>
    <x v="31"/>
  </r>
  <r>
    <x v="2"/>
    <s v="FC"/>
    <x v="3"/>
    <s v="142-241-10"/>
    <n v="5374748"/>
    <n v="1000000"/>
    <d v="2023-04-21T00:00:00"/>
    <x v="17"/>
  </r>
  <r>
    <x v="2"/>
    <s v="FC"/>
    <x v="4"/>
    <s v="011-272-10 AND MORE"/>
    <n v="5376218"/>
    <n v="2110000"/>
    <d v="2023-04-28T00:00:00"/>
    <x v="32"/>
  </r>
  <r>
    <x v="2"/>
    <s v="FC"/>
    <x v="0"/>
    <s v="516-402-10"/>
    <n v="5376025"/>
    <n v="285000"/>
    <d v="2023-04-28T00:00:00"/>
    <x v="15"/>
  </r>
  <r>
    <x v="2"/>
    <s v="FC"/>
    <x v="0"/>
    <s v="023-154-01"/>
    <n v="5375626"/>
    <n v="918750"/>
    <d v="2023-04-26T00:00:00"/>
    <x v="33"/>
  </r>
  <r>
    <x v="3"/>
    <s v="LT"/>
    <x v="5"/>
    <s v="019-272-27"/>
    <n v="5372960"/>
    <n v="31714000"/>
    <d v="2023-04-11T00:00:00"/>
    <x v="34"/>
  </r>
  <r>
    <x v="4"/>
    <s v="SIG"/>
    <x v="7"/>
    <s v="002-282-21"/>
    <n v="5374974"/>
    <n v="127687"/>
    <d v="2023-04-24T00:00:00"/>
    <x v="24"/>
  </r>
  <r>
    <x v="4"/>
    <s v="SIG"/>
    <x v="0"/>
    <s v="164-072-55"/>
    <n v="5373792"/>
    <n v="80000"/>
    <d v="2023-04-17T00:00:00"/>
    <x v="35"/>
  </r>
  <r>
    <x v="4"/>
    <s v="SIG"/>
    <x v="1"/>
    <s v="026-321-02"/>
    <n v="5373531"/>
    <n v="407483"/>
    <d v="2023-04-14T00:00:00"/>
    <x v="36"/>
  </r>
  <r>
    <x v="5"/>
    <s v="ST"/>
    <x v="0"/>
    <s v="141-431-06"/>
    <n v="5375370"/>
    <n v="580000"/>
    <d v="2023-04-25T00:00:00"/>
    <x v="37"/>
  </r>
  <r>
    <x v="5"/>
    <s v="ST"/>
    <x v="6"/>
    <s v="041-190-17"/>
    <n v="5373456"/>
    <n v="1925000"/>
    <d v="2023-04-14T00:00:00"/>
    <x v="18"/>
  </r>
  <r>
    <x v="5"/>
    <s v="ST"/>
    <x v="5"/>
    <s v="011-042-02"/>
    <n v="5372434"/>
    <n v="1525000"/>
    <d v="2023-04-07T00:00:00"/>
    <x v="38"/>
  </r>
  <r>
    <x v="5"/>
    <s v="ST"/>
    <x v="3"/>
    <s v="026-451-30"/>
    <n v="5374714"/>
    <n v="25001"/>
    <d v="2023-04-21T00:00:00"/>
    <x v="39"/>
  </r>
  <r>
    <x v="5"/>
    <s v="ST"/>
    <x v="1"/>
    <s v="238-283-04"/>
    <n v="5376022"/>
    <n v="795000"/>
    <d v="2023-04-28T00:00:00"/>
    <x v="1"/>
  </r>
  <r>
    <x v="5"/>
    <s v="ST"/>
    <x v="0"/>
    <s v="035-104-07"/>
    <n v="5372812"/>
    <n v="183000"/>
    <d v="2023-04-11T00:00:00"/>
    <x v="9"/>
  </r>
  <r>
    <x v="5"/>
    <s v="ST"/>
    <x v="0"/>
    <s v="218-041-03"/>
    <n v="5372907"/>
    <n v="400000"/>
    <d v="2023-04-11T00:00:00"/>
    <x v="40"/>
  </r>
  <r>
    <x v="5"/>
    <s v="ST"/>
    <x v="0"/>
    <s v="004-393-25"/>
    <n v="5371956"/>
    <n v="188000"/>
    <d v="2023-04-05T00:00:00"/>
    <x v="41"/>
  </r>
  <r>
    <x v="5"/>
    <s v="ST"/>
    <x v="0"/>
    <s v="033-022-26"/>
    <n v="5371794"/>
    <n v="100000"/>
    <d v="2023-04-04T00:00:00"/>
    <x v="42"/>
  </r>
  <r>
    <x v="5"/>
    <s v="ST"/>
    <x v="3"/>
    <s v="526-533-03"/>
    <n v="5371304"/>
    <n v="72000"/>
    <d v="2023-04-03T00:00:00"/>
    <x v="43"/>
  </r>
  <r>
    <x v="5"/>
    <s v="ST"/>
    <x v="0"/>
    <s v="085-721-21"/>
    <n v="5374749"/>
    <n v="200000"/>
    <d v="2023-04-21T00:00:00"/>
    <x v="44"/>
  </r>
  <r>
    <x v="5"/>
    <s v="ST"/>
    <x v="0"/>
    <s v="027-272-10"/>
    <n v="5371323"/>
    <n v="144000"/>
    <d v="2023-04-03T00:00:00"/>
    <x v="45"/>
  </r>
  <r>
    <x v="5"/>
    <s v="ST"/>
    <x v="3"/>
    <s v="556-263-11"/>
    <n v="5374975"/>
    <n v="100000"/>
    <d v="2023-04-24T00:00:00"/>
    <x v="13"/>
  </r>
  <r>
    <x v="5"/>
    <s v="ST"/>
    <x v="3"/>
    <s v="526-402-07"/>
    <n v="5371300"/>
    <n v="50000"/>
    <d v="2023-04-03T00:00:00"/>
    <x v="46"/>
  </r>
  <r>
    <x v="5"/>
    <s v="ST"/>
    <x v="3"/>
    <s v="240-054-03"/>
    <n v="5371521"/>
    <n v="250000"/>
    <d v="2023-04-04T00:00:00"/>
    <x v="47"/>
  </r>
  <r>
    <x v="5"/>
    <s v="ST"/>
    <x v="3"/>
    <s v="530-682-06"/>
    <n v="5375320"/>
    <n v="35000"/>
    <d v="2023-04-25T00:00:00"/>
    <x v="47"/>
  </r>
  <r>
    <x v="5"/>
    <s v="ST"/>
    <x v="0"/>
    <s v="082-534-36"/>
    <n v="5373852"/>
    <n v="380000"/>
    <d v="2023-04-17T00:00:00"/>
    <x v="48"/>
  </r>
  <r>
    <x v="5"/>
    <s v="ST"/>
    <x v="3"/>
    <s v="510-332-05"/>
    <n v="5373833"/>
    <n v="60000"/>
    <d v="2023-04-17T00:00:00"/>
    <x v="49"/>
  </r>
  <r>
    <x v="5"/>
    <s v="ST"/>
    <x v="0"/>
    <s v="160-531-07"/>
    <n v="5375164"/>
    <n v="306000"/>
    <d v="2023-04-24T00:00:00"/>
    <x v="29"/>
  </r>
  <r>
    <x v="5"/>
    <s v="ST"/>
    <x v="4"/>
    <s v="038-221-12 &amp; 11"/>
    <n v="5373292"/>
    <n v="1662608.7"/>
    <d v="2023-04-13T00:00:00"/>
    <x v="8"/>
  </r>
  <r>
    <x v="5"/>
    <s v="ST"/>
    <x v="3"/>
    <s v="084-531-16"/>
    <n v="5373785"/>
    <n v="200000"/>
    <d v="2023-04-17T00:00:00"/>
    <x v="50"/>
  </r>
  <r>
    <x v="6"/>
    <s v="STG"/>
    <x v="6"/>
    <s v="012-131-01"/>
    <n v="5373465"/>
    <n v="13400000"/>
    <d v="2023-04-14T00:00:00"/>
    <x v="18"/>
  </r>
  <r>
    <x v="7"/>
    <s v="TI"/>
    <x v="3"/>
    <s v="524-342-06"/>
    <n v="5376045"/>
    <n v="50000"/>
    <d v="2023-04-28T00:00:00"/>
    <x v="51"/>
  </r>
  <r>
    <x v="7"/>
    <s v="TI"/>
    <x v="0"/>
    <s v="556-132-19"/>
    <n v="5376040"/>
    <n v="313000"/>
    <d v="2023-04-28T00:00:00"/>
    <x v="52"/>
  </r>
  <r>
    <x v="7"/>
    <s v="TI"/>
    <x v="1"/>
    <s v="556-131-04"/>
    <n v="5372257"/>
    <n v="310337"/>
    <d v="2023-04-07T00:00:00"/>
    <x v="9"/>
  </r>
  <r>
    <x v="7"/>
    <s v="TI"/>
    <x v="3"/>
    <s v="013-494-04"/>
    <n v="5371344"/>
    <n v="80000"/>
    <d v="2023-04-03T00:00:00"/>
    <x v="53"/>
  </r>
  <r>
    <x v="7"/>
    <s v="TI"/>
    <x v="4"/>
    <s v="019-380-06"/>
    <n v="5376036"/>
    <n v="28212000"/>
    <d v="2023-04-28T00:00:00"/>
    <x v="54"/>
  </r>
  <r>
    <x v="7"/>
    <s v="TI"/>
    <x v="5"/>
    <s v="043-221-29"/>
    <n v="5373447"/>
    <n v="45000"/>
    <d v="2023-04-14T00:00:00"/>
    <x v="55"/>
  </r>
  <r>
    <x v="7"/>
    <s v="TI"/>
    <x v="4"/>
    <s v="020-312-23 AND MORE"/>
    <n v="5374743"/>
    <n v="3300000"/>
    <d v="2023-04-21T00:00:00"/>
    <x v="56"/>
  </r>
  <r>
    <x v="7"/>
    <s v="TI"/>
    <x v="3"/>
    <s v="236-142-06"/>
    <n v="5374941"/>
    <n v="150000"/>
    <d v="2023-04-24T00:00:00"/>
    <x v="8"/>
  </r>
  <r>
    <x v="7"/>
    <s v="TI"/>
    <x v="0"/>
    <s v="006-300-45"/>
    <n v="5374295"/>
    <n v="68700"/>
    <d v="2023-04-19T00:00:00"/>
    <x v="9"/>
  </r>
  <r>
    <x v="7"/>
    <s v="TI"/>
    <x v="4"/>
    <s v="034-353-03"/>
    <n v="5374282"/>
    <n v="1150000"/>
    <d v="2023-04-19T00:00:00"/>
    <x v="57"/>
  </r>
  <r>
    <x v="7"/>
    <s v="TI"/>
    <x v="4"/>
    <s v="034-353-03"/>
    <n v="5374280"/>
    <n v="4000000"/>
    <d v="2023-04-19T00:00:00"/>
    <x v="57"/>
  </r>
  <r>
    <x v="7"/>
    <s v="TI"/>
    <x v="4"/>
    <s v="011-026-10"/>
    <n v="5375056"/>
    <n v="100000000"/>
    <d v="2023-04-24T00:00:00"/>
    <x v="58"/>
  </r>
  <r>
    <x v="7"/>
    <s v="TI"/>
    <x v="3"/>
    <s v="522-501-03"/>
    <n v="5374130"/>
    <n v="100000"/>
    <d v="2023-04-18T00:00:00"/>
    <x v="49"/>
  </r>
  <r>
    <x v="7"/>
    <s v="TI"/>
    <x v="4"/>
    <s v="163-072-09"/>
    <n v="5373104"/>
    <n v="720000"/>
    <d v="2023-04-12T00:00:00"/>
    <x v="59"/>
  </r>
  <r>
    <x v="7"/>
    <s v="TI"/>
    <x v="5"/>
    <s v="123-102-15"/>
    <n v="5374059"/>
    <n v="400000"/>
    <d v="2023-04-18T00:00:00"/>
    <x v="60"/>
  </r>
  <r>
    <x v="7"/>
    <s v="TI"/>
    <x v="0"/>
    <s v="024-196-09"/>
    <n v="5372578"/>
    <n v="130000"/>
    <d v="2023-04-10T00:00:00"/>
    <x v="29"/>
  </r>
  <r>
    <x v="7"/>
    <s v="TI"/>
    <x v="0"/>
    <s v="516-141-19"/>
    <n v="5373362"/>
    <n v="322700"/>
    <d v="2023-04-13T00:00:00"/>
    <x v="35"/>
  </r>
  <r>
    <x v="7"/>
    <s v="TI"/>
    <x v="5"/>
    <s v="011-178-16"/>
    <n v="5374169"/>
    <n v="500000"/>
    <d v="2023-04-18T00:00:00"/>
    <x v="61"/>
  </r>
  <r>
    <x v="7"/>
    <s v="TI"/>
    <x v="0"/>
    <s v="084-421-09"/>
    <n v="5372820"/>
    <n v="267500"/>
    <d v="2023-04-11T00:00:00"/>
    <x v="9"/>
  </r>
  <r>
    <x v="7"/>
    <s v="TI"/>
    <x v="0"/>
    <s v="122-194-01"/>
    <n v="5375762"/>
    <n v="3000000"/>
    <d v="2023-04-27T00:00:00"/>
    <x v="62"/>
  </r>
  <r>
    <x v="7"/>
    <s v="TI"/>
    <x v="5"/>
    <s v="125-185-24"/>
    <n v="5375765"/>
    <n v="700000"/>
    <d v="2023-04-27T00:00:00"/>
    <x v="63"/>
  </r>
  <r>
    <x v="7"/>
    <s v="TI"/>
    <x v="5"/>
    <s v="132-240-14"/>
    <n v="5372606"/>
    <n v="150000"/>
    <d v="2023-04-10T00:00:00"/>
    <x v="64"/>
  </r>
  <r>
    <x v="8"/>
    <s v="TT"/>
    <x v="7"/>
    <s v="030-084-15"/>
    <n v="5376077"/>
    <n v="442500"/>
    <d v="2023-04-28T00:00:00"/>
    <x v="65"/>
  </r>
  <r>
    <x v="8"/>
    <s v="TT"/>
    <x v="5"/>
    <s v="005-031-18; 027-074-17; 001-071-15"/>
    <n v="5375838"/>
    <n v="675000"/>
    <d v="2023-04-27T00:00:00"/>
    <x v="66"/>
  </r>
  <r>
    <x v="9"/>
    <s v="TTE"/>
    <x v="0"/>
    <s v="084-331-04"/>
    <n v="5372590"/>
    <n v="216000"/>
    <d v="2023-04-10T00:00:00"/>
    <x v="16"/>
  </r>
  <r>
    <x v="9"/>
    <s v="TTE"/>
    <x v="5"/>
    <s v="035-073-12"/>
    <n v="5375299"/>
    <n v="104000"/>
    <d v="2023-04-25T00:00:00"/>
    <x v="6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634">
  <r>
    <x v="0"/>
    <s v="ACT"/>
    <x v="0"/>
    <x v="0"/>
    <x v="0"/>
    <n v="5371921"/>
    <n v="923325"/>
    <x v="0"/>
    <s v="YES"/>
    <d v="2023-04-05T00:00:00"/>
  </r>
  <r>
    <x v="0"/>
    <s v="ACT"/>
    <x v="0"/>
    <x v="0"/>
    <x v="0"/>
    <n v="5376332"/>
    <n v="500000"/>
    <x v="0"/>
    <s v="YES"/>
    <d v="2023-04-28T00:00:00"/>
  </r>
  <r>
    <x v="0"/>
    <s v="ACT"/>
    <x v="0"/>
    <x v="0"/>
    <x v="0"/>
    <n v="5373080"/>
    <n v="210000"/>
    <x v="0"/>
    <s v="YES"/>
    <d v="2023-04-12T00:00:00"/>
  </r>
  <r>
    <x v="0"/>
    <s v="ACT"/>
    <x v="0"/>
    <x v="0"/>
    <x v="0"/>
    <n v="5374687"/>
    <n v="620000"/>
    <x v="0"/>
    <s v="YES"/>
    <d v="2023-04-21T00:00:00"/>
  </r>
  <r>
    <x v="0"/>
    <s v="ACT"/>
    <x v="0"/>
    <x v="0"/>
    <x v="0"/>
    <n v="5375418"/>
    <n v="621000"/>
    <x v="0"/>
    <s v="YES"/>
    <d v="2023-04-25T00:00:00"/>
  </r>
  <r>
    <x v="0"/>
    <s v="ACT"/>
    <x v="0"/>
    <x v="0"/>
    <x v="1"/>
    <n v="5376272"/>
    <n v="370000"/>
    <x v="0"/>
    <s v="YES"/>
    <d v="2023-04-28T00:00:00"/>
  </r>
  <r>
    <x v="0"/>
    <s v="ACT"/>
    <x v="0"/>
    <x v="0"/>
    <x v="0"/>
    <n v="5372022"/>
    <n v="895000"/>
    <x v="0"/>
    <s v="YES"/>
    <d v="2023-04-05T00:00:00"/>
  </r>
  <r>
    <x v="0"/>
    <s v="ACT"/>
    <x v="0"/>
    <x v="0"/>
    <x v="1"/>
    <n v="5374127"/>
    <n v="425000"/>
    <x v="0"/>
    <s v="YES"/>
    <d v="2023-04-18T00:00:00"/>
  </r>
  <r>
    <x v="1"/>
    <s v="ATE"/>
    <x v="1"/>
    <x v="1"/>
    <x v="2"/>
    <n v="5376234"/>
    <n v="345000"/>
    <x v="0"/>
    <s v="YES"/>
    <d v="2023-04-28T00:00:00"/>
  </r>
  <r>
    <x v="1"/>
    <s v="ATE"/>
    <x v="1"/>
    <x v="1"/>
    <x v="0"/>
    <n v="5372694"/>
    <n v="474900"/>
    <x v="0"/>
    <s v="YES"/>
    <d v="2023-04-10T00:00:00"/>
  </r>
  <r>
    <x v="1"/>
    <s v="ATE"/>
    <x v="1"/>
    <x v="1"/>
    <x v="0"/>
    <n v="5375008"/>
    <n v="799000"/>
    <x v="0"/>
    <s v="YES"/>
    <d v="2023-04-24T00:00:00"/>
  </r>
  <r>
    <x v="1"/>
    <s v="ATE"/>
    <x v="1"/>
    <x v="1"/>
    <x v="1"/>
    <n v="5372957"/>
    <n v="399000"/>
    <x v="0"/>
    <s v="YES"/>
    <d v="2023-04-11T00:00:00"/>
  </r>
  <r>
    <x v="2"/>
    <s v="CAL"/>
    <x v="1"/>
    <x v="2"/>
    <x v="0"/>
    <n v="5374132"/>
    <n v="529000"/>
    <x v="1"/>
    <s v="YES"/>
    <d v="2023-04-18T00:00:00"/>
  </r>
  <r>
    <x v="2"/>
    <s v="CAL"/>
    <x v="1"/>
    <x v="2"/>
    <x v="0"/>
    <n v="5375597"/>
    <n v="559000"/>
    <x v="1"/>
    <s v="YES"/>
    <d v="2023-04-26T00:00:00"/>
  </r>
  <r>
    <x v="2"/>
    <s v="CAL"/>
    <x v="1"/>
    <x v="2"/>
    <x v="0"/>
    <n v="5374201"/>
    <n v="539961"/>
    <x v="1"/>
    <s v="YES"/>
    <d v="2023-04-18T00:00:00"/>
  </r>
  <r>
    <x v="2"/>
    <s v="CAL"/>
    <x v="1"/>
    <x v="2"/>
    <x v="0"/>
    <n v="5374198"/>
    <n v="490000"/>
    <x v="1"/>
    <s v="YES"/>
    <d v="2023-04-18T00:00:00"/>
  </r>
  <r>
    <x v="2"/>
    <s v="CAL"/>
    <x v="1"/>
    <x v="2"/>
    <x v="0"/>
    <n v="5372140"/>
    <n v="551952"/>
    <x v="1"/>
    <s v="YES"/>
    <d v="2023-04-06T00:00:00"/>
  </r>
  <r>
    <x v="2"/>
    <s v="CAL"/>
    <x v="1"/>
    <x v="2"/>
    <x v="0"/>
    <n v="5375686"/>
    <n v="509950"/>
    <x v="1"/>
    <s v="YES"/>
    <d v="2023-04-26T00:00:00"/>
  </r>
  <r>
    <x v="2"/>
    <s v="CAL"/>
    <x v="1"/>
    <x v="2"/>
    <x v="0"/>
    <n v="5373897"/>
    <n v="450000"/>
    <x v="1"/>
    <s v="YES"/>
    <d v="2023-04-17T00:00:00"/>
  </r>
  <r>
    <x v="2"/>
    <s v="CAL"/>
    <x v="1"/>
    <x v="2"/>
    <x v="0"/>
    <n v="5375920"/>
    <n v="600000"/>
    <x v="1"/>
    <s v="YES"/>
    <d v="2023-04-27T00:00:00"/>
  </r>
  <r>
    <x v="2"/>
    <s v="CAL"/>
    <x v="1"/>
    <x v="2"/>
    <x v="0"/>
    <n v="5375923"/>
    <n v="550000"/>
    <x v="1"/>
    <s v="YES"/>
    <d v="2023-04-27T00:00:00"/>
  </r>
  <r>
    <x v="2"/>
    <s v="CAL"/>
    <x v="1"/>
    <x v="2"/>
    <x v="0"/>
    <n v="5371797"/>
    <n v="560950"/>
    <x v="1"/>
    <s v="YES"/>
    <d v="2023-04-04T00:00:00"/>
  </r>
  <r>
    <x v="2"/>
    <s v="CAL"/>
    <x v="1"/>
    <x v="2"/>
    <x v="0"/>
    <n v="5373628"/>
    <n v="600000"/>
    <x v="1"/>
    <s v="YES"/>
    <d v="2023-04-14T00:00:00"/>
  </r>
  <r>
    <x v="2"/>
    <s v="CAL"/>
    <x v="1"/>
    <x v="2"/>
    <x v="0"/>
    <n v="5373625"/>
    <n v="505950"/>
    <x v="1"/>
    <s v="YES"/>
    <d v="2023-04-14T00:00:00"/>
  </r>
  <r>
    <x v="2"/>
    <s v="CAL"/>
    <x v="1"/>
    <x v="2"/>
    <x v="0"/>
    <n v="5373963"/>
    <n v="485500"/>
    <x v="1"/>
    <s v="YES"/>
    <d v="2023-04-17T00:00:00"/>
  </r>
  <r>
    <x v="2"/>
    <s v="CAL"/>
    <x v="1"/>
    <x v="2"/>
    <x v="0"/>
    <n v="5375107"/>
    <n v="494950"/>
    <x v="1"/>
    <s v="YES"/>
    <d v="2023-04-24T00:00:00"/>
  </r>
  <r>
    <x v="2"/>
    <s v="CAL"/>
    <x v="1"/>
    <x v="2"/>
    <x v="0"/>
    <n v="5373316"/>
    <n v="419950"/>
    <x v="1"/>
    <s v="YES"/>
    <d v="2023-04-13T00:00:00"/>
  </r>
  <r>
    <x v="2"/>
    <s v="CAL"/>
    <x v="1"/>
    <x v="2"/>
    <x v="0"/>
    <n v="5374882"/>
    <n v="539950"/>
    <x v="1"/>
    <s v="YES"/>
    <d v="2023-04-21T00:00:00"/>
  </r>
  <r>
    <x v="2"/>
    <s v="CAL"/>
    <x v="1"/>
    <x v="2"/>
    <x v="0"/>
    <n v="5374624"/>
    <n v="624919"/>
    <x v="1"/>
    <s v="YES"/>
    <d v="2023-04-20T00:00:00"/>
  </r>
  <r>
    <x v="2"/>
    <s v="CAL"/>
    <x v="1"/>
    <x v="2"/>
    <x v="0"/>
    <n v="5374605"/>
    <n v="480000"/>
    <x v="1"/>
    <s v="YES"/>
    <d v="2023-04-20T00:00:00"/>
  </r>
  <r>
    <x v="2"/>
    <s v="CAL"/>
    <x v="1"/>
    <x v="2"/>
    <x v="0"/>
    <n v="5374590"/>
    <n v="504950"/>
    <x v="1"/>
    <s v="YES"/>
    <d v="2023-04-20T00:00:00"/>
  </r>
  <r>
    <x v="2"/>
    <s v="CAL"/>
    <x v="1"/>
    <x v="2"/>
    <x v="0"/>
    <n v="5374562"/>
    <n v="434950"/>
    <x v="1"/>
    <s v="YES"/>
    <d v="2023-04-20T00:00:00"/>
  </r>
  <r>
    <x v="2"/>
    <s v="CAL"/>
    <x v="1"/>
    <x v="2"/>
    <x v="0"/>
    <n v="5374536"/>
    <n v="592370"/>
    <x v="1"/>
    <s v="YES"/>
    <d v="2023-04-20T00:00:00"/>
  </r>
  <r>
    <x v="2"/>
    <s v="CAL"/>
    <x v="1"/>
    <x v="2"/>
    <x v="0"/>
    <n v="5372698"/>
    <n v="574950"/>
    <x v="1"/>
    <s v="YES"/>
    <d v="2023-04-10T00:00:00"/>
  </r>
  <r>
    <x v="2"/>
    <s v="CAL"/>
    <x v="1"/>
    <x v="2"/>
    <x v="0"/>
    <n v="5375078"/>
    <n v="415000"/>
    <x v="1"/>
    <s v="YES"/>
    <d v="2023-04-24T00:00:00"/>
  </r>
  <r>
    <x v="2"/>
    <s v="CAL"/>
    <x v="1"/>
    <x v="2"/>
    <x v="0"/>
    <n v="5375373"/>
    <n v="502870"/>
    <x v="1"/>
    <s v="YES"/>
    <d v="2023-04-25T00:00:00"/>
  </r>
  <r>
    <x v="2"/>
    <s v="CAL"/>
    <x v="1"/>
    <x v="2"/>
    <x v="0"/>
    <n v="5375110"/>
    <n v="503046"/>
    <x v="1"/>
    <s v="YES"/>
    <d v="2023-04-24T00:00:00"/>
  </r>
  <r>
    <x v="2"/>
    <s v="CAL"/>
    <x v="1"/>
    <x v="2"/>
    <x v="0"/>
    <n v="5375118"/>
    <n v="524950"/>
    <x v="1"/>
    <s v="YES"/>
    <d v="2023-04-24T00:00:00"/>
  </r>
  <r>
    <x v="2"/>
    <s v="CAL"/>
    <x v="1"/>
    <x v="2"/>
    <x v="0"/>
    <n v="5372665"/>
    <n v="478000"/>
    <x v="1"/>
    <s v="YES"/>
    <d v="2023-04-10T00:00:00"/>
  </r>
  <r>
    <x v="2"/>
    <s v="CAL"/>
    <x v="1"/>
    <x v="2"/>
    <x v="0"/>
    <n v="5372671"/>
    <n v="569950"/>
    <x v="1"/>
    <s v="YES"/>
    <d v="2023-04-10T00:00:00"/>
  </r>
  <r>
    <x v="2"/>
    <s v="CAL"/>
    <x v="1"/>
    <x v="2"/>
    <x v="0"/>
    <n v="5374379"/>
    <n v="509950"/>
    <x v="1"/>
    <s v="YES"/>
    <d v="2023-04-19T00:00:00"/>
  </r>
  <r>
    <x v="2"/>
    <s v="CAL"/>
    <x v="1"/>
    <x v="2"/>
    <x v="0"/>
    <n v="5374368"/>
    <n v="570365"/>
    <x v="1"/>
    <s v="YES"/>
    <d v="2023-04-19T00:00:00"/>
  </r>
  <r>
    <x v="2"/>
    <s v="CAL"/>
    <x v="1"/>
    <x v="2"/>
    <x v="0"/>
    <n v="5373951"/>
    <n v="439950"/>
    <x v="1"/>
    <s v="YES"/>
    <d v="2023-04-17T00:00:00"/>
  </r>
  <r>
    <x v="2"/>
    <s v="CAL"/>
    <x v="1"/>
    <x v="2"/>
    <x v="3"/>
    <n v="5372623"/>
    <n v="735035"/>
    <x v="0"/>
    <s v="YES"/>
    <d v="2023-04-10T00:00:00"/>
  </r>
  <r>
    <x v="2"/>
    <s v="CAL"/>
    <x v="1"/>
    <x v="2"/>
    <x v="0"/>
    <n v="5376277"/>
    <n v="479000"/>
    <x v="1"/>
    <s v="YES"/>
    <d v="2023-04-28T00:00:00"/>
  </r>
  <r>
    <x v="2"/>
    <s v="CAL"/>
    <x v="1"/>
    <x v="2"/>
    <x v="0"/>
    <n v="5376305"/>
    <n v="519950"/>
    <x v="1"/>
    <s v="YES"/>
    <d v="2023-04-28T00:00:00"/>
  </r>
  <r>
    <x v="2"/>
    <s v="CAL"/>
    <x v="1"/>
    <x v="2"/>
    <x v="0"/>
    <n v="5375694"/>
    <n v="472700"/>
    <x v="1"/>
    <s v="YES"/>
    <d v="2023-04-26T00:00:00"/>
  </r>
  <r>
    <x v="2"/>
    <s v="CAL"/>
    <x v="1"/>
    <x v="2"/>
    <x v="0"/>
    <n v="5371427"/>
    <n v="500000"/>
    <x v="1"/>
    <s v="YES"/>
    <d v="2023-04-03T00:00:00"/>
  </r>
  <r>
    <x v="2"/>
    <s v="CAL"/>
    <x v="1"/>
    <x v="2"/>
    <x v="0"/>
    <n v="5376242"/>
    <n v="494950"/>
    <x v="1"/>
    <s v="YES"/>
    <d v="2023-04-28T00:00:00"/>
  </r>
  <r>
    <x v="3"/>
    <s v="DHI"/>
    <x v="2"/>
    <x v="3"/>
    <x v="0"/>
    <n v="5372951"/>
    <n v="458490"/>
    <x v="1"/>
    <s v="YES"/>
    <d v="2023-04-11T00:00:00"/>
  </r>
  <r>
    <x v="3"/>
    <s v="DHI"/>
    <x v="2"/>
    <x v="3"/>
    <x v="0"/>
    <n v="5374063"/>
    <n v="463360"/>
    <x v="1"/>
    <s v="YES"/>
    <d v="2023-04-18T00:00:00"/>
  </r>
  <r>
    <x v="3"/>
    <s v="DHI"/>
    <x v="2"/>
    <x v="3"/>
    <x v="0"/>
    <n v="5373766"/>
    <n v="425090"/>
    <x v="1"/>
    <s v="YES"/>
    <d v="2023-04-17T00:00:00"/>
  </r>
  <r>
    <x v="3"/>
    <s v="DHI"/>
    <x v="2"/>
    <x v="3"/>
    <x v="0"/>
    <n v="5374800"/>
    <n v="460490"/>
    <x v="1"/>
    <s v="YES"/>
    <d v="2023-04-21T00:00:00"/>
  </r>
  <r>
    <x v="3"/>
    <s v="DHI"/>
    <x v="2"/>
    <x v="3"/>
    <x v="0"/>
    <n v="5375487"/>
    <n v="446435"/>
    <x v="1"/>
    <s v="YES"/>
    <d v="2023-04-26T00:00:00"/>
  </r>
  <r>
    <x v="3"/>
    <s v="DHI"/>
    <x v="2"/>
    <x v="3"/>
    <x v="0"/>
    <n v="5375482"/>
    <n v="432990"/>
    <x v="1"/>
    <s v="YES"/>
    <d v="2023-04-26T00:00:00"/>
  </r>
  <r>
    <x v="3"/>
    <s v="DHI"/>
    <x v="2"/>
    <x v="3"/>
    <x v="0"/>
    <n v="5375480"/>
    <n v="494490"/>
    <x v="1"/>
    <s v="YES"/>
    <d v="2023-04-26T00:00:00"/>
  </r>
  <r>
    <x v="3"/>
    <s v="DHI"/>
    <x v="2"/>
    <x v="3"/>
    <x v="0"/>
    <n v="5375818"/>
    <n v="430990"/>
    <x v="1"/>
    <s v="YES"/>
    <d v="2023-04-27T00:00:00"/>
  </r>
  <r>
    <x v="3"/>
    <s v="DHI"/>
    <x v="2"/>
    <x v="3"/>
    <x v="0"/>
    <n v="5373600"/>
    <n v="411455"/>
    <x v="1"/>
    <s v="YES"/>
    <d v="2023-04-14T00:00:00"/>
  </r>
  <r>
    <x v="3"/>
    <s v="DHI"/>
    <x v="2"/>
    <x v="3"/>
    <x v="0"/>
    <n v="5375339"/>
    <n v="424990"/>
    <x v="1"/>
    <s v="YES"/>
    <d v="2023-04-25T00:00:00"/>
  </r>
  <r>
    <x v="3"/>
    <s v="DHI"/>
    <x v="2"/>
    <x v="3"/>
    <x v="0"/>
    <n v="5375822"/>
    <n v="430990"/>
    <x v="1"/>
    <s v="YES"/>
    <d v="2023-04-27T00:00:00"/>
  </r>
  <r>
    <x v="3"/>
    <s v="DHI"/>
    <x v="2"/>
    <x v="3"/>
    <x v="0"/>
    <n v="5375869"/>
    <n v="473490"/>
    <x v="1"/>
    <s v="YES"/>
    <d v="2023-04-27T00:00:00"/>
  </r>
  <r>
    <x v="3"/>
    <s v="DHI"/>
    <x v="2"/>
    <x v="3"/>
    <x v="0"/>
    <n v="5375114"/>
    <n v="495210"/>
    <x v="1"/>
    <s v="YES"/>
    <d v="2023-04-24T00:00:00"/>
  </r>
  <r>
    <x v="3"/>
    <s v="DHI"/>
    <x v="2"/>
    <x v="3"/>
    <x v="0"/>
    <n v="5373588"/>
    <n v="494490"/>
    <x v="1"/>
    <s v="YES"/>
    <d v="2023-04-14T00:00:00"/>
  </r>
  <r>
    <x v="3"/>
    <s v="DHI"/>
    <x v="2"/>
    <x v="3"/>
    <x v="0"/>
    <n v="5373421"/>
    <n v="422330"/>
    <x v="1"/>
    <s v="YES"/>
    <d v="2023-04-14T00:00:00"/>
  </r>
  <r>
    <x v="3"/>
    <s v="DHI"/>
    <x v="2"/>
    <x v="3"/>
    <x v="0"/>
    <n v="5374482"/>
    <n v="492990"/>
    <x v="1"/>
    <s v="YES"/>
    <d v="2023-04-20T00:00:00"/>
  </r>
  <r>
    <x v="3"/>
    <s v="DHI"/>
    <x v="2"/>
    <x v="3"/>
    <x v="0"/>
    <n v="5374675"/>
    <n v="443990"/>
    <x v="1"/>
    <s v="YES"/>
    <d v="2023-04-21T00:00:00"/>
  </r>
  <r>
    <x v="3"/>
    <s v="DHI"/>
    <x v="2"/>
    <x v="3"/>
    <x v="0"/>
    <n v="5375825"/>
    <n v="439990"/>
    <x v="1"/>
    <s v="YES"/>
    <d v="2023-04-27T00:00:00"/>
  </r>
  <r>
    <x v="3"/>
    <s v="DHI"/>
    <x v="2"/>
    <x v="3"/>
    <x v="0"/>
    <n v="5372280"/>
    <n v="461490"/>
    <x v="1"/>
    <s v="YES"/>
    <d v="2023-04-07T00:00:00"/>
  </r>
  <r>
    <x v="4"/>
    <s v="FA"/>
    <x v="3"/>
    <x v="4"/>
    <x v="1"/>
    <n v="5374957"/>
    <n v="1145000"/>
    <x v="0"/>
    <s v="YES"/>
    <d v="2023-04-24T00:00:00"/>
  </r>
  <r>
    <x v="4"/>
    <s v="FA"/>
    <x v="4"/>
    <x v="5"/>
    <x v="0"/>
    <n v="5374014"/>
    <n v="790000"/>
    <x v="0"/>
    <s v="YES"/>
    <d v="2023-04-18T00:00:00"/>
  </r>
  <r>
    <x v="4"/>
    <s v="FA"/>
    <x v="5"/>
    <x v="6"/>
    <x v="0"/>
    <n v="5371325"/>
    <n v="626719"/>
    <x v="1"/>
    <s v="YES"/>
    <d v="2023-04-03T00:00:00"/>
  </r>
  <r>
    <x v="4"/>
    <s v="FA"/>
    <x v="4"/>
    <x v="7"/>
    <x v="4"/>
    <n v="5372855"/>
    <n v="2300000"/>
    <x v="0"/>
    <s v="YES"/>
    <d v="2023-04-11T00:00:00"/>
  </r>
  <r>
    <x v="4"/>
    <s v="FA"/>
    <x v="5"/>
    <x v="8"/>
    <x v="0"/>
    <n v="5372113"/>
    <n v="419900"/>
    <x v="1"/>
    <s v="YES"/>
    <d v="2023-04-06T00:00:00"/>
  </r>
  <r>
    <x v="4"/>
    <s v="FA"/>
    <x v="5"/>
    <x v="8"/>
    <x v="0"/>
    <n v="5373480"/>
    <n v="419900"/>
    <x v="1"/>
    <s v="YES"/>
    <d v="2023-04-14T00:00:00"/>
  </r>
  <r>
    <x v="4"/>
    <s v="FA"/>
    <x v="4"/>
    <x v="9"/>
    <x v="0"/>
    <n v="5373477"/>
    <n v="700000"/>
    <x v="0"/>
    <s v="YES"/>
    <d v="2023-04-14T00:00:00"/>
  </r>
  <r>
    <x v="4"/>
    <s v="FA"/>
    <x v="4"/>
    <x v="9"/>
    <x v="0"/>
    <n v="5375820"/>
    <n v="495000"/>
    <x v="0"/>
    <s v="YES"/>
    <d v="2023-04-27T00:00:00"/>
  </r>
  <r>
    <x v="4"/>
    <s v="FA"/>
    <x v="6"/>
    <x v="10"/>
    <x v="0"/>
    <n v="5371333"/>
    <n v="255000"/>
    <x v="0"/>
    <s v="YES"/>
    <d v="2023-04-03T00:00:00"/>
  </r>
  <r>
    <x v="4"/>
    <s v="FA"/>
    <x v="5"/>
    <x v="8"/>
    <x v="0"/>
    <n v="5371306"/>
    <n v="499900"/>
    <x v="1"/>
    <s v="YES"/>
    <d v="2023-04-03T00:00:00"/>
  </r>
  <r>
    <x v="4"/>
    <s v="FA"/>
    <x v="5"/>
    <x v="8"/>
    <x v="1"/>
    <n v="5375075"/>
    <n v="237000"/>
    <x v="0"/>
    <s v="YES"/>
    <d v="2023-04-24T00:00:00"/>
  </r>
  <r>
    <x v="4"/>
    <s v="FA"/>
    <x v="5"/>
    <x v="6"/>
    <x v="0"/>
    <n v="5374407"/>
    <n v="632935"/>
    <x v="1"/>
    <s v="YES"/>
    <d v="2023-04-19T00:00:00"/>
  </r>
  <r>
    <x v="4"/>
    <s v="FA"/>
    <x v="3"/>
    <x v="4"/>
    <x v="0"/>
    <n v="5374437"/>
    <n v="3750000"/>
    <x v="0"/>
    <s v="YES"/>
    <d v="2023-04-20T00:00:00"/>
  </r>
  <r>
    <x v="4"/>
    <s v="FA"/>
    <x v="4"/>
    <x v="11"/>
    <x v="4"/>
    <n v="5374355"/>
    <n v="2250000"/>
    <x v="0"/>
    <s v="YES"/>
    <d v="2023-04-19T00:00:00"/>
  </r>
  <r>
    <x v="4"/>
    <s v="FA"/>
    <x v="7"/>
    <x v="12"/>
    <x v="0"/>
    <n v="5374441"/>
    <n v="950000"/>
    <x v="0"/>
    <s v="YES"/>
    <d v="2023-04-20T00:00:00"/>
  </r>
  <r>
    <x v="4"/>
    <s v="FA"/>
    <x v="5"/>
    <x v="8"/>
    <x v="0"/>
    <n v="5372315"/>
    <n v="399191"/>
    <x v="1"/>
    <s v="YES"/>
    <d v="2023-04-07T00:00:00"/>
  </r>
  <r>
    <x v="4"/>
    <s v="FA"/>
    <x v="5"/>
    <x v="8"/>
    <x v="0"/>
    <n v="5374525"/>
    <n v="467400"/>
    <x v="1"/>
    <s v="YES"/>
    <d v="2023-04-20T00:00:00"/>
  </r>
  <r>
    <x v="4"/>
    <s v="FA"/>
    <x v="4"/>
    <x v="7"/>
    <x v="1"/>
    <n v="5374228"/>
    <n v="430000"/>
    <x v="0"/>
    <s v="YES"/>
    <d v="2023-04-19T00:00:00"/>
  </r>
  <r>
    <x v="4"/>
    <s v="FA"/>
    <x v="7"/>
    <x v="12"/>
    <x v="0"/>
    <n v="5372151"/>
    <n v="428000"/>
    <x v="0"/>
    <s v="YES"/>
    <d v="2023-04-06T00:00:00"/>
  </r>
  <r>
    <x v="4"/>
    <s v="FA"/>
    <x v="4"/>
    <x v="9"/>
    <x v="0"/>
    <n v="5375441"/>
    <n v="372000"/>
    <x v="0"/>
    <s v="YES"/>
    <d v="2023-04-25T00:00:00"/>
  </r>
  <r>
    <x v="4"/>
    <s v="FA"/>
    <x v="4"/>
    <x v="7"/>
    <x v="0"/>
    <n v="5374027"/>
    <n v="1010000"/>
    <x v="0"/>
    <s v="YES"/>
    <d v="2023-04-18T00:00:00"/>
  </r>
  <r>
    <x v="4"/>
    <s v="FA"/>
    <x v="5"/>
    <x v="8"/>
    <x v="0"/>
    <n v="5375073"/>
    <n v="503500"/>
    <x v="0"/>
    <s v="YES"/>
    <d v="2023-04-24T00:00:00"/>
  </r>
  <r>
    <x v="4"/>
    <s v="FA"/>
    <x v="4"/>
    <x v="9"/>
    <x v="0"/>
    <n v="5376152"/>
    <n v="365000"/>
    <x v="0"/>
    <s v="YES"/>
    <d v="2023-04-28T00:00:00"/>
  </r>
  <r>
    <x v="4"/>
    <s v="FA"/>
    <x v="3"/>
    <x v="4"/>
    <x v="1"/>
    <n v="5372908"/>
    <n v="770000"/>
    <x v="0"/>
    <s v="YES"/>
    <d v="2023-04-11T00:00:00"/>
  </r>
  <r>
    <x v="4"/>
    <s v="FA"/>
    <x v="4"/>
    <x v="9"/>
    <x v="1"/>
    <n v="5372619"/>
    <n v="186000"/>
    <x v="0"/>
    <s v="YES"/>
    <d v="2023-04-10T00:00:00"/>
  </r>
  <r>
    <x v="4"/>
    <s v="FA"/>
    <x v="4"/>
    <x v="9"/>
    <x v="0"/>
    <n v="5373520"/>
    <n v="2350000"/>
    <x v="0"/>
    <s v="YES"/>
    <d v="2023-04-14T00:00:00"/>
  </r>
  <r>
    <x v="4"/>
    <s v="FA"/>
    <x v="4"/>
    <x v="9"/>
    <x v="0"/>
    <n v="5374550"/>
    <n v="1460500"/>
    <x v="0"/>
    <s v="YES"/>
    <d v="2023-04-20T00:00:00"/>
  </r>
  <r>
    <x v="4"/>
    <s v="FA"/>
    <x v="5"/>
    <x v="8"/>
    <x v="0"/>
    <n v="5372827"/>
    <n v="467400"/>
    <x v="1"/>
    <s v="YES"/>
    <d v="2023-04-11T00:00:00"/>
  </r>
  <r>
    <x v="4"/>
    <s v="FA"/>
    <x v="4"/>
    <x v="9"/>
    <x v="0"/>
    <n v="5372833"/>
    <n v="495000"/>
    <x v="0"/>
    <s v="YES"/>
    <d v="2023-04-11T00:00:00"/>
  </r>
  <r>
    <x v="4"/>
    <s v="FA"/>
    <x v="3"/>
    <x v="4"/>
    <x v="0"/>
    <n v="5371416"/>
    <n v="1440000"/>
    <x v="0"/>
    <s v="YES"/>
    <d v="2023-04-03T00:00:00"/>
  </r>
  <r>
    <x v="4"/>
    <s v="FA"/>
    <x v="4"/>
    <x v="7"/>
    <x v="0"/>
    <n v="5371729"/>
    <n v="418000"/>
    <x v="0"/>
    <s v="YES"/>
    <d v="2023-04-04T00:00:00"/>
  </r>
  <r>
    <x v="4"/>
    <s v="FA"/>
    <x v="3"/>
    <x v="4"/>
    <x v="3"/>
    <n v="5371857"/>
    <n v="160000"/>
    <x v="0"/>
    <s v="YES"/>
    <d v="2023-04-05T00:00:00"/>
  </r>
  <r>
    <x v="4"/>
    <s v="FA"/>
    <x v="4"/>
    <x v="5"/>
    <x v="0"/>
    <n v="5376056"/>
    <n v="810000"/>
    <x v="0"/>
    <s v="YES"/>
    <d v="2023-04-28T00:00:00"/>
  </r>
  <r>
    <x v="4"/>
    <s v="FA"/>
    <x v="4"/>
    <x v="9"/>
    <x v="0"/>
    <n v="5373891"/>
    <n v="709500"/>
    <x v="0"/>
    <s v="YES"/>
    <d v="2023-04-17T00:00:00"/>
  </r>
  <r>
    <x v="4"/>
    <s v="FA"/>
    <x v="5"/>
    <x v="8"/>
    <x v="0"/>
    <n v="5373326"/>
    <n v="427400"/>
    <x v="1"/>
    <s v="YES"/>
    <d v="2023-04-13T00:00:00"/>
  </r>
  <r>
    <x v="4"/>
    <s v="FA"/>
    <x v="3"/>
    <x v="4"/>
    <x v="0"/>
    <n v="5372074"/>
    <n v="6000000"/>
    <x v="0"/>
    <s v="YES"/>
    <d v="2023-04-06T00:00:00"/>
  </r>
  <r>
    <x v="4"/>
    <s v="FA"/>
    <x v="5"/>
    <x v="8"/>
    <x v="0"/>
    <n v="5371769"/>
    <n v="507970"/>
    <x v="1"/>
    <s v="YES"/>
    <d v="2023-04-04T00:00:00"/>
  </r>
  <r>
    <x v="4"/>
    <s v="FA"/>
    <x v="5"/>
    <x v="6"/>
    <x v="1"/>
    <n v="5376083"/>
    <n v="199900"/>
    <x v="0"/>
    <s v="YES"/>
    <d v="2023-04-28T00:00:00"/>
  </r>
  <r>
    <x v="4"/>
    <s v="FA"/>
    <x v="5"/>
    <x v="8"/>
    <x v="0"/>
    <n v="5371757"/>
    <n v="427400"/>
    <x v="1"/>
    <s v="YES"/>
    <d v="2023-04-04T00:00:00"/>
  </r>
  <r>
    <x v="4"/>
    <s v="FA"/>
    <x v="4"/>
    <x v="7"/>
    <x v="1"/>
    <n v="5373003"/>
    <n v="128000"/>
    <x v="0"/>
    <s v="YES"/>
    <d v="2023-04-12T00:00:00"/>
  </r>
  <r>
    <x v="4"/>
    <s v="FA"/>
    <x v="4"/>
    <x v="7"/>
    <x v="0"/>
    <n v="5374787"/>
    <n v="465000"/>
    <x v="0"/>
    <s v="YES"/>
    <d v="2023-04-21T00:00:00"/>
  </r>
  <r>
    <x v="4"/>
    <s v="FA"/>
    <x v="8"/>
    <x v="13"/>
    <x v="3"/>
    <n v="5373013"/>
    <n v="2793349"/>
    <x v="0"/>
    <s v="YES"/>
    <d v="2023-04-12T00:00:00"/>
  </r>
  <r>
    <x v="4"/>
    <s v="FA"/>
    <x v="5"/>
    <x v="8"/>
    <x v="0"/>
    <n v="5373585"/>
    <n v="499900"/>
    <x v="1"/>
    <s v="YES"/>
    <d v="2023-04-14T00:00:00"/>
  </r>
  <r>
    <x v="4"/>
    <s v="FA"/>
    <x v="5"/>
    <x v="8"/>
    <x v="0"/>
    <n v="5371539"/>
    <n v="464900"/>
    <x v="1"/>
    <s v="YES"/>
    <d v="2023-04-04T00:00:00"/>
  </r>
  <r>
    <x v="4"/>
    <s v="FA"/>
    <x v="4"/>
    <x v="9"/>
    <x v="0"/>
    <n v="5376126"/>
    <n v="770000"/>
    <x v="0"/>
    <s v="YES"/>
    <d v="2023-04-28T00:00:00"/>
  </r>
  <r>
    <x v="4"/>
    <s v="FA"/>
    <x v="5"/>
    <x v="8"/>
    <x v="0"/>
    <n v="5373582"/>
    <n v="499900"/>
    <x v="1"/>
    <s v="YES"/>
    <d v="2023-04-14T00:00:00"/>
  </r>
  <r>
    <x v="4"/>
    <s v="FA"/>
    <x v="4"/>
    <x v="9"/>
    <x v="0"/>
    <n v="5373575"/>
    <n v="1500000"/>
    <x v="0"/>
    <s v="YES"/>
    <d v="2023-04-14T00:00:00"/>
  </r>
  <r>
    <x v="4"/>
    <s v="FA"/>
    <x v="5"/>
    <x v="6"/>
    <x v="0"/>
    <n v="5373553"/>
    <n v="445000"/>
    <x v="0"/>
    <s v="YES"/>
    <d v="2023-04-14T00:00:00"/>
  </r>
  <r>
    <x v="4"/>
    <s v="FA"/>
    <x v="3"/>
    <x v="4"/>
    <x v="0"/>
    <n v="5373563"/>
    <n v="1395000"/>
    <x v="0"/>
    <s v="YES"/>
    <d v="2023-04-14T00:00:00"/>
  </r>
  <r>
    <x v="4"/>
    <s v="FA"/>
    <x v="3"/>
    <x v="4"/>
    <x v="1"/>
    <n v="5372499"/>
    <n v="1000000"/>
    <x v="0"/>
    <s v="YES"/>
    <d v="2023-04-07T00:00:00"/>
  </r>
  <r>
    <x v="4"/>
    <s v="FA"/>
    <x v="5"/>
    <x v="8"/>
    <x v="0"/>
    <n v="5371746"/>
    <n v="427400"/>
    <x v="1"/>
    <s v="YES"/>
    <d v="2023-04-04T00:00:00"/>
  </r>
  <r>
    <x v="4"/>
    <s v="FA"/>
    <x v="8"/>
    <x v="13"/>
    <x v="3"/>
    <n v="5375974"/>
    <n v="340960"/>
    <x v="0"/>
    <s v="YES"/>
    <d v="2023-04-27T00:00:00"/>
  </r>
  <r>
    <x v="4"/>
    <s v="FA"/>
    <x v="4"/>
    <x v="9"/>
    <x v="0"/>
    <n v="5373661"/>
    <n v="405000"/>
    <x v="0"/>
    <s v="YES"/>
    <d v="2023-04-14T00:00:00"/>
  </r>
  <r>
    <x v="4"/>
    <s v="FA"/>
    <x v="4"/>
    <x v="7"/>
    <x v="0"/>
    <n v="5373875"/>
    <n v="610000"/>
    <x v="0"/>
    <s v="YES"/>
    <d v="2023-04-17T00:00:00"/>
  </r>
  <r>
    <x v="4"/>
    <s v="FA"/>
    <x v="4"/>
    <x v="9"/>
    <x v="0"/>
    <n v="5374862"/>
    <n v="405000"/>
    <x v="0"/>
    <s v="YES"/>
    <d v="2023-04-21T00:00:00"/>
  </r>
  <r>
    <x v="4"/>
    <s v="FA"/>
    <x v="4"/>
    <x v="9"/>
    <x v="0"/>
    <n v="5373114"/>
    <n v="640000"/>
    <x v="0"/>
    <s v="YES"/>
    <d v="2023-04-12T00:00:00"/>
  </r>
  <r>
    <x v="4"/>
    <s v="FA"/>
    <x v="9"/>
    <x v="13"/>
    <x v="5"/>
    <n v="5375887"/>
    <n v="54500000"/>
    <x v="0"/>
    <s v="YES"/>
    <d v="2023-04-27T00:00:00"/>
  </r>
  <r>
    <x v="4"/>
    <s v="FA"/>
    <x v="10"/>
    <x v="13"/>
    <x v="4"/>
    <n v="5371923"/>
    <n v="51840000"/>
    <x v="0"/>
    <s v="YES"/>
    <d v="2023-04-05T00:00:00"/>
  </r>
  <r>
    <x v="4"/>
    <s v="FA"/>
    <x v="4"/>
    <x v="9"/>
    <x v="0"/>
    <n v="5371315"/>
    <n v="469000"/>
    <x v="0"/>
    <s v="YES"/>
    <d v="2023-04-03T00:00:00"/>
  </r>
  <r>
    <x v="5"/>
    <s v="FC"/>
    <x v="11"/>
    <x v="14"/>
    <x v="0"/>
    <n v="5374600"/>
    <n v="482000"/>
    <x v="0"/>
    <s v="YES"/>
    <d v="2023-04-20T00:00:00"/>
  </r>
  <r>
    <x v="5"/>
    <s v="FC"/>
    <x v="11"/>
    <x v="15"/>
    <x v="4"/>
    <n v="5374520"/>
    <n v="1000000"/>
    <x v="0"/>
    <s v="YES"/>
    <d v="2023-04-20T00:00:00"/>
  </r>
  <r>
    <x v="5"/>
    <s v="FC"/>
    <x v="5"/>
    <x v="16"/>
    <x v="0"/>
    <n v="5373399"/>
    <n v="950000"/>
    <x v="0"/>
    <s v="YES"/>
    <d v="2023-04-14T00:00:00"/>
  </r>
  <r>
    <x v="5"/>
    <s v="FC"/>
    <x v="11"/>
    <x v="14"/>
    <x v="0"/>
    <n v="5373260"/>
    <n v="420000"/>
    <x v="0"/>
    <s v="YES"/>
    <d v="2023-04-13T00:00:00"/>
  </r>
  <r>
    <x v="5"/>
    <s v="FC"/>
    <x v="5"/>
    <x v="16"/>
    <x v="0"/>
    <n v="5372593"/>
    <n v="545000"/>
    <x v="0"/>
    <s v="YES"/>
    <d v="2023-04-10T00:00:00"/>
  </r>
  <r>
    <x v="5"/>
    <s v="FC"/>
    <x v="11"/>
    <x v="17"/>
    <x v="0"/>
    <n v="5374673"/>
    <n v="980000"/>
    <x v="0"/>
    <s v="YES"/>
    <d v="2023-04-21T00:00:00"/>
  </r>
  <r>
    <x v="5"/>
    <s v="FC"/>
    <x v="12"/>
    <x v="18"/>
    <x v="0"/>
    <n v="5373285"/>
    <n v="100000"/>
    <x v="0"/>
    <s v="YES"/>
    <d v="2023-04-13T00:00:00"/>
  </r>
  <r>
    <x v="5"/>
    <s v="FC"/>
    <x v="11"/>
    <x v="14"/>
    <x v="0"/>
    <n v="5373424"/>
    <n v="560000"/>
    <x v="0"/>
    <s v="YES"/>
    <d v="2023-04-14T00:00:00"/>
  </r>
  <r>
    <x v="5"/>
    <s v="FC"/>
    <x v="11"/>
    <x v="15"/>
    <x v="0"/>
    <n v="5374468"/>
    <n v="845000"/>
    <x v="0"/>
    <s v="YES"/>
    <d v="2023-04-20T00:00:00"/>
  </r>
  <r>
    <x v="5"/>
    <s v="FC"/>
    <x v="12"/>
    <x v="18"/>
    <x v="0"/>
    <n v="5374463"/>
    <n v="900000"/>
    <x v="1"/>
    <s v="YES"/>
    <d v="2023-04-20T00:00:00"/>
  </r>
  <r>
    <x v="5"/>
    <s v="FC"/>
    <x v="12"/>
    <x v="18"/>
    <x v="2"/>
    <n v="5372740"/>
    <n v="408000"/>
    <x v="0"/>
    <s v="YES"/>
    <d v="2023-04-11T00:00:00"/>
  </r>
  <r>
    <x v="5"/>
    <s v="FC"/>
    <x v="11"/>
    <x v="15"/>
    <x v="0"/>
    <n v="5374669"/>
    <n v="582000"/>
    <x v="0"/>
    <s v="YES"/>
    <d v="2023-04-21T00:00:00"/>
  </r>
  <r>
    <x v="5"/>
    <s v="FC"/>
    <x v="11"/>
    <x v="17"/>
    <x v="0"/>
    <n v="5372506"/>
    <n v="235000"/>
    <x v="0"/>
    <s v="YES"/>
    <d v="2023-04-07T00:00:00"/>
  </r>
  <r>
    <x v="5"/>
    <s v="FC"/>
    <x v="11"/>
    <x v="17"/>
    <x v="1"/>
    <n v="5374621"/>
    <n v="410000"/>
    <x v="0"/>
    <s v="YES"/>
    <d v="2023-04-20T00:00:00"/>
  </r>
  <r>
    <x v="5"/>
    <s v="FC"/>
    <x v="5"/>
    <x v="16"/>
    <x v="1"/>
    <n v="5373262"/>
    <n v="248000"/>
    <x v="0"/>
    <s v="YES"/>
    <d v="2023-04-13T00:00:00"/>
  </r>
  <r>
    <x v="5"/>
    <s v="FC"/>
    <x v="11"/>
    <x v="15"/>
    <x v="0"/>
    <n v="5374508"/>
    <n v="850000"/>
    <x v="0"/>
    <s v="YES"/>
    <d v="2023-04-20T00:00:00"/>
  </r>
  <r>
    <x v="5"/>
    <s v="FC"/>
    <x v="11"/>
    <x v="15"/>
    <x v="0"/>
    <n v="5374715"/>
    <n v="386000"/>
    <x v="0"/>
    <s v="YES"/>
    <d v="2023-04-21T00:00:00"/>
  </r>
  <r>
    <x v="5"/>
    <s v="FC"/>
    <x v="5"/>
    <x v="16"/>
    <x v="0"/>
    <n v="5374567"/>
    <n v="360000"/>
    <x v="0"/>
    <s v="YES"/>
    <d v="2023-04-20T00:00:00"/>
  </r>
  <r>
    <x v="5"/>
    <s v="FC"/>
    <x v="11"/>
    <x v="15"/>
    <x v="0"/>
    <n v="5373393"/>
    <n v="320000"/>
    <x v="0"/>
    <s v="YES"/>
    <d v="2023-04-14T00:00:00"/>
  </r>
  <r>
    <x v="5"/>
    <s v="FC"/>
    <x v="11"/>
    <x v="19"/>
    <x v="0"/>
    <n v="5374730"/>
    <n v="675000"/>
    <x v="0"/>
    <s v="YES"/>
    <d v="2023-04-21T00:00:00"/>
  </r>
  <r>
    <x v="5"/>
    <s v="FC"/>
    <x v="11"/>
    <x v="15"/>
    <x v="0"/>
    <n v="5374732"/>
    <n v="300000"/>
    <x v="0"/>
    <s v="YES"/>
    <d v="2023-04-21T00:00:00"/>
  </r>
  <r>
    <x v="5"/>
    <s v="FC"/>
    <x v="11"/>
    <x v="15"/>
    <x v="0"/>
    <n v="5374735"/>
    <n v="585000"/>
    <x v="0"/>
    <s v="YES"/>
    <d v="2023-04-21T00:00:00"/>
  </r>
  <r>
    <x v="5"/>
    <s v="FC"/>
    <x v="13"/>
    <x v="20"/>
    <x v="0"/>
    <n v="5373395"/>
    <n v="593000"/>
    <x v="0"/>
    <s v="YES"/>
    <d v="2023-04-14T00:00:00"/>
  </r>
  <r>
    <x v="5"/>
    <s v="FC"/>
    <x v="13"/>
    <x v="20"/>
    <x v="1"/>
    <n v="5372558"/>
    <n v="205000"/>
    <x v="0"/>
    <s v="YES"/>
    <d v="2023-04-10T00:00:00"/>
  </r>
  <r>
    <x v="5"/>
    <s v="FC"/>
    <x v="11"/>
    <x v="15"/>
    <x v="0"/>
    <n v="5374783"/>
    <n v="350000"/>
    <x v="0"/>
    <s v="YES"/>
    <d v="2023-04-21T00:00:00"/>
  </r>
  <r>
    <x v="5"/>
    <s v="FC"/>
    <x v="5"/>
    <x v="16"/>
    <x v="0"/>
    <n v="5374718"/>
    <n v="849900"/>
    <x v="0"/>
    <s v="YES"/>
    <d v="2023-04-21T00:00:00"/>
  </r>
  <r>
    <x v="5"/>
    <s v="FC"/>
    <x v="13"/>
    <x v="20"/>
    <x v="4"/>
    <n v="5374741"/>
    <n v="375000"/>
    <x v="0"/>
    <s v="YES"/>
    <d v="2023-04-21T00:00:00"/>
  </r>
  <r>
    <x v="5"/>
    <s v="FC"/>
    <x v="5"/>
    <x v="16"/>
    <x v="0"/>
    <n v="5373397"/>
    <n v="500000"/>
    <x v="0"/>
    <s v="YES"/>
    <d v="2023-04-14T00:00:00"/>
  </r>
  <r>
    <x v="5"/>
    <s v="FC"/>
    <x v="11"/>
    <x v="17"/>
    <x v="1"/>
    <n v="5374742"/>
    <n v="625000"/>
    <x v="0"/>
    <s v="YES"/>
    <d v="2023-04-21T00:00:00"/>
  </r>
  <r>
    <x v="5"/>
    <s v="FC"/>
    <x v="12"/>
    <x v="18"/>
    <x v="3"/>
    <n v="5372513"/>
    <n v="75000"/>
    <x v="0"/>
    <s v="YES"/>
    <d v="2023-04-07T00:00:00"/>
  </r>
  <r>
    <x v="5"/>
    <s v="FC"/>
    <x v="5"/>
    <x v="16"/>
    <x v="0"/>
    <n v="5374767"/>
    <n v="480000"/>
    <x v="0"/>
    <s v="YES"/>
    <d v="2023-04-21T00:00:00"/>
  </r>
  <r>
    <x v="5"/>
    <s v="FC"/>
    <x v="12"/>
    <x v="18"/>
    <x v="0"/>
    <n v="5374769"/>
    <n v="459000"/>
    <x v="0"/>
    <s v="YES"/>
    <d v="2023-04-21T00:00:00"/>
  </r>
  <r>
    <x v="5"/>
    <s v="FC"/>
    <x v="11"/>
    <x v="17"/>
    <x v="1"/>
    <n v="5374777"/>
    <n v="225000"/>
    <x v="0"/>
    <s v="YES"/>
    <d v="2023-04-21T00:00:00"/>
  </r>
  <r>
    <x v="5"/>
    <s v="FC"/>
    <x v="5"/>
    <x v="16"/>
    <x v="0"/>
    <n v="5374781"/>
    <n v="4250000"/>
    <x v="0"/>
    <s v="YES"/>
    <d v="2023-04-21T00:00:00"/>
  </r>
  <r>
    <x v="5"/>
    <s v="FC"/>
    <x v="11"/>
    <x v="21"/>
    <x v="0"/>
    <n v="5374545"/>
    <n v="466000"/>
    <x v="0"/>
    <s v="YES"/>
    <d v="2023-04-20T00:00:00"/>
  </r>
  <r>
    <x v="5"/>
    <s v="FC"/>
    <x v="11"/>
    <x v="21"/>
    <x v="4"/>
    <n v="5373654"/>
    <n v="1850000"/>
    <x v="0"/>
    <s v="YES"/>
    <d v="2023-04-14T00:00:00"/>
  </r>
  <r>
    <x v="5"/>
    <s v="FC"/>
    <x v="5"/>
    <x v="16"/>
    <x v="1"/>
    <n v="5373922"/>
    <n v="220000"/>
    <x v="0"/>
    <s v="YES"/>
    <d v="2023-04-17T00:00:00"/>
  </r>
  <r>
    <x v="5"/>
    <s v="FC"/>
    <x v="11"/>
    <x v="21"/>
    <x v="0"/>
    <n v="5373920"/>
    <n v="1000000"/>
    <x v="0"/>
    <s v="YES"/>
    <d v="2023-04-17T00:00:00"/>
  </r>
  <r>
    <x v="5"/>
    <s v="FC"/>
    <x v="11"/>
    <x v="15"/>
    <x v="0"/>
    <n v="5373878"/>
    <n v="480000"/>
    <x v="0"/>
    <s v="YES"/>
    <d v="2023-04-17T00:00:00"/>
  </r>
  <r>
    <x v="5"/>
    <s v="FC"/>
    <x v="5"/>
    <x v="16"/>
    <x v="0"/>
    <n v="5373857"/>
    <n v="605000"/>
    <x v="0"/>
    <s v="YES"/>
    <d v="2023-04-17T00:00:00"/>
  </r>
  <r>
    <x v="5"/>
    <s v="FC"/>
    <x v="11"/>
    <x v="19"/>
    <x v="0"/>
    <n v="5373855"/>
    <n v="405000"/>
    <x v="0"/>
    <s v="YES"/>
    <d v="2023-04-17T00:00:00"/>
  </r>
  <r>
    <x v="5"/>
    <s v="FC"/>
    <x v="12"/>
    <x v="18"/>
    <x v="0"/>
    <n v="5373814"/>
    <n v="1350000"/>
    <x v="0"/>
    <s v="YES"/>
    <d v="2023-04-17T00:00:00"/>
  </r>
  <r>
    <x v="5"/>
    <s v="FC"/>
    <x v="11"/>
    <x v="15"/>
    <x v="0"/>
    <n v="5373803"/>
    <n v="940000"/>
    <x v="0"/>
    <s v="YES"/>
    <d v="2023-04-17T00:00:00"/>
  </r>
  <r>
    <x v="5"/>
    <s v="FC"/>
    <x v="5"/>
    <x v="16"/>
    <x v="0"/>
    <n v="5372943"/>
    <n v="640000"/>
    <x v="0"/>
    <s v="YES"/>
    <d v="2023-04-11T00:00:00"/>
  </r>
  <r>
    <x v="5"/>
    <s v="FC"/>
    <x v="11"/>
    <x v="17"/>
    <x v="0"/>
    <n v="5373524"/>
    <n v="545000"/>
    <x v="0"/>
    <s v="YES"/>
    <d v="2023-04-14T00:00:00"/>
  </r>
  <r>
    <x v="5"/>
    <s v="FC"/>
    <x v="5"/>
    <x v="16"/>
    <x v="0"/>
    <n v="5373772"/>
    <n v="545000"/>
    <x v="0"/>
    <s v="YES"/>
    <d v="2023-04-17T00:00:00"/>
  </r>
  <r>
    <x v="5"/>
    <s v="FC"/>
    <x v="12"/>
    <x v="18"/>
    <x v="2"/>
    <n v="5372944"/>
    <n v="406000"/>
    <x v="0"/>
    <s v="YES"/>
    <d v="2023-04-11T00:00:00"/>
  </r>
  <r>
    <x v="5"/>
    <s v="FC"/>
    <x v="11"/>
    <x v="17"/>
    <x v="0"/>
    <n v="5373527"/>
    <n v="500000"/>
    <x v="0"/>
    <s v="YES"/>
    <d v="2023-04-14T00:00:00"/>
  </r>
  <r>
    <x v="5"/>
    <s v="FC"/>
    <x v="11"/>
    <x v="15"/>
    <x v="0"/>
    <n v="5373449"/>
    <n v="470000"/>
    <x v="0"/>
    <s v="YES"/>
    <d v="2023-04-14T00:00:00"/>
  </r>
  <r>
    <x v="5"/>
    <s v="FC"/>
    <x v="12"/>
    <x v="18"/>
    <x v="0"/>
    <n v="5373656"/>
    <n v="1250000"/>
    <x v="0"/>
    <s v="YES"/>
    <d v="2023-04-14T00:00:00"/>
  </r>
  <r>
    <x v="5"/>
    <s v="FC"/>
    <x v="11"/>
    <x v="15"/>
    <x v="0"/>
    <n v="5374852"/>
    <n v="1950000"/>
    <x v="0"/>
    <s v="YES"/>
    <d v="2023-04-21T00:00:00"/>
  </r>
  <r>
    <x v="5"/>
    <s v="FC"/>
    <x v="12"/>
    <x v="18"/>
    <x v="0"/>
    <n v="5373093"/>
    <n v="1950000"/>
    <x v="0"/>
    <s v="YES"/>
    <d v="2023-04-12T00:00:00"/>
  </r>
  <r>
    <x v="5"/>
    <s v="FC"/>
    <x v="12"/>
    <x v="18"/>
    <x v="0"/>
    <n v="5373033"/>
    <n v="555000"/>
    <x v="0"/>
    <s v="YES"/>
    <d v="2023-04-12T00:00:00"/>
  </r>
  <r>
    <x v="5"/>
    <s v="FC"/>
    <x v="11"/>
    <x v="14"/>
    <x v="0"/>
    <n v="5373042"/>
    <n v="449000"/>
    <x v="0"/>
    <s v="YES"/>
    <d v="2023-04-12T00:00:00"/>
  </r>
  <r>
    <x v="5"/>
    <s v="FC"/>
    <x v="13"/>
    <x v="20"/>
    <x v="1"/>
    <n v="5373044"/>
    <n v="184000"/>
    <x v="0"/>
    <s v="YES"/>
    <d v="2023-04-12T00:00:00"/>
  </r>
  <r>
    <x v="5"/>
    <s v="FC"/>
    <x v="11"/>
    <x v="19"/>
    <x v="1"/>
    <n v="5373543"/>
    <n v="375000"/>
    <x v="0"/>
    <s v="YES"/>
    <d v="2023-04-14T00:00:00"/>
  </r>
  <r>
    <x v="5"/>
    <s v="FC"/>
    <x v="11"/>
    <x v="15"/>
    <x v="0"/>
    <n v="5373545"/>
    <n v="485000"/>
    <x v="0"/>
    <s v="YES"/>
    <d v="2023-04-14T00:00:00"/>
  </r>
  <r>
    <x v="5"/>
    <s v="FC"/>
    <x v="11"/>
    <x v="14"/>
    <x v="0"/>
    <n v="5373617"/>
    <n v="456000"/>
    <x v="0"/>
    <s v="YES"/>
    <d v="2023-04-14T00:00:00"/>
  </r>
  <r>
    <x v="5"/>
    <s v="FC"/>
    <x v="11"/>
    <x v="14"/>
    <x v="1"/>
    <n v="5373613"/>
    <n v="312000"/>
    <x v="0"/>
    <s v="YES"/>
    <d v="2023-04-14T00:00:00"/>
  </r>
  <r>
    <x v="5"/>
    <s v="FC"/>
    <x v="11"/>
    <x v="17"/>
    <x v="0"/>
    <n v="5373060"/>
    <n v="351000"/>
    <x v="0"/>
    <s v="YES"/>
    <d v="2023-04-12T00:00:00"/>
  </r>
  <r>
    <x v="5"/>
    <s v="FC"/>
    <x v="11"/>
    <x v="19"/>
    <x v="0"/>
    <n v="5373076"/>
    <n v="670000"/>
    <x v="0"/>
    <s v="YES"/>
    <d v="2023-04-12T00:00:00"/>
  </r>
  <r>
    <x v="5"/>
    <s v="FC"/>
    <x v="11"/>
    <x v="21"/>
    <x v="1"/>
    <n v="5373566"/>
    <n v="340000"/>
    <x v="0"/>
    <s v="YES"/>
    <d v="2023-04-14T00:00:00"/>
  </r>
  <r>
    <x v="5"/>
    <s v="FC"/>
    <x v="11"/>
    <x v="19"/>
    <x v="0"/>
    <n v="5373561"/>
    <n v="565000"/>
    <x v="0"/>
    <s v="YES"/>
    <d v="2023-04-14T00:00:00"/>
  </r>
  <r>
    <x v="5"/>
    <s v="FC"/>
    <x v="5"/>
    <x v="16"/>
    <x v="0"/>
    <n v="5373099"/>
    <n v="340000"/>
    <x v="0"/>
    <s v="YES"/>
    <d v="2023-04-12T00:00:00"/>
  </r>
  <r>
    <x v="5"/>
    <s v="FC"/>
    <x v="11"/>
    <x v="19"/>
    <x v="0"/>
    <n v="5373204"/>
    <n v="435000"/>
    <x v="0"/>
    <s v="YES"/>
    <d v="2023-04-13T00:00:00"/>
  </r>
  <r>
    <x v="5"/>
    <s v="FC"/>
    <x v="11"/>
    <x v="14"/>
    <x v="0"/>
    <n v="5373426"/>
    <n v="875000"/>
    <x v="0"/>
    <s v="YES"/>
    <d v="2023-04-14T00:00:00"/>
  </r>
  <r>
    <x v="5"/>
    <s v="FC"/>
    <x v="11"/>
    <x v="15"/>
    <x v="0"/>
    <n v="5374376"/>
    <n v="405000"/>
    <x v="0"/>
    <s v="YES"/>
    <d v="2023-04-19T00:00:00"/>
  </r>
  <r>
    <x v="5"/>
    <s v="FC"/>
    <x v="11"/>
    <x v="15"/>
    <x v="1"/>
    <n v="5373429"/>
    <n v="309900"/>
    <x v="0"/>
    <s v="YES"/>
    <d v="2023-04-14T00:00:00"/>
  </r>
  <r>
    <x v="5"/>
    <s v="FC"/>
    <x v="11"/>
    <x v="15"/>
    <x v="1"/>
    <n v="5372674"/>
    <n v="195000"/>
    <x v="0"/>
    <s v="YES"/>
    <d v="2023-04-10T00:00:00"/>
  </r>
  <r>
    <x v="5"/>
    <s v="FC"/>
    <x v="12"/>
    <x v="18"/>
    <x v="0"/>
    <n v="5374319"/>
    <n v="589000"/>
    <x v="0"/>
    <s v="YES"/>
    <d v="2023-04-19T00:00:00"/>
  </r>
  <r>
    <x v="5"/>
    <s v="FC"/>
    <x v="5"/>
    <x v="16"/>
    <x v="0"/>
    <n v="5374314"/>
    <n v="560000"/>
    <x v="0"/>
    <s v="YES"/>
    <d v="2023-04-19T00:00:00"/>
  </r>
  <r>
    <x v="5"/>
    <s v="FC"/>
    <x v="5"/>
    <x v="16"/>
    <x v="0"/>
    <n v="5374301"/>
    <n v="406000"/>
    <x v="0"/>
    <s v="YES"/>
    <d v="2023-04-19T00:00:00"/>
  </r>
  <r>
    <x v="5"/>
    <s v="FC"/>
    <x v="13"/>
    <x v="20"/>
    <x v="0"/>
    <n v="5372678"/>
    <n v="410000"/>
    <x v="0"/>
    <s v="YES"/>
    <d v="2023-04-10T00:00:00"/>
  </r>
  <r>
    <x v="5"/>
    <s v="FC"/>
    <x v="12"/>
    <x v="18"/>
    <x v="0"/>
    <n v="5372682"/>
    <n v="550000"/>
    <x v="0"/>
    <s v="YES"/>
    <d v="2023-04-10T00:00:00"/>
  </r>
  <r>
    <x v="5"/>
    <s v="FC"/>
    <x v="12"/>
    <x v="18"/>
    <x v="1"/>
    <n v="5374272"/>
    <n v="209900"/>
    <x v="0"/>
    <s v="YES"/>
    <d v="2023-04-19T00:00:00"/>
  </r>
  <r>
    <x v="5"/>
    <s v="FC"/>
    <x v="11"/>
    <x v="14"/>
    <x v="1"/>
    <n v="5373432"/>
    <n v="630000"/>
    <x v="0"/>
    <s v="YES"/>
    <d v="2023-04-14T00:00:00"/>
  </r>
  <r>
    <x v="5"/>
    <s v="FC"/>
    <x v="13"/>
    <x v="20"/>
    <x v="0"/>
    <n v="5374248"/>
    <n v="680000"/>
    <x v="0"/>
    <s v="YES"/>
    <d v="2023-04-19T00:00:00"/>
  </r>
  <r>
    <x v="5"/>
    <s v="FC"/>
    <x v="5"/>
    <x v="16"/>
    <x v="1"/>
    <n v="5373924"/>
    <n v="260000"/>
    <x v="0"/>
    <s v="YES"/>
    <d v="2023-04-17T00:00:00"/>
  </r>
  <r>
    <x v="5"/>
    <s v="FC"/>
    <x v="11"/>
    <x v="15"/>
    <x v="0"/>
    <n v="5373434"/>
    <n v="1683000"/>
    <x v="0"/>
    <s v="YES"/>
    <d v="2023-04-14T00:00:00"/>
  </r>
  <r>
    <x v="5"/>
    <s v="FC"/>
    <x v="13"/>
    <x v="20"/>
    <x v="0"/>
    <n v="5373518"/>
    <n v="1170000"/>
    <x v="0"/>
    <s v="YES"/>
    <d v="2023-04-14T00:00:00"/>
  </r>
  <r>
    <x v="5"/>
    <s v="FC"/>
    <x v="11"/>
    <x v="15"/>
    <x v="1"/>
    <n v="5373445"/>
    <n v="339000"/>
    <x v="0"/>
    <s v="YES"/>
    <d v="2023-04-14T00:00:00"/>
  </r>
  <r>
    <x v="5"/>
    <s v="FC"/>
    <x v="11"/>
    <x v="21"/>
    <x v="3"/>
    <n v="5372700"/>
    <n v="1640000"/>
    <x v="0"/>
    <s v="YES"/>
    <d v="2023-04-10T00:00:00"/>
  </r>
  <r>
    <x v="5"/>
    <s v="FC"/>
    <x v="11"/>
    <x v="15"/>
    <x v="0"/>
    <n v="5374137"/>
    <n v="407000"/>
    <x v="0"/>
    <s v="YES"/>
    <d v="2023-04-18T00:00:00"/>
  </r>
  <r>
    <x v="5"/>
    <s v="FC"/>
    <x v="5"/>
    <x v="16"/>
    <x v="0"/>
    <n v="5373454"/>
    <n v="590000"/>
    <x v="0"/>
    <s v="YES"/>
    <d v="2023-04-14T00:00:00"/>
  </r>
  <r>
    <x v="5"/>
    <s v="FC"/>
    <x v="11"/>
    <x v="14"/>
    <x v="0"/>
    <n v="5374102"/>
    <n v="550000"/>
    <x v="0"/>
    <s v="YES"/>
    <d v="2023-04-18T00:00:00"/>
  </r>
  <r>
    <x v="5"/>
    <s v="FC"/>
    <x v="11"/>
    <x v="15"/>
    <x v="1"/>
    <n v="5374094"/>
    <n v="110000"/>
    <x v="0"/>
    <s v="YES"/>
    <d v="2023-04-18T00:00:00"/>
  </r>
  <r>
    <x v="5"/>
    <s v="FC"/>
    <x v="5"/>
    <x v="16"/>
    <x v="0"/>
    <n v="5372803"/>
    <n v="626000"/>
    <x v="0"/>
    <s v="YES"/>
    <d v="2023-04-11T00:00:00"/>
  </r>
  <r>
    <x v="5"/>
    <s v="FC"/>
    <x v="11"/>
    <x v="15"/>
    <x v="0"/>
    <n v="5373124"/>
    <n v="450000"/>
    <x v="0"/>
    <s v="YES"/>
    <d v="2023-04-12T00:00:00"/>
  </r>
  <r>
    <x v="5"/>
    <s v="FC"/>
    <x v="13"/>
    <x v="20"/>
    <x v="0"/>
    <n v="5372807"/>
    <n v="485000"/>
    <x v="0"/>
    <s v="YES"/>
    <d v="2023-04-11T00:00:00"/>
  </r>
  <r>
    <x v="5"/>
    <s v="FC"/>
    <x v="11"/>
    <x v="15"/>
    <x v="1"/>
    <n v="5372841"/>
    <n v="408000"/>
    <x v="0"/>
    <s v="YES"/>
    <d v="2023-04-11T00:00:00"/>
  </r>
  <r>
    <x v="5"/>
    <s v="FC"/>
    <x v="5"/>
    <x v="16"/>
    <x v="0"/>
    <n v="5374034"/>
    <n v="975000"/>
    <x v="0"/>
    <s v="YES"/>
    <d v="2023-04-18T00:00:00"/>
  </r>
  <r>
    <x v="5"/>
    <s v="FC"/>
    <x v="11"/>
    <x v="17"/>
    <x v="0"/>
    <n v="5372843"/>
    <n v="1850000"/>
    <x v="0"/>
    <s v="YES"/>
    <d v="2023-04-11T00:00:00"/>
  </r>
  <r>
    <x v="5"/>
    <s v="FC"/>
    <x v="13"/>
    <x v="20"/>
    <x v="4"/>
    <n v="5373425"/>
    <n v="4000000"/>
    <x v="0"/>
    <s v="YES"/>
    <d v="2023-04-14T00:00:00"/>
  </r>
  <r>
    <x v="5"/>
    <s v="FC"/>
    <x v="13"/>
    <x v="20"/>
    <x v="0"/>
    <n v="5374244"/>
    <n v="525000"/>
    <x v="0"/>
    <s v="YES"/>
    <d v="2023-04-19T00:00:00"/>
  </r>
  <r>
    <x v="5"/>
    <s v="FC"/>
    <x v="11"/>
    <x v="15"/>
    <x v="0"/>
    <n v="5376014"/>
    <n v="370000"/>
    <x v="0"/>
    <s v="YES"/>
    <d v="2023-04-28T00:00:00"/>
  </r>
  <r>
    <x v="5"/>
    <s v="FC"/>
    <x v="11"/>
    <x v="19"/>
    <x v="0"/>
    <n v="5372236"/>
    <n v="579000"/>
    <x v="0"/>
    <s v="YES"/>
    <d v="2023-04-07T00:00:00"/>
  </r>
  <r>
    <x v="5"/>
    <s v="FC"/>
    <x v="11"/>
    <x v="15"/>
    <x v="3"/>
    <n v="5375865"/>
    <n v="200000"/>
    <x v="0"/>
    <s v="YES"/>
    <d v="2023-04-27T00:00:00"/>
  </r>
  <r>
    <x v="5"/>
    <s v="FC"/>
    <x v="11"/>
    <x v="15"/>
    <x v="0"/>
    <n v="5375876"/>
    <n v="700000"/>
    <x v="0"/>
    <s v="YES"/>
    <d v="2023-04-27T00:00:00"/>
  </r>
  <r>
    <x v="5"/>
    <s v="FC"/>
    <x v="11"/>
    <x v="19"/>
    <x v="1"/>
    <n v="5371936"/>
    <n v="285000"/>
    <x v="0"/>
    <s v="YES"/>
    <d v="2023-04-05T00:00:00"/>
  </r>
  <r>
    <x v="5"/>
    <s v="FC"/>
    <x v="11"/>
    <x v="15"/>
    <x v="1"/>
    <n v="5375884"/>
    <n v="365000"/>
    <x v="0"/>
    <s v="YES"/>
    <d v="2023-04-27T00:00:00"/>
  </r>
  <r>
    <x v="5"/>
    <s v="FC"/>
    <x v="5"/>
    <x v="16"/>
    <x v="3"/>
    <n v="5375908"/>
    <n v="158000"/>
    <x v="0"/>
    <s v="YES"/>
    <d v="2023-04-27T00:00:00"/>
  </r>
  <r>
    <x v="5"/>
    <s v="FC"/>
    <x v="11"/>
    <x v="21"/>
    <x v="4"/>
    <n v="5371989"/>
    <n v="640000"/>
    <x v="0"/>
    <s v="YES"/>
    <d v="2023-04-05T00:00:00"/>
  </r>
  <r>
    <x v="5"/>
    <s v="FC"/>
    <x v="11"/>
    <x v="15"/>
    <x v="0"/>
    <n v="5375994"/>
    <n v="570000"/>
    <x v="0"/>
    <s v="YES"/>
    <d v="2023-04-27T00:00:00"/>
  </r>
  <r>
    <x v="5"/>
    <s v="FC"/>
    <x v="11"/>
    <x v="19"/>
    <x v="0"/>
    <n v="5375844"/>
    <n v="439000"/>
    <x v="0"/>
    <s v="YES"/>
    <d v="2023-04-27T00:00:00"/>
  </r>
  <r>
    <x v="5"/>
    <s v="FC"/>
    <x v="11"/>
    <x v="22"/>
    <x v="0"/>
    <n v="5376020"/>
    <n v="749229"/>
    <x v="1"/>
    <s v="YES"/>
    <d v="2023-04-28T00:00:00"/>
  </r>
  <r>
    <x v="5"/>
    <s v="FC"/>
    <x v="11"/>
    <x v="15"/>
    <x v="0"/>
    <n v="5376046"/>
    <n v="440000"/>
    <x v="0"/>
    <s v="YES"/>
    <d v="2023-04-28T00:00:00"/>
  </r>
  <r>
    <x v="5"/>
    <s v="FC"/>
    <x v="11"/>
    <x v="21"/>
    <x v="0"/>
    <n v="5376051"/>
    <n v="825000"/>
    <x v="0"/>
    <s v="YES"/>
    <d v="2023-04-28T00:00:00"/>
  </r>
  <r>
    <x v="5"/>
    <s v="FC"/>
    <x v="11"/>
    <x v="17"/>
    <x v="1"/>
    <n v="5371864"/>
    <n v="730000"/>
    <x v="0"/>
    <s v="YES"/>
    <d v="2023-04-05T00:00:00"/>
  </r>
  <r>
    <x v="5"/>
    <s v="FC"/>
    <x v="11"/>
    <x v="17"/>
    <x v="0"/>
    <n v="5371842"/>
    <n v="660000"/>
    <x v="0"/>
    <s v="YES"/>
    <d v="2023-04-05T00:00:00"/>
  </r>
  <r>
    <x v="5"/>
    <s v="FC"/>
    <x v="5"/>
    <x v="16"/>
    <x v="0"/>
    <n v="5371783"/>
    <n v="587000"/>
    <x v="0"/>
    <s v="YES"/>
    <d v="2023-04-04T00:00:00"/>
  </r>
  <r>
    <x v="5"/>
    <s v="FC"/>
    <x v="11"/>
    <x v="15"/>
    <x v="0"/>
    <n v="5376065"/>
    <n v="430000"/>
    <x v="0"/>
    <s v="YES"/>
    <d v="2023-04-28T00:00:00"/>
  </r>
  <r>
    <x v="5"/>
    <s v="FC"/>
    <x v="5"/>
    <x v="16"/>
    <x v="3"/>
    <n v="5375909"/>
    <n v="225000"/>
    <x v="0"/>
    <s v="YES"/>
    <d v="2023-04-27T00:00:00"/>
  </r>
  <r>
    <x v="5"/>
    <s v="FC"/>
    <x v="11"/>
    <x v="15"/>
    <x v="0"/>
    <n v="5375610"/>
    <n v="465000"/>
    <x v="0"/>
    <s v="YES"/>
    <d v="2023-04-26T00:00:00"/>
  </r>
  <r>
    <x v="5"/>
    <s v="FC"/>
    <x v="11"/>
    <x v="17"/>
    <x v="0"/>
    <n v="5372234"/>
    <n v="1449000"/>
    <x v="0"/>
    <s v="YES"/>
    <d v="2023-04-07T00:00:00"/>
  </r>
  <r>
    <x v="5"/>
    <s v="FC"/>
    <x v="5"/>
    <x v="16"/>
    <x v="0"/>
    <n v="5375551"/>
    <n v="775000"/>
    <x v="0"/>
    <s v="YES"/>
    <d v="2023-04-26T00:00:00"/>
  </r>
  <r>
    <x v="5"/>
    <s v="FC"/>
    <x v="11"/>
    <x v="19"/>
    <x v="0"/>
    <n v="5372203"/>
    <n v="365000"/>
    <x v="0"/>
    <s v="YES"/>
    <d v="2023-04-06T00:00:00"/>
  </r>
  <r>
    <x v="5"/>
    <s v="FC"/>
    <x v="11"/>
    <x v="15"/>
    <x v="0"/>
    <n v="5372173"/>
    <n v="308000"/>
    <x v="0"/>
    <s v="YES"/>
    <d v="2023-04-06T00:00:00"/>
  </r>
  <r>
    <x v="5"/>
    <s v="FC"/>
    <x v="11"/>
    <x v="15"/>
    <x v="0"/>
    <n v="5372170"/>
    <n v="615000"/>
    <x v="0"/>
    <s v="YES"/>
    <d v="2023-04-06T00:00:00"/>
  </r>
  <r>
    <x v="5"/>
    <s v="FC"/>
    <x v="11"/>
    <x v="15"/>
    <x v="1"/>
    <n v="5375579"/>
    <n v="405000"/>
    <x v="0"/>
    <s v="YES"/>
    <d v="2023-04-26T00:00:00"/>
  </r>
  <r>
    <x v="5"/>
    <s v="FC"/>
    <x v="13"/>
    <x v="20"/>
    <x v="1"/>
    <n v="5371964"/>
    <n v="274900"/>
    <x v="0"/>
    <s v="YES"/>
    <d v="2023-04-05T00:00:00"/>
  </r>
  <r>
    <x v="5"/>
    <s v="FC"/>
    <x v="5"/>
    <x v="16"/>
    <x v="0"/>
    <n v="5372149"/>
    <n v="424000"/>
    <x v="0"/>
    <s v="YES"/>
    <d v="2023-04-06T00:00:00"/>
  </r>
  <r>
    <x v="5"/>
    <s v="FC"/>
    <x v="12"/>
    <x v="18"/>
    <x v="1"/>
    <n v="5376088"/>
    <n v="419000"/>
    <x v="0"/>
    <s v="YES"/>
    <d v="2023-04-28T00:00:00"/>
  </r>
  <r>
    <x v="5"/>
    <s v="FC"/>
    <x v="11"/>
    <x v="19"/>
    <x v="0"/>
    <n v="5372147"/>
    <n v="860000"/>
    <x v="0"/>
    <s v="YES"/>
    <d v="2023-04-06T00:00:00"/>
  </r>
  <r>
    <x v="5"/>
    <s v="FC"/>
    <x v="11"/>
    <x v="15"/>
    <x v="1"/>
    <n v="5375631"/>
    <n v="170000"/>
    <x v="0"/>
    <s v="YES"/>
    <d v="2023-04-26T00:00:00"/>
  </r>
  <r>
    <x v="5"/>
    <s v="FC"/>
    <x v="5"/>
    <x v="16"/>
    <x v="0"/>
    <n v="5375633"/>
    <n v="1145000"/>
    <x v="0"/>
    <s v="YES"/>
    <d v="2023-04-26T00:00:00"/>
  </r>
  <r>
    <x v="5"/>
    <s v="FC"/>
    <x v="11"/>
    <x v="22"/>
    <x v="0"/>
    <n v="5375646"/>
    <n v="573506"/>
    <x v="1"/>
    <s v="YES"/>
    <d v="2023-04-26T00:00:00"/>
  </r>
  <r>
    <x v="5"/>
    <s v="FC"/>
    <x v="11"/>
    <x v="21"/>
    <x v="0"/>
    <n v="5372485"/>
    <n v="445000"/>
    <x v="0"/>
    <s v="YES"/>
    <d v="2023-04-07T00:00:00"/>
  </r>
  <r>
    <x v="5"/>
    <s v="FC"/>
    <x v="11"/>
    <x v="21"/>
    <x v="0"/>
    <n v="5372110"/>
    <n v="720000"/>
    <x v="0"/>
    <s v="YES"/>
    <d v="2023-04-06T00:00:00"/>
  </r>
  <r>
    <x v="5"/>
    <s v="FC"/>
    <x v="11"/>
    <x v="19"/>
    <x v="0"/>
    <n v="5375842"/>
    <n v="516500"/>
    <x v="0"/>
    <s v="YES"/>
    <d v="2023-04-27T00:00:00"/>
  </r>
  <r>
    <x v="5"/>
    <s v="FC"/>
    <x v="11"/>
    <x v="17"/>
    <x v="0"/>
    <n v="5375585"/>
    <n v="706000"/>
    <x v="0"/>
    <s v="YES"/>
    <d v="2023-04-26T00:00:00"/>
  </r>
  <r>
    <x v="5"/>
    <s v="FC"/>
    <x v="11"/>
    <x v="21"/>
    <x v="0"/>
    <n v="5371368"/>
    <n v="480000"/>
    <x v="0"/>
    <s v="YES"/>
    <d v="2023-04-03T00:00:00"/>
  </r>
  <r>
    <x v="5"/>
    <s v="FC"/>
    <x v="11"/>
    <x v="15"/>
    <x v="3"/>
    <n v="5376214"/>
    <n v="270000"/>
    <x v="0"/>
    <s v="YES"/>
    <d v="2023-04-28T00:00:00"/>
  </r>
  <r>
    <x v="5"/>
    <s v="FC"/>
    <x v="12"/>
    <x v="18"/>
    <x v="1"/>
    <n v="5371420"/>
    <n v="315000"/>
    <x v="0"/>
    <s v="YES"/>
    <d v="2023-04-03T00:00:00"/>
  </r>
  <r>
    <x v="5"/>
    <s v="FC"/>
    <x v="12"/>
    <x v="18"/>
    <x v="0"/>
    <n v="5376222"/>
    <n v="480000"/>
    <x v="0"/>
    <s v="YES"/>
    <d v="2023-04-28T00:00:00"/>
  </r>
  <r>
    <x v="5"/>
    <s v="FC"/>
    <x v="12"/>
    <x v="18"/>
    <x v="0"/>
    <n v="5376228"/>
    <n v="514900"/>
    <x v="0"/>
    <s v="YES"/>
    <d v="2023-04-28T00:00:00"/>
  </r>
  <r>
    <x v="5"/>
    <s v="FC"/>
    <x v="12"/>
    <x v="18"/>
    <x v="0"/>
    <n v="5371413"/>
    <n v="430000"/>
    <x v="0"/>
    <s v="YES"/>
    <d v="2023-04-03T00:00:00"/>
  </r>
  <r>
    <x v="5"/>
    <s v="FC"/>
    <x v="11"/>
    <x v="19"/>
    <x v="0"/>
    <n v="5371407"/>
    <n v="725000"/>
    <x v="0"/>
    <s v="YES"/>
    <d v="2023-04-03T00:00:00"/>
  </r>
  <r>
    <x v="5"/>
    <s v="FC"/>
    <x v="11"/>
    <x v="14"/>
    <x v="0"/>
    <n v="5376067"/>
    <n v="380000"/>
    <x v="0"/>
    <s v="YES"/>
    <d v="2023-04-28T00:00:00"/>
  </r>
  <r>
    <x v="5"/>
    <s v="FC"/>
    <x v="13"/>
    <x v="20"/>
    <x v="4"/>
    <n v="5376262"/>
    <n v="1100000"/>
    <x v="0"/>
    <s v="YES"/>
    <d v="2023-04-28T00:00:00"/>
  </r>
  <r>
    <x v="5"/>
    <s v="FC"/>
    <x v="13"/>
    <x v="20"/>
    <x v="0"/>
    <n v="5371501"/>
    <n v="435000"/>
    <x v="0"/>
    <s v="YES"/>
    <d v="2023-04-04T00:00:00"/>
  </r>
  <r>
    <x v="5"/>
    <s v="FC"/>
    <x v="12"/>
    <x v="18"/>
    <x v="2"/>
    <n v="5371367"/>
    <n v="215500"/>
    <x v="0"/>
    <s v="YES"/>
    <d v="2023-04-03T00:00:00"/>
  </r>
  <r>
    <x v="5"/>
    <s v="FC"/>
    <x v="12"/>
    <x v="18"/>
    <x v="0"/>
    <n v="5371361"/>
    <n v="190232"/>
    <x v="0"/>
    <s v="YES"/>
    <d v="2023-04-03T00:00:00"/>
  </r>
  <r>
    <x v="5"/>
    <s v="FC"/>
    <x v="5"/>
    <x v="16"/>
    <x v="1"/>
    <n v="5371329"/>
    <n v="405000"/>
    <x v="0"/>
    <s v="YES"/>
    <d v="2023-04-03T00:00:00"/>
  </r>
  <r>
    <x v="5"/>
    <s v="FC"/>
    <x v="11"/>
    <x v="15"/>
    <x v="0"/>
    <n v="5371327"/>
    <n v="1100000"/>
    <x v="0"/>
    <s v="YES"/>
    <d v="2023-04-03T00:00:00"/>
  </r>
  <r>
    <x v="5"/>
    <s v="FC"/>
    <x v="13"/>
    <x v="20"/>
    <x v="0"/>
    <n v="5376314"/>
    <n v="1950000"/>
    <x v="0"/>
    <s v="YES"/>
    <d v="2023-04-28T00:00:00"/>
  </r>
  <r>
    <x v="5"/>
    <s v="FC"/>
    <x v="12"/>
    <x v="18"/>
    <x v="2"/>
    <n v="5376324"/>
    <n v="315000"/>
    <x v="0"/>
    <s v="YES"/>
    <d v="2023-04-28T00:00:00"/>
  </r>
  <r>
    <x v="5"/>
    <s v="FC"/>
    <x v="13"/>
    <x v="20"/>
    <x v="0"/>
    <n v="5371311"/>
    <n v="535000"/>
    <x v="0"/>
    <s v="YES"/>
    <d v="2023-04-03T00:00:00"/>
  </r>
  <r>
    <x v="5"/>
    <s v="FC"/>
    <x v="11"/>
    <x v="15"/>
    <x v="0"/>
    <n v="5376256"/>
    <n v="729000"/>
    <x v="0"/>
    <s v="YES"/>
    <d v="2023-04-28T00:00:00"/>
  </r>
  <r>
    <x v="5"/>
    <s v="FC"/>
    <x v="11"/>
    <x v="15"/>
    <x v="0"/>
    <n v="5376141"/>
    <n v="1225000"/>
    <x v="0"/>
    <s v="YES"/>
    <d v="2023-04-28T00:00:00"/>
  </r>
  <r>
    <x v="5"/>
    <s v="FC"/>
    <x v="11"/>
    <x v="17"/>
    <x v="0"/>
    <n v="5372115"/>
    <n v="1125000"/>
    <x v="0"/>
    <s v="YES"/>
    <d v="2023-04-06T00:00:00"/>
  </r>
  <r>
    <x v="5"/>
    <s v="FC"/>
    <x v="13"/>
    <x v="20"/>
    <x v="4"/>
    <n v="5376090"/>
    <n v="725000"/>
    <x v="0"/>
    <s v="YES"/>
    <d v="2023-04-28T00:00:00"/>
  </r>
  <r>
    <x v="5"/>
    <s v="FC"/>
    <x v="11"/>
    <x v="15"/>
    <x v="0"/>
    <n v="5371759"/>
    <n v="1050000"/>
    <x v="0"/>
    <s v="YES"/>
    <d v="2023-04-04T00:00:00"/>
  </r>
  <r>
    <x v="5"/>
    <s v="FC"/>
    <x v="11"/>
    <x v="15"/>
    <x v="5"/>
    <n v="5371740"/>
    <n v="822000"/>
    <x v="0"/>
    <s v="YES"/>
    <d v="2023-04-04T00:00:00"/>
  </r>
  <r>
    <x v="5"/>
    <s v="FC"/>
    <x v="12"/>
    <x v="18"/>
    <x v="1"/>
    <n v="5371542"/>
    <n v="265000"/>
    <x v="0"/>
    <s v="YES"/>
    <d v="2023-04-04T00:00:00"/>
  </r>
  <r>
    <x v="5"/>
    <s v="FC"/>
    <x v="13"/>
    <x v="20"/>
    <x v="3"/>
    <n v="5376120"/>
    <n v="175000"/>
    <x v="0"/>
    <s v="YES"/>
    <d v="2023-04-28T00:00:00"/>
  </r>
  <r>
    <x v="5"/>
    <s v="FC"/>
    <x v="11"/>
    <x v="15"/>
    <x v="0"/>
    <n v="5375781"/>
    <n v="695000"/>
    <x v="0"/>
    <s v="YES"/>
    <d v="2023-04-27T00:00:00"/>
  </r>
  <r>
    <x v="5"/>
    <s v="FC"/>
    <x v="11"/>
    <x v="19"/>
    <x v="0"/>
    <n v="5376205"/>
    <n v="636800"/>
    <x v="0"/>
    <s v="YES"/>
    <d v="2023-04-28T00:00:00"/>
  </r>
  <r>
    <x v="5"/>
    <s v="FC"/>
    <x v="12"/>
    <x v="18"/>
    <x v="0"/>
    <n v="5376130"/>
    <n v="1425000"/>
    <x v="0"/>
    <s v="YES"/>
    <d v="2023-04-28T00:00:00"/>
  </r>
  <r>
    <x v="5"/>
    <s v="FC"/>
    <x v="11"/>
    <x v="17"/>
    <x v="0"/>
    <n v="5371495"/>
    <n v="589000"/>
    <x v="0"/>
    <s v="YES"/>
    <d v="2023-04-04T00:00:00"/>
  </r>
  <r>
    <x v="5"/>
    <s v="FC"/>
    <x v="11"/>
    <x v="15"/>
    <x v="0"/>
    <n v="5376159"/>
    <n v="558000"/>
    <x v="0"/>
    <s v="YES"/>
    <d v="2023-04-28T00:00:00"/>
  </r>
  <r>
    <x v="5"/>
    <s v="FC"/>
    <x v="5"/>
    <x v="16"/>
    <x v="1"/>
    <n v="5376161"/>
    <n v="179000"/>
    <x v="0"/>
    <s v="YES"/>
    <d v="2023-04-28T00:00:00"/>
  </r>
  <r>
    <x v="5"/>
    <s v="FC"/>
    <x v="12"/>
    <x v="18"/>
    <x v="1"/>
    <n v="5375715"/>
    <n v="315000"/>
    <x v="0"/>
    <s v="YES"/>
    <d v="2023-04-26T00:00:00"/>
  </r>
  <r>
    <x v="5"/>
    <s v="FC"/>
    <x v="11"/>
    <x v="17"/>
    <x v="0"/>
    <n v="5375698"/>
    <n v="437000"/>
    <x v="0"/>
    <s v="YES"/>
    <d v="2023-04-26T00:00:00"/>
  </r>
  <r>
    <x v="5"/>
    <s v="FC"/>
    <x v="11"/>
    <x v="22"/>
    <x v="0"/>
    <n v="5376189"/>
    <n v="693400"/>
    <x v="1"/>
    <s v="YES"/>
    <d v="2023-04-28T00:00:00"/>
  </r>
  <r>
    <x v="5"/>
    <s v="FC"/>
    <x v="12"/>
    <x v="18"/>
    <x v="0"/>
    <n v="5371514"/>
    <n v="579000"/>
    <x v="0"/>
    <s v="YES"/>
    <d v="2023-04-04T00:00:00"/>
  </r>
  <r>
    <x v="5"/>
    <s v="FC"/>
    <x v="11"/>
    <x v="15"/>
    <x v="0"/>
    <n v="5376078"/>
    <n v="479900"/>
    <x v="0"/>
    <s v="YES"/>
    <d v="2023-04-28T00:00:00"/>
  </r>
  <r>
    <x v="5"/>
    <s v="FC"/>
    <x v="11"/>
    <x v="19"/>
    <x v="1"/>
    <n v="5376129"/>
    <n v="390000"/>
    <x v="0"/>
    <s v="YES"/>
    <d v="2023-04-28T00:00:00"/>
  </r>
  <r>
    <x v="5"/>
    <s v="FC"/>
    <x v="11"/>
    <x v="14"/>
    <x v="0"/>
    <n v="5372389"/>
    <n v="419500"/>
    <x v="0"/>
    <s v="YES"/>
    <d v="2023-04-07T00:00:00"/>
  </r>
  <r>
    <x v="5"/>
    <s v="FC"/>
    <x v="11"/>
    <x v="15"/>
    <x v="0"/>
    <n v="5374859"/>
    <n v="340000"/>
    <x v="0"/>
    <s v="YES"/>
    <d v="2023-04-21T00:00:00"/>
  </r>
  <r>
    <x v="5"/>
    <s v="FC"/>
    <x v="13"/>
    <x v="20"/>
    <x v="0"/>
    <n v="5375255"/>
    <n v="385000"/>
    <x v="0"/>
    <s v="YES"/>
    <d v="2023-04-25T00:00:00"/>
  </r>
  <r>
    <x v="5"/>
    <s v="FC"/>
    <x v="5"/>
    <x v="16"/>
    <x v="0"/>
    <n v="5375029"/>
    <n v="630500"/>
    <x v="0"/>
    <s v="YES"/>
    <d v="2023-04-24T00:00:00"/>
  </r>
  <r>
    <x v="5"/>
    <s v="FC"/>
    <x v="11"/>
    <x v="15"/>
    <x v="0"/>
    <n v="5374865"/>
    <n v="355000"/>
    <x v="0"/>
    <s v="YES"/>
    <d v="2023-04-21T00:00:00"/>
  </r>
  <r>
    <x v="5"/>
    <s v="FC"/>
    <x v="12"/>
    <x v="18"/>
    <x v="0"/>
    <n v="5372383"/>
    <n v="364600"/>
    <x v="0"/>
    <s v="YES"/>
    <d v="2023-04-07T00:00:00"/>
  </r>
  <r>
    <x v="5"/>
    <s v="FC"/>
    <x v="11"/>
    <x v="15"/>
    <x v="1"/>
    <n v="5375166"/>
    <n v="424000"/>
    <x v="0"/>
    <s v="YES"/>
    <d v="2023-04-24T00:00:00"/>
  </r>
  <r>
    <x v="5"/>
    <s v="FC"/>
    <x v="12"/>
    <x v="18"/>
    <x v="0"/>
    <n v="5372408"/>
    <n v="450500"/>
    <x v="0"/>
    <s v="YES"/>
    <d v="2023-04-07T00:00:00"/>
  </r>
  <r>
    <x v="5"/>
    <s v="FC"/>
    <x v="5"/>
    <x v="16"/>
    <x v="0"/>
    <n v="5372301"/>
    <n v="598000"/>
    <x v="0"/>
    <s v="YES"/>
    <d v="2023-04-07T00:00:00"/>
  </r>
  <r>
    <x v="5"/>
    <s v="FC"/>
    <x v="11"/>
    <x v="21"/>
    <x v="2"/>
    <n v="5375160"/>
    <n v="320000"/>
    <x v="0"/>
    <s v="YES"/>
    <d v="2023-04-24T00:00:00"/>
  </r>
  <r>
    <x v="5"/>
    <s v="FC"/>
    <x v="13"/>
    <x v="20"/>
    <x v="0"/>
    <n v="5372400"/>
    <n v="579000"/>
    <x v="0"/>
    <s v="YES"/>
    <d v="2023-04-07T00:00:00"/>
  </r>
  <r>
    <x v="5"/>
    <s v="FC"/>
    <x v="14"/>
    <x v="23"/>
    <x v="0"/>
    <n v="5373973"/>
    <n v="370000"/>
    <x v="0"/>
    <s v="YES"/>
    <d v="2023-04-17T00:00:00"/>
  </r>
  <r>
    <x v="5"/>
    <s v="FC"/>
    <x v="11"/>
    <x v="15"/>
    <x v="1"/>
    <n v="5372391"/>
    <n v="155000"/>
    <x v="0"/>
    <s v="YES"/>
    <d v="2023-04-07T00:00:00"/>
  </r>
  <r>
    <x v="5"/>
    <s v="FC"/>
    <x v="11"/>
    <x v="15"/>
    <x v="1"/>
    <n v="5372274"/>
    <n v="505000"/>
    <x v="0"/>
    <s v="YES"/>
    <d v="2023-04-07T00:00:00"/>
  </r>
  <r>
    <x v="5"/>
    <s v="FC"/>
    <x v="11"/>
    <x v="19"/>
    <x v="1"/>
    <n v="5374956"/>
    <n v="574000"/>
    <x v="0"/>
    <s v="YES"/>
    <d v="2023-04-24T00:00:00"/>
  </r>
  <r>
    <x v="5"/>
    <s v="FC"/>
    <x v="11"/>
    <x v="15"/>
    <x v="1"/>
    <n v="5372349"/>
    <n v="399000"/>
    <x v="0"/>
    <s v="YES"/>
    <d v="2023-04-07T00:00:00"/>
  </r>
  <r>
    <x v="5"/>
    <s v="FC"/>
    <x v="13"/>
    <x v="20"/>
    <x v="0"/>
    <n v="5372353"/>
    <n v="675000"/>
    <x v="0"/>
    <s v="YES"/>
    <d v="2023-04-07T00:00:00"/>
  </r>
  <r>
    <x v="5"/>
    <s v="FC"/>
    <x v="11"/>
    <x v="15"/>
    <x v="0"/>
    <n v="5374976"/>
    <n v="770000"/>
    <x v="0"/>
    <s v="YES"/>
    <d v="2023-04-24T00:00:00"/>
  </r>
  <r>
    <x v="5"/>
    <s v="FC"/>
    <x v="11"/>
    <x v="17"/>
    <x v="0"/>
    <n v="5372364"/>
    <n v="2500000"/>
    <x v="0"/>
    <s v="YES"/>
    <d v="2023-04-07T00:00:00"/>
  </r>
  <r>
    <x v="5"/>
    <s v="FC"/>
    <x v="11"/>
    <x v="15"/>
    <x v="0"/>
    <n v="5375044"/>
    <n v="434900"/>
    <x v="0"/>
    <s v="YES"/>
    <d v="2023-04-24T00:00:00"/>
  </r>
  <r>
    <x v="5"/>
    <s v="FC"/>
    <x v="11"/>
    <x v="19"/>
    <x v="0"/>
    <n v="5372365"/>
    <n v="476000"/>
    <x v="0"/>
    <s v="YES"/>
    <d v="2023-04-07T00:00:00"/>
  </r>
  <r>
    <x v="5"/>
    <s v="FC"/>
    <x v="11"/>
    <x v="17"/>
    <x v="0"/>
    <n v="5374991"/>
    <n v="733000"/>
    <x v="0"/>
    <s v="YES"/>
    <d v="2023-04-24T00:00:00"/>
  </r>
  <r>
    <x v="5"/>
    <s v="FC"/>
    <x v="11"/>
    <x v="17"/>
    <x v="0"/>
    <n v="5375424"/>
    <n v="730000"/>
    <x v="0"/>
    <s v="YES"/>
    <d v="2023-04-25T00:00:00"/>
  </r>
  <r>
    <x v="5"/>
    <s v="FC"/>
    <x v="11"/>
    <x v="17"/>
    <x v="4"/>
    <n v="5375026"/>
    <n v="525000"/>
    <x v="0"/>
    <s v="YES"/>
    <d v="2023-04-24T00:00:00"/>
  </r>
  <r>
    <x v="5"/>
    <s v="FC"/>
    <x v="11"/>
    <x v="15"/>
    <x v="0"/>
    <n v="5375148"/>
    <n v="1040000"/>
    <x v="0"/>
    <s v="YES"/>
    <d v="2023-04-24T00:00:00"/>
  </r>
  <r>
    <x v="5"/>
    <s v="FC"/>
    <x v="5"/>
    <x v="16"/>
    <x v="0"/>
    <n v="5375403"/>
    <n v="575000"/>
    <x v="0"/>
    <s v="YES"/>
    <d v="2023-04-25T00:00:00"/>
  </r>
  <r>
    <x v="5"/>
    <s v="FC"/>
    <x v="11"/>
    <x v="14"/>
    <x v="0"/>
    <n v="5374830"/>
    <n v="516000"/>
    <x v="0"/>
    <s v="YES"/>
    <d v="2023-04-21T00:00:00"/>
  </r>
  <r>
    <x v="5"/>
    <s v="FC"/>
    <x v="11"/>
    <x v="17"/>
    <x v="0"/>
    <n v="5372276"/>
    <n v="490000"/>
    <x v="0"/>
    <s v="YES"/>
    <d v="2023-04-07T00:00:00"/>
  </r>
  <r>
    <x v="5"/>
    <s v="FC"/>
    <x v="11"/>
    <x v="15"/>
    <x v="0"/>
    <n v="5375363"/>
    <n v="433000"/>
    <x v="0"/>
    <s v="YES"/>
    <d v="2023-04-25T00:00:00"/>
  </r>
  <r>
    <x v="5"/>
    <s v="FC"/>
    <x v="11"/>
    <x v="15"/>
    <x v="0"/>
    <n v="5372435"/>
    <n v="475000"/>
    <x v="0"/>
    <s v="YES"/>
    <d v="2023-04-07T00:00:00"/>
  </r>
  <r>
    <x v="5"/>
    <s v="FC"/>
    <x v="11"/>
    <x v="15"/>
    <x v="1"/>
    <n v="5375346"/>
    <n v="140000"/>
    <x v="0"/>
    <s v="YES"/>
    <d v="2023-04-25T00:00:00"/>
  </r>
  <r>
    <x v="5"/>
    <s v="FC"/>
    <x v="11"/>
    <x v="19"/>
    <x v="0"/>
    <n v="5374828"/>
    <n v="340000"/>
    <x v="0"/>
    <s v="YES"/>
    <d v="2023-04-21T00:00:00"/>
  </r>
  <r>
    <x v="5"/>
    <s v="FC"/>
    <x v="11"/>
    <x v="15"/>
    <x v="0"/>
    <n v="5374825"/>
    <n v="520000"/>
    <x v="0"/>
    <s v="YES"/>
    <d v="2023-04-21T00:00:00"/>
  </r>
  <r>
    <x v="5"/>
    <s v="FC"/>
    <x v="12"/>
    <x v="18"/>
    <x v="0"/>
    <n v="5375400"/>
    <n v="515000"/>
    <x v="0"/>
    <s v="YES"/>
    <d v="2023-04-25T00:00:00"/>
  </r>
  <r>
    <x v="5"/>
    <s v="FC"/>
    <x v="13"/>
    <x v="20"/>
    <x v="1"/>
    <n v="5375353"/>
    <n v="275000"/>
    <x v="0"/>
    <s v="YES"/>
    <d v="2023-04-25T00:00:00"/>
  </r>
  <r>
    <x v="5"/>
    <s v="FC"/>
    <x v="11"/>
    <x v="19"/>
    <x v="1"/>
    <n v="5374819"/>
    <n v="339900"/>
    <x v="0"/>
    <s v="YES"/>
    <d v="2023-04-21T00:00:00"/>
  </r>
  <r>
    <x v="5"/>
    <s v="FC"/>
    <x v="11"/>
    <x v="21"/>
    <x v="0"/>
    <n v="5375342"/>
    <n v="480000"/>
    <x v="0"/>
    <s v="YES"/>
    <d v="2023-04-25T00:00:00"/>
  </r>
  <r>
    <x v="5"/>
    <s v="FC"/>
    <x v="11"/>
    <x v="15"/>
    <x v="0"/>
    <n v="5375311"/>
    <n v="530000"/>
    <x v="0"/>
    <s v="YES"/>
    <d v="2023-04-25T00:00:00"/>
  </r>
  <r>
    <x v="5"/>
    <s v="FC"/>
    <x v="11"/>
    <x v="15"/>
    <x v="1"/>
    <n v="5372463"/>
    <n v="200000"/>
    <x v="0"/>
    <s v="YES"/>
    <d v="2023-04-07T00:00:00"/>
  </r>
  <r>
    <x v="5"/>
    <s v="FC"/>
    <x v="11"/>
    <x v="15"/>
    <x v="0"/>
    <n v="5372272"/>
    <n v="780000"/>
    <x v="0"/>
    <s v="YES"/>
    <d v="2023-04-07T00:00:00"/>
  </r>
  <r>
    <x v="5"/>
    <s v="FC"/>
    <x v="11"/>
    <x v="17"/>
    <x v="0"/>
    <n v="5375268"/>
    <n v="935000"/>
    <x v="0"/>
    <s v="YES"/>
    <d v="2023-04-25T00:00:00"/>
  </r>
  <r>
    <x v="5"/>
    <s v="FC"/>
    <x v="12"/>
    <x v="18"/>
    <x v="0"/>
    <n v="5372441"/>
    <n v="150000"/>
    <x v="0"/>
    <s v="YES"/>
    <d v="2023-04-07T00:00:00"/>
  </r>
  <r>
    <x v="5"/>
    <s v="FC"/>
    <x v="11"/>
    <x v="15"/>
    <x v="1"/>
    <n v="5374813"/>
    <n v="295000"/>
    <x v="0"/>
    <s v="YES"/>
    <d v="2023-04-21T00:00:00"/>
  </r>
  <r>
    <x v="6"/>
    <s v="LT"/>
    <x v="15"/>
    <x v="24"/>
    <x v="0"/>
    <n v="5372813"/>
    <n v="535000"/>
    <x v="0"/>
    <s v="YES"/>
    <d v="2023-04-11T00:00:00"/>
  </r>
  <r>
    <x v="6"/>
    <s v="LT"/>
    <x v="15"/>
    <x v="24"/>
    <x v="0"/>
    <n v="5374572"/>
    <n v="3005000"/>
    <x v="0"/>
    <s v="YES"/>
    <d v="2023-04-20T00:00:00"/>
  </r>
  <r>
    <x v="6"/>
    <s v="LT"/>
    <x v="15"/>
    <x v="24"/>
    <x v="1"/>
    <n v="5373070"/>
    <n v="362000"/>
    <x v="0"/>
    <s v="YES"/>
    <d v="2023-04-12T00:00:00"/>
  </r>
  <r>
    <x v="6"/>
    <s v="LT"/>
    <x v="15"/>
    <x v="25"/>
    <x v="0"/>
    <n v="5372387"/>
    <n v="491000"/>
    <x v="0"/>
    <s v="YES"/>
    <d v="2023-04-07T00:00:00"/>
  </r>
  <r>
    <x v="6"/>
    <s v="LT"/>
    <x v="15"/>
    <x v="24"/>
    <x v="1"/>
    <n v="5374553"/>
    <n v="1130000"/>
    <x v="0"/>
    <s v="YES"/>
    <d v="2023-04-20T00:00:00"/>
  </r>
  <r>
    <x v="6"/>
    <s v="LT"/>
    <x v="15"/>
    <x v="25"/>
    <x v="1"/>
    <n v="5375416"/>
    <n v="400000"/>
    <x v="0"/>
    <s v="YES"/>
    <d v="2023-04-25T00:00:00"/>
  </r>
  <r>
    <x v="6"/>
    <s v="LT"/>
    <x v="15"/>
    <x v="25"/>
    <x v="0"/>
    <n v="5373120"/>
    <n v="355000"/>
    <x v="0"/>
    <s v="YES"/>
    <d v="2023-04-12T00:00:00"/>
  </r>
  <r>
    <x v="6"/>
    <s v="LT"/>
    <x v="15"/>
    <x v="24"/>
    <x v="2"/>
    <n v="5376239"/>
    <n v="401000"/>
    <x v="0"/>
    <s v="YES"/>
    <d v="2023-04-28T00:00:00"/>
  </r>
  <r>
    <x v="6"/>
    <s v="LT"/>
    <x v="15"/>
    <x v="25"/>
    <x v="0"/>
    <n v="5373940"/>
    <n v="393000"/>
    <x v="0"/>
    <s v="YES"/>
    <d v="2023-04-17T00:00:00"/>
  </r>
  <r>
    <x v="6"/>
    <s v="LT"/>
    <x v="15"/>
    <x v="25"/>
    <x v="0"/>
    <n v="5374722"/>
    <n v="525000"/>
    <x v="0"/>
    <s v="YES"/>
    <d v="2023-04-21T00:00:00"/>
  </r>
  <r>
    <x v="6"/>
    <s v="LT"/>
    <x v="15"/>
    <x v="25"/>
    <x v="3"/>
    <n v="5371453"/>
    <n v="6499"/>
    <x v="0"/>
    <s v="YES"/>
    <d v="2023-04-03T00:00:00"/>
  </r>
  <r>
    <x v="6"/>
    <s v="LT"/>
    <x v="15"/>
    <x v="24"/>
    <x v="1"/>
    <n v="5374450"/>
    <n v="186000"/>
    <x v="0"/>
    <s v="YES"/>
    <d v="2023-04-20T00:00:00"/>
  </r>
  <r>
    <x v="6"/>
    <s v="LT"/>
    <x v="15"/>
    <x v="25"/>
    <x v="3"/>
    <n v="5372160"/>
    <n v="150000"/>
    <x v="0"/>
    <s v="YES"/>
    <d v="2023-04-06T00:00:00"/>
  </r>
  <r>
    <x v="6"/>
    <s v="LT"/>
    <x v="15"/>
    <x v="25"/>
    <x v="0"/>
    <n v="5375619"/>
    <n v="410000"/>
    <x v="0"/>
    <s v="YES"/>
    <d v="2023-04-26T00:00:00"/>
  </r>
  <r>
    <x v="6"/>
    <s v="LT"/>
    <x v="15"/>
    <x v="24"/>
    <x v="0"/>
    <n v="5376270"/>
    <n v="405000"/>
    <x v="0"/>
    <s v="YES"/>
    <d v="2023-04-28T00:00:00"/>
  </r>
  <r>
    <x v="6"/>
    <s v="LT"/>
    <x v="15"/>
    <x v="24"/>
    <x v="0"/>
    <n v="5374890"/>
    <n v="465700"/>
    <x v="0"/>
    <s v="YES"/>
    <d v="2023-04-21T00:00:00"/>
  </r>
  <r>
    <x v="6"/>
    <s v="LT"/>
    <x v="15"/>
    <x v="25"/>
    <x v="1"/>
    <n v="5374895"/>
    <n v="390000"/>
    <x v="0"/>
    <s v="YES"/>
    <d v="2023-04-21T00:00:00"/>
  </r>
  <r>
    <x v="6"/>
    <s v="LT"/>
    <x v="15"/>
    <x v="24"/>
    <x v="0"/>
    <n v="5375349"/>
    <n v="650000"/>
    <x v="0"/>
    <s v="YES"/>
    <d v="2023-04-25T00:00:00"/>
  </r>
  <r>
    <x v="6"/>
    <s v="LT"/>
    <x v="15"/>
    <x v="25"/>
    <x v="0"/>
    <n v="5372145"/>
    <n v="355000"/>
    <x v="0"/>
    <s v="YES"/>
    <d v="2023-04-06T00:00:00"/>
  </r>
  <r>
    <x v="7"/>
    <s v="SIG"/>
    <x v="16"/>
    <x v="26"/>
    <x v="0"/>
    <n v="5373510"/>
    <n v="405000"/>
    <x v="0"/>
    <s v="YES"/>
    <d v="2023-04-14T00:00:00"/>
  </r>
  <r>
    <x v="7"/>
    <s v="SIG"/>
    <x v="16"/>
    <x v="26"/>
    <x v="0"/>
    <n v="5373530"/>
    <n v="415000"/>
    <x v="0"/>
    <s v="YES"/>
    <d v="2023-04-14T00:00:00"/>
  </r>
  <r>
    <x v="7"/>
    <s v="SIG"/>
    <x v="17"/>
    <x v="27"/>
    <x v="0"/>
    <n v="5373420"/>
    <n v="2800000"/>
    <x v="0"/>
    <s v="YES"/>
    <d v="2023-04-14T00:00:00"/>
  </r>
  <r>
    <x v="7"/>
    <s v="SIG"/>
    <x v="16"/>
    <x v="28"/>
    <x v="0"/>
    <n v="5376031"/>
    <n v="793000"/>
    <x v="0"/>
    <s v="YES"/>
    <d v="2023-04-28T00:00:00"/>
  </r>
  <r>
    <x v="7"/>
    <s v="SIG"/>
    <x v="16"/>
    <x v="28"/>
    <x v="1"/>
    <n v="5376072"/>
    <n v="250000"/>
    <x v="0"/>
    <s v="YES"/>
    <d v="2023-04-28T00:00:00"/>
  </r>
  <r>
    <x v="7"/>
    <s v="SIG"/>
    <x v="16"/>
    <x v="28"/>
    <x v="0"/>
    <n v="5372238"/>
    <n v="675000"/>
    <x v="0"/>
    <s v="YES"/>
    <d v="2023-04-07T00:00:00"/>
  </r>
  <r>
    <x v="7"/>
    <s v="SIG"/>
    <x v="16"/>
    <x v="28"/>
    <x v="0"/>
    <n v="5374454"/>
    <n v="1450000"/>
    <x v="0"/>
    <s v="YES"/>
    <d v="2023-04-20T00:00:00"/>
  </r>
  <r>
    <x v="8"/>
    <s v="ST"/>
    <x v="18"/>
    <x v="29"/>
    <x v="0"/>
    <n v="5373192"/>
    <n v="1090000"/>
    <x v="0"/>
    <s v="YES"/>
    <d v="2023-04-13T00:00:00"/>
  </r>
  <r>
    <x v="8"/>
    <s v="ST"/>
    <x v="4"/>
    <x v="30"/>
    <x v="0"/>
    <n v="5372297"/>
    <n v="625000"/>
    <x v="0"/>
    <s v="YES"/>
    <d v="2023-04-07T00:00:00"/>
  </r>
  <r>
    <x v="8"/>
    <s v="ST"/>
    <x v="4"/>
    <x v="31"/>
    <x v="3"/>
    <n v="5372003"/>
    <n v="80000"/>
    <x v="0"/>
    <s v="YES"/>
    <d v="2023-04-05T00:00:00"/>
  </r>
  <r>
    <x v="8"/>
    <s v="ST"/>
    <x v="4"/>
    <x v="32"/>
    <x v="0"/>
    <n v="5373195"/>
    <n v="720657"/>
    <x v="1"/>
    <s v="YES"/>
    <d v="2023-04-13T00:00:00"/>
  </r>
  <r>
    <x v="8"/>
    <s v="ST"/>
    <x v="18"/>
    <x v="29"/>
    <x v="3"/>
    <n v="5372887"/>
    <n v="650000"/>
    <x v="0"/>
    <s v="YES"/>
    <d v="2023-04-11T00:00:00"/>
  </r>
  <r>
    <x v="8"/>
    <s v="ST"/>
    <x v="18"/>
    <x v="33"/>
    <x v="5"/>
    <n v="5373203"/>
    <n v="3030000"/>
    <x v="0"/>
    <s v="YES"/>
    <d v="2023-04-13T00:00:00"/>
  </r>
  <r>
    <x v="8"/>
    <s v="ST"/>
    <x v="4"/>
    <x v="34"/>
    <x v="0"/>
    <n v="5372884"/>
    <n v="485000"/>
    <x v="0"/>
    <s v="YES"/>
    <d v="2023-04-11T00:00:00"/>
  </r>
  <r>
    <x v="8"/>
    <s v="ST"/>
    <x v="15"/>
    <x v="33"/>
    <x v="3"/>
    <n v="5372082"/>
    <n v="300000"/>
    <x v="0"/>
    <s v="YES"/>
    <d v="2023-04-06T00:00:00"/>
  </r>
  <r>
    <x v="8"/>
    <s v="ST"/>
    <x v="14"/>
    <x v="35"/>
    <x v="2"/>
    <n v="5372088"/>
    <n v="380000"/>
    <x v="0"/>
    <s v="YES"/>
    <d v="2023-04-06T00:00:00"/>
  </r>
  <r>
    <x v="8"/>
    <s v="ST"/>
    <x v="4"/>
    <x v="31"/>
    <x v="1"/>
    <n v="5371403"/>
    <n v="300000"/>
    <x v="0"/>
    <s v="YES"/>
    <d v="2023-04-03T00:00:00"/>
  </r>
  <r>
    <x v="8"/>
    <s v="ST"/>
    <x v="18"/>
    <x v="29"/>
    <x v="0"/>
    <n v="5371374"/>
    <n v="455000"/>
    <x v="0"/>
    <s v="YES"/>
    <d v="2023-04-03T00:00:00"/>
  </r>
  <r>
    <x v="8"/>
    <s v="ST"/>
    <x v="18"/>
    <x v="33"/>
    <x v="1"/>
    <n v="5373180"/>
    <n v="395000"/>
    <x v="0"/>
    <s v="YES"/>
    <d v="2023-04-13T00:00:00"/>
  </r>
  <r>
    <x v="8"/>
    <s v="ST"/>
    <x v="4"/>
    <x v="31"/>
    <x v="1"/>
    <n v="5372449"/>
    <n v="283000"/>
    <x v="0"/>
    <s v="YES"/>
    <d v="2023-04-07T00:00:00"/>
  </r>
  <r>
    <x v="8"/>
    <s v="ST"/>
    <x v="18"/>
    <x v="36"/>
    <x v="2"/>
    <n v="5371945"/>
    <n v="243000"/>
    <x v="0"/>
    <s v="YES"/>
    <d v="2023-04-05T00:00:00"/>
  </r>
  <r>
    <x v="8"/>
    <s v="ST"/>
    <x v="18"/>
    <x v="29"/>
    <x v="0"/>
    <n v="5372119"/>
    <n v="460000"/>
    <x v="0"/>
    <s v="YES"/>
    <d v="2023-04-06T00:00:00"/>
  </r>
  <r>
    <x v="8"/>
    <s v="ST"/>
    <x v="4"/>
    <x v="37"/>
    <x v="0"/>
    <n v="5372266"/>
    <n v="510000"/>
    <x v="0"/>
    <s v="YES"/>
    <d v="2023-04-07T00:00:00"/>
  </r>
  <r>
    <x v="8"/>
    <s v="ST"/>
    <x v="18"/>
    <x v="33"/>
    <x v="1"/>
    <n v="5372253"/>
    <n v="270000"/>
    <x v="0"/>
    <s v="YES"/>
    <d v="2023-04-07T00:00:00"/>
  </r>
  <r>
    <x v="8"/>
    <s v="ST"/>
    <x v="15"/>
    <x v="38"/>
    <x v="0"/>
    <n v="5372250"/>
    <n v="615000"/>
    <x v="0"/>
    <s v="YES"/>
    <d v="2023-04-07T00:00:00"/>
  </r>
  <r>
    <x v="8"/>
    <s v="ST"/>
    <x v="15"/>
    <x v="33"/>
    <x v="0"/>
    <n v="5372687"/>
    <n v="3250000"/>
    <x v="0"/>
    <s v="YES"/>
    <d v="2023-04-10T00:00:00"/>
  </r>
  <r>
    <x v="8"/>
    <s v="ST"/>
    <x v="15"/>
    <x v="38"/>
    <x v="0"/>
    <n v="5372242"/>
    <n v="185000"/>
    <x v="0"/>
    <s v="YES"/>
    <d v="2023-04-07T00:00:00"/>
  </r>
  <r>
    <x v="8"/>
    <s v="ST"/>
    <x v="4"/>
    <x v="39"/>
    <x v="2"/>
    <n v="5372467"/>
    <n v="307000"/>
    <x v="0"/>
    <s v="YES"/>
    <d v="2023-04-07T00:00:00"/>
  </r>
  <r>
    <x v="8"/>
    <s v="ST"/>
    <x v="4"/>
    <x v="34"/>
    <x v="0"/>
    <n v="5372701"/>
    <n v="500000"/>
    <x v="0"/>
    <s v="YES"/>
    <d v="2023-04-10T00:00:00"/>
  </r>
  <r>
    <x v="8"/>
    <s v="ST"/>
    <x v="18"/>
    <x v="36"/>
    <x v="2"/>
    <n v="5373275"/>
    <n v="280000"/>
    <x v="0"/>
    <s v="YES"/>
    <d v="2023-04-13T00:00:00"/>
  </r>
  <r>
    <x v="8"/>
    <s v="ST"/>
    <x v="4"/>
    <x v="34"/>
    <x v="0"/>
    <n v="5372479"/>
    <n v="549500"/>
    <x v="0"/>
    <s v="YES"/>
    <d v="2023-04-07T00:00:00"/>
  </r>
  <r>
    <x v="8"/>
    <s v="ST"/>
    <x v="4"/>
    <x v="32"/>
    <x v="0"/>
    <n v="5372430"/>
    <n v="936110"/>
    <x v="1"/>
    <s v="YES"/>
    <d v="2023-04-07T00:00:00"/>
  </r>
  <r>
    <x v="8"/>
    <s v="ST"/>
    <x v="4"/>
    <x v="30"/>
    <x v="1"/>
    <n v="5372609"/>
    <n v="290900"/>
    <x v="0"/>
    <s v="YES"/>
    <d v="2023-04-10T00:00:00"/>
  </r>
  <r>
    <x v="8"/>
    <s v="ST"/>
    <x v="4"/>
    <x v="31"/>
    <x v="0"/>
    <n v="5373055"/>
    <n v="370000"/>
    <x v="0"/>
    <s v="YES"/>
    <d v="2023-04-12T00:00:00"/>
  </r>
  <r>
    <x v="8"/>
    <s v="ST"/>
    <x v="4"/>
    <x v="30"/>
    <x v="0"/>
    <n v="5373028"/>
    <n v="505000"/>
    <x v="0"/>
    <s v="YES"/>
    <d v="2023-04-12T00:00:00"/>
  </r>
  <r>
    <x v="8"/>
    <s v="ST"/>
    <x v="15"/>
    <x v="38"/>
    <x v="0"/>
    <n v="5372360"/>
    <n v="499000"/>
    <x v="0"/>
    <s v="YES"/>
    <d v="2023-04-07T00:00:00"/>
  </r>
  <r>
    <x v="8"/>
    <s v="ST"/>
    <x v="14"/>
    <x v="40"/>
    <x v="0"/>
    <n v="5373078"/>
    <n v="705000"/>
    <x v="0"/>
    <s v="YES"/>
    <d v="2023-04-12T00:00:00"/>
  </r>
  <r>
    <x v="8"/>
    <s v="ST"/>
    <x v="15"/>
    <x v="41"/>
    <x v="5"/>
    <n v="5372635"/>
    <n v="1509472.41"/>
    <x v="0"/>
    <s v="YES"/>
    <d v="2023-04-10T00:00:00"/>
  </r>
  <r>
    <x v="8"/>
    <s v="ST"/>
    <x v="18"/>
    <x v="29"/>
    <x v="0"/>
    <n v="5371908"/>
    <n v="590000"/>
    <x v="0"/>
    <s v="YES"/>
    <d v="2023-04-05T00:00:00"/>
  </r>
  <r>
    <x v="8"/>
    <s v="ST"/>
    <x v="18"/>
    <x v="29"/>
    <x v="1"/>
    <n v="5375777"/>
    <n v="635000"/>
    <x v="0"/>
    <s v="YES"/>
    <d v="2023-04-27T00:00:00"/>
  </r>
  <r>
    <x v="8"/>
    <s v="ST"/>
    <x v="4"/>
    <x v="30"/>
    <x v="1"/>
    <n v="5372613"/>
    <n v="240000"/>
    <x v="0"/>
    <s v="YES"/>
    <d v="2023-04-10T00:00:00"/>
  </r>
  <r>
    <x v="8"/>
    <s v="ST"/>
    <x v="4"/>
    <x v="30"/>
    <x v="0"/>
    <n v="5375766"/>
    <n v="585000"/>
    <x v="0"/>
    <s v="YES"/>
    <d v="2023-04-27T00:00:00"/>
  </r>
  <r>
    <x v="8"/>
    <s v="ST"/>
    <x v="4"/>
    <x v="32"/>
    <x v="0"/>
    <n v="5373085"/>
    <n v="750845"/>
    <x v="1"/>
    <s v="YES"/>
    <d v="2023-04-12T00:00:00"/>
  </r>
  <r>
    <x v="8"/>
    <s v="ST"/>
    <x v="14"/>
    <x v="40"/>
    <x v="0"/>
    <n v="5372427"/>
    <n v="440000"/>
    <x v="0"/>
    <s v="YES"/>
    <d v="2023-04-07T00:00:00"/>
  </r>
  <r>
    <x v="8"/>
    <s v="ST"/>
    <x v="4"/>
    <x v="30"/>
    <x v="0"/>
    <n v="5373087"/>
    <n v="540000"/>
    <x v="0"/>
    <s v="YES"/>
    <d v="2023-04-12T00:00:00"/>
  </r>
  <r>
    <x v="8"/>
    <s v="ST"/>
    <x v="18"/>
    <x v="29"/>
    <x v="0"/>
    <n v="5371761"/>
    <n v="649900"/>
    <x v="0"/>
    <s v="YES"/>
    <d v="2023-04-04T00:00:00"/>
  </r>
  <r>
    <x v="8"/>
    <s v="ST"/>
    <x v="18"/>
    <x v="29"/>
    <x v="0"/>
    <n v="5371910"/>
    <n v="429999"/>
    <x v="0"/>
    <s v="YES"/>
    <d v="2023-04-05T00:00:00"/>
  </r>
  <r>
    <x v="8"/>
    <s v="ST"/>
    <x v="4"/>
    <x v="39"/>
    <x v="1"/>
    <n v="5375712"/>
    <n v="355000"/>
    <x v="0"/>
    <s v="YES"/>
    <d v="2023-04-26T00:00:00"/>
  </r>
  <r>
    <x v="8"/>
    <s v="ST"/>
    <x v="4"/>
    <x v="32"/>
    <x v="0"/>
    <n v="5372318"/>
    <n v="499000"/>
    <x v="0"/>
    <s v="YES"/>
    <d v="2023-04-07T00:00:00"/>
  </r>
  <r>
    <x v="8"/>
    <s v="ST"/>
    <x v="4"/>
    <x v="39"/>
    <x v="4"/>
    <n v="5372649"/>
    <n v="565000"/>
    <x v="0"/>
    <s v="YES"/>
    <d v="2023-04-10T00:00:00"/>
  </r>
  <r>
    <x v="8"/>
    <s v="ST"/>
    <x v="18"/>
    <x v="36"/>
    <x v="2"/>
    <n v="5372598"/>
    <n v="213000"/>
    <x v="0"/>
    <s v="YES"/>
    <d v="2023-04-10T00:00:00"/>
  </r>
  <r>
    <x v="8"/>
    <s v="ST"/>
    <x v="4"/>
    <x v="39"/>
    <x v="0"/>
    <n v="5372651"/>
    <n v="705000"/>
    <x v="0"/>
    <s v="YES"/>
    <d v="2023-04-10T00:00:00"/>
  </r>
  <r>
    <x v="8"/>
    <s v="ST"/>
    <x v="15"/>
    <x v="41"/>
    <x v="3"/>
    <n v="5372405"/>
    <n v="750000"/>
    <x v="0"/>
    <s v="YES"/>
    <d v="2023-04-07T00:00:00"/>
  </r>
  <r>
    <x v="8"/>
    <s v="ST"/>
    <x v="18"/>
    <x v="33"/>
    <x v="1"/>
    <n v="5372564"/>
    <n v="125000"/>
    <x v="0"/>
    <s v="YES"/>
    <d v="2023-04-10T00:00:00"/>
  </r>
  <r>
    <x v="8"/>
    <s v="ST"/>
    <x v="15"/>
    <x v="41"/>
    <x v="0"/>
    <n v="5371927"/>
    <n v="515000"/>
    <x v="0"/>
    <s v="YES"/>
    <d v="2023-04-05T00:00:00"/>
  </r>
  <r>
    <x v="8"/>
    <s v="ST"/>
    <x v="15"/>
    <x v="38"/>
    <x v="0"/>
    <n v="5372866"/>
    <n v="442000"/>
    <x v="0"/>
    <s v="YES"/>
    <d v="2023-04-11T00:00:00"/>
  </r>
  <r>
    <x v="8"/>
    <s v="ST"/>
    <x v="15"/>
    <x v="38"/>
    <x v="0"/>
    <n v="5372931"/>
    <n v="516000"/>
    <x v="0"/>
    <s v="YES"/>
    <d v="2023-04-11T00:00:00"/>
  </r>
  <r>
    <x v="8"/>
    <s v="ST"/>
    <x v="4"/>
    <x v="42"/>
    <x v="4"/>
    <n v="5375717"/>
    <n v="7559.34"/>
    <x v="0"/>
    <s v="YES"/>
    <d v="2023-04-26T00:00:00"/>
  </r>
  <r>
    <x v="8"/>
    <s v="ST"/>
    <x v="4"/>
    <x v="30"/>
    <x v="0"/>
    <n v="5374713"/>
    <n v="620000"/>
    <x v="0"/>
    <s v="YES"/>
    <d v="2023-04-21T00:00:00"/>
  </r>
  <r>
    <x v="8"/>
    <s v="ST"/>
    <x v="15"/>
    <x v="38"/>
    <x v="0"/>
    <n v="5374020"/>
    <n v="555000"/>
    <x v="0"/>
    <s v="YES"/>
    <d v="2023-04-18T00:00:00"/>
  </r>
  <r>
    <x v="8"/>
    <s v="ST"/>
    <x v="15"/>
    <x v="38"/>
    <x v="0"/>
    <n v="5376180"/>
    <n v="438500"/>
    <x v="0"/>
    <s v="YES"/>
    <d v="2023-04-28T00:00:00"/>
  </r>
  <r>
    <x v="8"/>
    <s v="ST"/>
    <x v="18"/>
    <x v="36"/>
    <x v="0"/>
    <n v="5375031"/>
    <n v="699000"/>
    <x v="0"/>
    <s v="YES"/>
    <d v="2023-04-24T00:00:00"/>
  </r>
  <r>
    <x v="8"/>
    <s v="ST"/>
    <x v="15"/>
    <x v="33"/>
    <x v="0"/>
    <n v="5374963"/>
    <n v="535000"/>
    <x v="0"/>
    <s v="YES"/>
    <d v="2023-04-24T00:00:00"/>
  </r>
  <r>
    <x v="8"/>
    <s v="ST"/>
    <x v="4"/>
    <x v="39"/>
    <x v="0"/>
    <n v="5374879"/>
    <n v="175000"/>
    <x v="0"/>
    <s v="YES"/>
    <d v="2023-04-21T00:00:00"/>
  </r>
  <r>
    <x v="8"/>
    <s v="ST"/>
    <x v="18"/>
    <x v="29"/>
    <x v="2"/>
    <n v="5374877"/>
    <n v="147000"/>
    <x v="0"/>
    <s v="YES"/>
    <d v="2023-04-21T00:00:00"/>
  </r>
  <r>
    <x v="8"/>
    <s v="ST"/>
    <x v="18"/>
    <x v="31"/>
    <x v="0"/>
    <n v="5374856"/>
    <n v="460000"/>
    <x v="0"/>
    <s v="YES"/>
    <d v="2023-04-21T00:00:00"/>
  </r>
  <r>
    <x v="8"/>
    <s v="ST"/>
    <x v="4"/>
    <x v="30"/>
    <x v="0"/>
    <n v="5374844"/>
    <n v="680000"/>
    <x v="0"/>
    <s v="YES"/>
    <d v="2023-04-21T00:00:00"/>
  </r>
  <r>
    <x v="8"/>
    <s v="ST"/>
    <x v="4"/>
    <x v="33"/>
    <x v="0"/>
    <n v="5374841"/>
    <n v="635000"/>
    <x v="0"/>
    <s v="YES"/>
    <d v="2023-04-21T00:00:00"/>
  </r>
  <r>
    <x v="8"/>
    <s v="ST"/>
    <x v="15"/>
    <x v="38"/>
    <x v="0"/>
    <n v="5374833"/>
    <n v="755000"/>
    <x v="0"/>
    <s v="YES"/>
    <d v="2023-04-21T00:00:00"/>
  </r>
  <r>
    <x v="8"/>
    <s v="ST"/>
    <x v="4"/>
    <x v="39"/>
    <x v="0"/>
    <n v="5376172"/>
    <n v="440500"/>
    <x v="0"/>
    <s v="YES"/>
    <d v="2023-04-28T00:00:00"/>
  </r>
  <r>
    <x v="8"/>
    <s v="ST"/>
    <x v="18"/>
    <x v="36"/>
    <x v="1"/>
    <n v="5376207"/>
    <n v="415000"/>
    <x v="0"/>
    <s v="YES"/>
    <d v="2023-04-28T00:00:00"/>
  </r>
  <r>
    <x v="8"/>
    <s v="ST"/>
    <x v="4"/>
    <x v="39"/>
    <x v="0"/>
    <n v="5375158"/>
    <n v="597000"/>
    <x v="0"/>
    <s v="YES"/>
    <d v="2023-04-24T00:00:00"/>
  </r>
  <r>
    <x v="8"/>
    <s v="ST"/>
    <x v="4"/>
    <x v="31"/>
    <x v="0"/>
    <n v="5374630"/>
    <n v="298000"/>
    <x v="0"/>
    <s v="YES"/>
    <d v="2023-04-20T00:00:00"/>
  </r>
  <r>
    <x v="8"/>
    <s v="ST"/>
    <x v="4"/>
    <x v="39"/>
    <x v="1"/>
    <n v="5374538"/>
    <n v="207000"/>
    <x v="0"/>
    <s v="YES"/>
    <d v="2023-04-20T00:00:00"/>
  </r>
  <r>
    <x v="8"/>
    <s v="ST"/>
    <x v="4"/>
    <x v="33"/>
    <x v="0"/>
    <n v="5376215"/>
    <n v="490000"/>
    <x v="0"/>
    <s v="YES"/>
    <d v="2023-04-28T00:00:00"/>
  </r>
  <r>
    <x v="8"/>
    <s v="ST"/>
    <x v="4"/>
    <x v="30"/>
    <x v="0"/>
    <n v="5374485"/>
    <n v="825000"/>
    <x v="0"/>
    <s v="YES"/>
    <d v="2023-04-20T00:00:00"/>
  </r>
  <r>
    <x v="8"/>
    <s v="ST"/>
    <x v="15"/>
    <x v="33"/>
    <x v="0"/>
    <n v="5374393"/>
    <n v="1225000"/>
    <x v="0"/>
    <s v="YES"/>
    <d v="2023-04-19T00:00:00"/>
  </r>
  <r>
    <x v="8"/>
    <s v="ST"/>
    <x v="4"/>
    <x v="39"/>
    <x v="0"/>
    <n v="5374382"/>
    <n v="500000"/>
    <x v="0"/>
    <s v="YES"/>
    <d v="2023-04-19T00:00:00"/>
  </r>
  <r>
    <x v="8"/>
    <s v="ST"/>
    <x v="4"/>
    <x v="39"/>
    <x v="0"/>
    <n v="5374346"/>
    <n v="465065"/>
    <x v="1"/>
    <s v="YES"/>
    <d v="2023-04-19T00:00:00"/>
  </r>
  <r>
    <x v="8"/>
    <s v="ST"/>
    <x v="18"/>
    <x v="29"/>
    <x v="1"/>
    <n v="5376230"/>
    <n v="325000"/>
    <x v="0"/>
    <s v="YES"/>
    <d v="2023-04-28T00:00:00"/>
  </r>
  <r>
    <x v="8"/>
    <s v="ST"/>
    <x v="4"/>
    <x v="34"/>
    <x v="0"/>
    <n v="5376231"/>
    <n v="615000"/>
    <x v="0"/>
    <s v="YES"/>
    <d v="2023-04-28T00:00:00"/>
  </r>
  <r>
    <x v="8"/>
    <s v="ST"/>
    <x v="15"/>
    <x v="38"/>
    <x v="0"/>
    <n v="5374147"/>
    <n v="1340000"/>
    <x v="0"/>
    <s v="YES"/>
    <d v="2023-04-18T00:00:00"/>
  </r>
  <r>
    <x v="8"/>
    <s v="ST"/>
    <x v="4"/>
    <x v="39"/>
    <x v="0"/>
    <n v="5374120"/>
    <n v="453028"/>
    <x v="1"/>
    <s v="YES"/>
    <d v="2023-04-18T00:00:00"/>
  </r>
  <r>
    <x v="8"/>
    <s v="ST"/>
    <x v="18"/>
    <x v="29"/>
    <x v="1"/>
    <n v="5376202"/>
    <n v="315000"/>
    <x v="0"/>
    <s v="YES"/>
    <d v="2023-04-28T00:00:00"/>
  </r>
  <r>
    <x v="8"/>
    <s v="ST"/>
    <x v="18"/>
    <x v="29"/>
    <x v="0"/>
    <n v="5375665"/>
    <n v="648000"/>
    <x v="0"/>
    <s v="YES"/>
    <d v="2023-04-26T00:00:00"/>
  </r>
  <r>
    <x v="8"/>
    <s v="ST"/>
    <x v="18"/>
    <x v="33"/>
    <x v="1"/>
    <n v="5376075"/>
    <n v="285000"/>
    <x v="0"/>
    <s v="YES"/>
    <d v="2023-04-28T00:00:00"/>
  </r>
  <r>
    <x v="8"/>
    <s v="ST"/>
    <x v="18"/>
    <x v="29"/>
    <x v="1"/>
    <n v="5376059"/>
    <n v="160000"/>
    <x v="0"/>
    <s v="YES"/>
    <d v="2023-04-28T00:00:00"/>
  </r>
  <r>
    <x v="8"/>
    <s v="ST"/>
    <x v="18"/>
    <x v="29"/>
    <x v="0"/>
    <n v="5376029"/>
    <n v="575000"/>
    <x v="0"/>
    <s v="YES"/>
    <d v="2023-04-28T00:00:00"/>
  </r>
  <r>
    <x v="8"/>
    <s v="ST"/>
    <x v="15"/>
    <x v="38"/>
    <x v="0"/>
    <n v="5375886"/>
    <n v="715000"/>
    <x v="0"/>
    <s v="YES"/>
    <d v="2023-04-27T00:00:00"/>
  </r>
  <r>
    <x v="8"/>
    <s v="ST"/>
    <x v="4"/>
    <x v="34"/>
    <x v="0"/>
    <n v="5375882"/>
    <n v="802000"/>
    <x v="0"/>
    <s v="YES"/>
    <d v="2023-04-27T00:00:00"/>
  </r>
  <r>
    <x v="8"/>
    <s v="ST"/>
    <x v="4"/>
    <x v="39"/>
    <x v="0"/>
    <n v="5375880"/>
    <n v="464533"/>
    <x v="1"/>
    <s v="YES"/>
    <d v="2023-04-27T00:00:00"/>
  </r>
  <r>
    <x v="8"/>
    <s v="ST"/>
    <x v="18"/>
    <x v="29"/>
    <x v="0"/>
    <n v="5375874"/>
    <n v="440000"/>
    <x v="0"/>
    <s v="YES"/>
    <d v="2023-04-27T00:00:00"/>
  </r>
  <r>
    <x v="8"/>
    <s v="ST"/>
    <x v="18"/>
    <x v="43"/>
    <x v="0"/>
    <n v="5375858"/>
    <n v="645000"/>
    <x v="0"/>
    <s v="YES"/>
    <d v="2023-04-27T00:00:00"/>
  </r>
  <r>
    <x v="8"/>
    <s v="ST"/>
    <x v="4"/>
    <x v="31"/>
    <x v="0"/>
    <n v="5376104"/>
    <n v="630000"/>
    <x v="0"/>
    <s v="YES"/>
    <d v="2023-04-28T00:00:00"/>
  </r>
  <r>
    <x v="8"/>
    <s v="ST"/>
    <x v="18"/>
    <x v="29"/>
    <x v="1"/>
    <n v="5375803"/>
    <n v="543000"/>
    <x v="0"/>
    <s v="YES"/>
    <d v="2023-04-27T00:00:00"/>
  </r>
  <r>
    <x v="8"/>
    <s v="ST"/>
    <x v="4"/>
    <x v="30"/>
    <x v="0"/>
    <n v="5373971"/>
    <n v="450000"/>
    <x v="0"/>
    <s v="YES"/>
    <d v="2023-04-17T00:00:00"/>
  </r>
  <r>
    <x v="8"/>
    <s v="ST"/>
    <x v="18"/>
    <x v="29"/>
    <x v="1"/>
    <n v="5376117"/>
    <n v="529990"/>
    <x v="1"/>
    <s v="YES"/>
    <d v="2023-04-28T00:00:00"/>
  </r>
  <r>
    <x v="8"/>
    <s v="ST"/>
    <x v="4"/>
    <x v="34"/>
    <x v="0"/>
    <n v="5374806"/>
    <n v="980000"/>
    <x v="0"/>
    <s v="YES"/>
    <d v="2023-04-21T00:00:00"/>
  </r>
  <r>
    <x v="8"/>
    <s v="ST"/>
    <x v="4"/>
    <x v="30"/>
    <x v="0"/>
    <n v="5375638"/>
    <n v="1750000"/>
    <x v="0"/>
    <s v="YES"/>
    <d v="2023-04-26T00:00:00"/>
  </r>
  <r>
    <x v="8"/>
    <s v="ST"/>
    <x v="18"/>
    <x v="36"/>
    <x v="0"/>
    <n v="5376127"/>
    <n v="705000"/>
    <x v="0"/>
    <s v="YES"/>
    <d v="2023-04-28T00:00:00"/>
  </r>
  <r>
    <x v="8"/>
    <s v="ST"/>
    <x v="4"/>
    <x v="39"/>
    <x v="0"/>
    <n v="5375564"/>
    <n v="437044"/>
    <x v="1"/>
    <s v="YES"/>
    <d v="2023-04-26T00:00:00"/>
  </r>
  <r>
    <x v="8"/>
    <s v="ST"/>
    <x v="15"/>
    <x v="38"/>
    <x v="0"/>
    <n v="5375541"/>
    <n v="763000"/>
    <x v="0"/>
    <s v="YES"/>
    <d v="2023-04-26T00:00:00"/>
  </r>
  <r>
    <x v="8"/>
    <s v="ST"/>
    <x v="18"/>
    <x v="43"/>
    <x v="0"/>
    <n v="5375478"/>
    <n v="423000"/>
    <x v="0"/>
    <s v="YES"/>
    <d v="2023-04-26T00:00:00"/>
  </r>
  <r>
    <x v="8"/>
    <s v="ST"/>
    <x v="15"/>
    <x v="33"/>
    <x v="0"/>
    <n v="5375427"/>
    <n v="469000"/>
    <x v="0"/>
    <s v="YES"/>
    <d v="2023-04-25T00:00:00"/>
  </r>
  <r>
    <x v="8"/>
    <s v="ST"/>
    <x v="4"/>
    <x v="30"/>
    <x v="0"/>
    <n v="5375385"/>
    <n v="410000"/>
    <x v="0"/>
    <s v="YES"/>
    <d v="2023-04-25T00:00:00"/>
  </r>
  <r>
    <x v="8"/>
    <s v="ST"/>
    <x v="4"/>
    <x v="39"/>
    <x v="0"/>
    <n v="5375360"/>
    <n v="440824"/>
    <x v="1"/>
    <s v="YES"/>
    <d v="2023-04-25T00:00:00"/>
  </r>
  <r>
    <x v="8"/>
    <s v="ST"/>
    <x v="4"/>
    <x v="32"/>
    <x v="0"/>
    <n v="5375276"/>
    <n v="636638"/>
    <x v="1"/>
    <s v="YES"/>
    <d v="2023-04-25T00:00:00"/>
  </r>
  <r>
    <x v="8"/>
    <s v="ST"/>
    <x v="4"/>
    <x v="34"/>
    <x v="1"/>
    <n v="5375178"/>
    <n v="152000"/>
    <x v="0"/>
    <s v="YES"/>
    <d v="2023-04-24T00:00:00"/>
  </r>
  <r>
    <x v="8"/>
    <s v="ST"/>
    <x v="15"/>
    <x v="33"/>
    <x v="0"/>
    <n v="5376131"/>
    <n v="410000"/>
    <x v="0"/>
    <s v="YES"/>
    <d v="2023-04-28T00:00:00"/>
  </r>
  <r>
    <x v="8"/>
    <s v="ST"/>
    <x v="4"/>
    <x v="32"/>
    <x v="0"/>
    <n v="5376107"/>
    <n v="465000"/>
    <x v="0"/>
    <s v="YES"/>
    <d v="2023-04-28T00:00:00"/>
  </r>
  <r>
    <x v="8"/>
    <s v="ST"/>
    <x v="4"/>
    <x v="39"/>
    <x v="0"/>
    <n v="5376317"/>
    <n v="120000"/>
    <x v="0"/>
    <s v="YES"/>
    <d v="2023-04-28T00:00:00"/>
  </r>
  <r>
    <x v="8"/>
    <s v="ST"/>
    <x v="4"/>
    <x v="31"/>
    <x v="0"/>
    <n v="5373649"/>
    <n v="299000"/>
    <x v="0"/>
    <s v="YES"/>
    <d v="2023-04-14T00:00:00"/>
  </r>
  <r>
    <x v="8"/>
    <s v="ST"/>
    <x v="18"/>
    <x v="36"/>
    <x v="1"/>
    <n v="5373475"/>
    <n v="540000"/>
    <x v="0"/>
    <s v="YES"/>
    <d v="2023-04-14T00:00:00"/>
  </r>
  <r>
    <x v="8"/>
    <s v="ST"/>
    <x v="4"/>
    <x v="30"/>
    <x v="3"/>
    <n v="5373521"/>
    <n v="63000"/>
    <x v="0"/>
    <s v="YES"/>
    <d v="2023-04-14T00:00:00"/>
  </r>
  <r>
    <x v="8"/>
    <s v="ST"/>
    <x v="18"/>
    <x v="29"/>
    <x v="1"/>
    <n v="5376253"/>
    <n v="409000"/>
    <x v="1"/>
    <s v="YES"/>
    <d v="2023-04-28T00:00:00"/>
  </r>
  <r>
    <x v="8"/>
    <s v="ST"/>
    <x v="15"/>
    <x v="38"/>
    <x v="0"/>
    <n v="5376286"/>
    <n v="595000"/>
    <x v="0"/>
    <s v="YES"/>
    <d v="2023-04-28T00:00:00"/>
  </r>
  <r>
    <x v="8"/>
    <s v="ST"/>
    <x v="15"/>
    <x v="38"/>
    <x v="0"/>
    <n v="5373443"/>
    <n v="700000"/>
    <x v="0"/>
    <s v="YES"/>
    <d v="2023-04-14T00:00:00"/>
  </r>
  <r>
    <x v="8"/>
    <s v="ST"/>
    <x v="4"/>
    <x v="30"/>
    <x v="0"/>
    <n v="5373436"/>
    <n v="644900"/>
    <x v="0"/>
    <s v="YES"/>
    <d v="2023-04-14T00:00:00"/>
  </r>
  <r>
    <x v="8"/>
    <s v="ST"/>
    <x v="18"/>
    <x v="29"/>
    <x v="0"/>
    <n v="5376299"/>
    <n v="529000"/>
    <x v="0"/>
    <s v="YES"/>
    <d v="2023-04-28T00:00:00"/>
  </r>
  <r>
    <x v="8"/>
    <s v="ST"/>
    <x v="4"/>
    <x v="31"/>
    <x v="1"/>
    <n v="5373696"/>
    <n v="312500"/>
    <x v="0"/>
    <s v="YES"/>
    <d v="2023-04-14T00:00:00"/>
  </r>
  <r>
    <x v="8"/>
    <s v="ST"/>
    <x v="4"/>
    <x v="34"/>
    <x v="1"/>
    <n v="5376267"/>
    <n v="327000"/>
    <x v="0"/>
    <s v="YES"/>
    <d v="2023-04-28T00:00:00"/>
  </r>
  <r>
    <x v="8"/>
    <s v="ST"/>
    <x v="4"/>
    <x v="30"/>
    <x v="0"/>
    <n v="5373644"/>
    <n v="710000"/>
    <x v="0"/>
    <s v="YES"/>
    <d v="2023-04-14T00:00:00"/>
  </r>
  <r>
    <x v="8"/>
    <s v="ST"/>
    <x v="15"/>
    <x v="38"/>
    <x v="0"/>
    <n v="5376295"/>
    <n v="550000"/>
    <x v="0"/>
    <s v="YES"/>
    <d v="2023-04-28T00:00:00"/>
  </r>
  <r>
    <x v="8"/>
    <s v="ST"/>
    <x v="18"/>
    <x v="29"/>
    <x v="0"/>
    <n v="5373459"/>
    <n v="490000"/>
    <x v="0"/>
    <s v="YES"/>
    <d v="2023-04-14T00:00:00"/>
  </r>
  <r>
    <x v="8"/>
    <s v="ST"/>
    <x v="4"/>
    <x v="30"/>
    <x v="0"/>
    <n v="5373928"/>
    <n v="353000"/>
    <x v="0"/>
    <s v="YES"/>
    <d v="2023-04-17T00:00:00"/>
  </r>
  <r>
    <x v="8"/>
    <s v="ST"/>
    <x v="4"/>
    <x v="34"/>
    <x v="0"/>
    <n v="5376274"/>
    <n v="435000"/>
    <x v="0"/>
    <s v="YES"/>
    <d v="2023-04-28T00:00:00"/>
  </r>
  <r>
    <x v="8"/>
    <s v="ST"/>
    <x v="4"/>
    <x v="34"/>
    <x v="0"/>
    <n v="5373351"/>
    <n v="749900"/>
    <x v="0"/>
    <s v="YES"/>
    <d v="2023-04-13T00:00:00"/>
  </r>
  <r>
    <x v="8"/>
    <s v="ST"/>
    <x v="18"/>
    <x v="29"/>
    <x v="1"/>
    <n v="5373557"/>
    <n v="388000"/>
    <x v="1"/>
    <s v="YES"/>
    <d v="2023-04-14T00:00:00"/>
  </r>
  <r>
    <x v="8"/>
    <s v="ST"/>
    <x v="4"/>
    <x v="31"/>
    <x v="0"/>
    <n v="5373881"/>
    <n v="2100000"/>
    <x v="0"/>
    <s v="YES"/>
    <d v="2023-04-17T00:00:00"/>
  </r>
  <r>
    <x v="8"/>
    <s v="ST"/>
    <x v="4"/>
    <x v="31"/>
    <x v="0"/>
    <n v="5376292"/>
    <n v="395000"/>
    <x v="0"/>
    <s v="YES"/>
    <d v="2023-04-28T00:00:00"/>
  </r>
  <r>
    <x v="8"/>
    <s v="ST"/>
    <x v="4"/>
    <x v="34"/>
    <x v="0"/>
    <n v="5373978"/>
    <n v="424000"/>
    <x v="0"/>
    <s v="YES"/>
    <d v="2023-04-17T00:00:00"/>
  </r>
  <r>
    <x v="8"/>
    <s v="ST"/>
    <x v="18"/>
    <x v="29"/>
    <x v="3"/>
    <n v="5373578"/>
    <n v="78000"/>
    <x v="0"/>
    <s v="YES"/>
    <d v="2023-04-14T00:00:00"/>
  </r>
  <r>
    <x v="8"/>
    <s v="ST"/>
    <x v="4"/>
    <x v="30"/>
    <x v="1"/>
    <n v="5373334"/>
    <n v="223000"/>
    <x v="0"/>
    <s v="YES"/>
    <d v="2023-04-13T00:00:00"/>
  </r>
  <r>
    <x v="8"/>
    <s v="ST"/>
    <x v="18"/>
    <x v="43"/>
    <x v="0"/>
    <n v="5373592"/>
    <n v="575000"/>
    <x v="0"/>
    <s v="YES"/>
    <d v="2023-04-14T00:00:00"/>
  </r>
  <r>
    <x v="8"/>
    <s v="ST"/>
    <x v="4"/>
    <x v="31"/>
    <x v="3"/>
    <n v="5373359"/>
    <n v="120000"/>
    <x v="0"/>
    <s v="YES"/>
    <d v="2023-04-13T00:00:00"/>
  </r>
  <r>
    <x v="8"/>
    <s v="ST"/>
    <x v="18"/>
    <x v="29"/>
    <x v="1"/>
    <n v="5373937"/>
    <n v="385000"/>
    <x v="0"/>
    <s v="YES"/>
    <d v="2023-04-17T00:00:00"/>
  </r>
  <r>
    <x v="8"/>
    <s v="ST"/>
    <x v="18"/>
    <x v="29"/>
    <x v="0"/>
    <n v="5376244"/>
    <n v="975000"/>
    <x v="0"/>
    <s v="YES"/>
    <d v="2023-04-28T00:00:00"/>
  </r>
  <r>
    <x v="8"/>
    <s v="ST"/>
    <x v="18"/>
    <x v="29"/>
    <x v="3"/>
    <n v="5373415"/>
    <n v="42000"/>
    <x v="0"/>
    <s v="YES"/>
    <d v="2023-04-14T00:00:00"/>
  </r>
  <r>
    <x v="9"/>
    <s v="TI"/>
    <x v="15"/>
    <x v="44"/>
    <x v="1"/>
    <n v="5373126"/>
    <n v="208500"/>
    <x v="0"/>
    <s v="YES"/>
    <d v="2023-04-12T00:00:00"/>
  </r>
  <r>
    <x v="9"/>
    <s v="TI"/>
    <x v="4"/>
    <x v="45"/>
    <x v="1"/>
    <n v="5376307"/>
    <n v="240000"/>
    <x v="0"/>
    <s v="YES"/>
    <d v="2023-04-28T00:00:00"/>
  </r>
  <r>
    <x v="9"/>
    <s v="TI"/>
    <x v="19"/>
    <x v="46"/>
    <x v="1"/>
    <n v="5373129"/>
    <n v="185000"/>
    <x v="0"/>
    <s v="YES"/>
    <d v="2023-04-12T00:00:00"/>
  </r>
  <r>
    <x v="9"/>
    <s v="TI"/>
    <x v="4"/>
    <x v="47"/>
    <x v="3"/>
    <n v="5375126"/>
    <n v="170000"/>
    <x v="0"/>
    <s v="YES"/>
    <d v="2023-04-24T00:00:00"/>
  </r>
  <r>
    <x v="9"/>
    <s v="TI"/>
    <x v="4"/>
    <x v="45"/>
    <x v="0"/>
    <n v="5375347"/>
    <n v="775000"/>
    <x v="0"/>
    <s v="YES"/>
    <d v="2023-04-25T00:00:00"/>
  </r>
  <r>
    <x v="9"/>
    <s v="TI"/>
    <x v="14"/>
    <x v="48"/>
    <x v="1"/>
    <n v="5376157"/>
    <n v="334000"/>
    <x v="0"/>
    <s v="YES"/>
    <d v="2023-04-28T00:00:00"/>
  </r>
  <r>
    <x v="9"/>
    <s v="TI"/>
    <x v="15"/>
    <x v="44"/>
    <x v="0"/>
    <n v="5376149"/>
    <n v="399000"/>
    <x v="0"/>
    <s v="YES"/>
    <d v="2023-04-28T00:00:00"/>
  </r>
  <r>
    <x v="9"/>
    <s v="TI"/>
    <x v="4"/>
    <x v="45"/>
    <x v="1"/>
    <n v="5375182"/>
    <n v="343000"/>
    <x v="0"/>
    <s v="YES"/>
    <d v="2023-04-25T00:00:00"/>
  </r>
  <r>
    <x v="9"/>
    <s v="TI"/>
    <x v="4"/>
    <x v="45"/>
    <x v="0"/>
    <n v="5375179"/>
    <n v="989000"/>
    <x v="0"/>
    <s v="YES"/>
    <d v="2023-04-24T00:00:00"/>
  </r>
  <r>
    <x v="9"/>
    <s v="TI"/>
    <x v="4"/>
    <x v="49"/>
    <x v="0"/>
    <n v="5372287"/>
    <n v="450000"/>
    <x v="0"/>
    <s v="YES"/>
    <d v="2023-04-07T00:00:00"/>
  </r>
  <r>
    <x v="9"/>
    <s v="TI"/>
    <x v="15"/>
    <x v="44"/>
    <x v="0"/>
    <n v="5375307"/>
    <n v="780000"/>
    <x v="0"/>
    <s v="YES"/>
    <d v="2023-04-25T00:00:00"/>
  </r>
  <r>
    <x v="9"/>
    <s v="TI"/>
    <x v="4"/>
    <x v="47"/>
    <x v="0"/>
    <n v="5373226"/>
    <n v="400000"/>
    <x v="0"/>
    <s v="YES"/>
    <d v="2023-04-13T00:00:00"/>
  </r>
  <r>
    <x v="9"/>
    <s v="TI"/>
    <x v="15"/>
    <x v="44"/>
    <x v="0"/>
    <n v="5371774"/>
    <n v="410000"/>
    <x v="0"/>
    <s v="YES"/>
    <d v="2023-04-04T00:00:00"/>
  </r>
  <r>
    <x v="9"/>
    <s v="TI"/>
    <x v="15"/>
    <x v="44"/>
    <x v="0"/>
    <n v="5376063"/>
    <n v="540000"/>
    <x v="0"/>
    <s v="YES"/>
    <d v="2023-04-28T00:00:00"/>
  </r>
  <r>
    <x v="9"/>
    <s v="TI"/>
    <x v="15"/>
    <x v="44"/>
    <x v="0"/>
    <n v="5376060"/>
    <n v="545000"/>
    <x v="0"/>
    <s v="YES"/>
    <d v="2023-04-28T00:00:00"/>
  </r>
  <r>
    <x v="9"/>
    <s v="TI"/>
    <x v="15"/>
    <x v="44"/>
    <x v="0"/>
    <n v="5376053"/>
    <n v="640000"/>
    <x v="0"/>
    <s v="YES"/>
    <d v="2023-04-28T00:00:00"/>
  </r>
  <r>
    <x v="9"/>
    <s v="TI"/>
    <x v="19"/>
    <x v="46"/>
    <x v="0"/>
    <n v="5376034"/>
    <n v="1275000"/>
    <x v="0"/>
    <s v="YES"/>
    <d v="2023-04-28T00:00:00"/>
  </r>
  <r>
    <x v="9"/>
    <s v="TI"/>
    <x v="3"/>
    <x v="50"/>
    <x v="1"/>
    <n v="5376098"/>
    <n v="835000"/>
    <x v="0"/>
    <s v="YES"/>
    <d v="2023-04-28T00:00:00"/>
  </r>
  <r>
    <x v="9"/>
    <s v="TI"/>
    <x v="4"/>
    <x v="45"/>
    <x v="1"/>
    <n v="5376027"/>
    <n v="400000"/>
    <x v="0"/>
    <s v="YES"/>
    <d v="2023-04-28T00:00:00"/>
  </r>
  <r>
    <x v="9"/>
    <s v="TI"/>
    <x v="19"/>
    <x v="46"/>
    <x v="0"/>
    <n v="5376328"/>
    <n v="630000"/>
    <x v="0"/>
    <s v="YES"/>
    <d v="2023-04-28T00:00:00"/>
  </r>
  <r>
    <x v="9"/>
    <s v="TI"/>
    <x v="4"/>
    <x v="45"/>
    <x v="0"/>
    <n v="5373242"/>
    <n v="400000"/>
    <x v="0"/>
    <s v="YES"/>
    <d v="2023-04-13T00:00:00"/>
  </r>
  <r>
    <x v="9"/>
    <s v="TI"/>
    <x v="4"/>
    <x v="47"/>
    <x v="0"/>
    <n v="5376124"/>
    <n v="679000"/>
    <x v="0"/>
    <s v="YES"/>
    <d v="2023-04-28T00:00:00"/>
  </r>
  <r>
    <x v="9"/>
    <s v="TI"/>
    <x v="19"/>
    <x v="46"/>
    <x v="0"/>
    <n v="5375849"/>
    <n v="730000"/>
    <x v="0"/>
    <s v="YES"/>
    <d v="2023-04-27T00:00:00"/>
  </r>
  <r>
    <x v="9"/>
    <s v="TI"/>
    <x v="15"/>
    <x v="44"/>
    <x v="0"/>
    <n v="5375558"/>
    <n v="425000"/>
    <x v="0"/>
    <s v="YES"/>
    <d v="2023-04-26T00:00:00"/>
  </r>
  <r>
    <x v="9"/>
    <s v="TI"/>
    <x v="15"/>
    <x v="44"/>
    <x v="0"/>
    <n v="5371737"/>
    <n v="690000"/>
    <x v="0"/>
    <s v="YES"/>
    <d v="2023-04-04T00:00:00"/>
  </r>
  <r>
    <x v="9"/>
    <s v="TI"/>
    <x v="19"/>
    <x v="19"/>
    <x v="1"/>
    <n v="5373210"/>
    <n v="432500"/>
    <x v="0"/>
    <s v="YES"/>
    <d v="2023-04-13T00:00:00"/>
  </r>
  <r>
    <x v="9"/>
    <s v="TI"/>
    <x v="3"/>
    <x v="50"/>
    <x v="1"/>
    <n v="5375676"/>
    <n v="650000"/>
    <x v="0"/>
    <s v="YES"/>
    <d v="2023-04-26T00:00:00"/>
  </r>
  <r>
    <x v="9"/>
    <s v="TI"/>
    <x v="19"/>
    <x v="46"/>
    <x v="1"/>
    <n v="5373448"/>
    <n v="380000"/>
    <x v="0"/>
    <s v="YES"/>
    <d v="2023-04-14T00:00:00"/>
  </r>
  <r>
    <x v="9"/>
    <s v="TI"/>
    <x v="19"/>
    <x v="46"/>
    <x v="0"/>
    <n v="5375653"/>
    <n v="940000"/>
    <x v="0"/>
    <s v="YES"/>
    <d v="2023-04-26T00:00:00"/>
  </r>
  <r>
    <x v="9"/>
    <s v="TI"/>
    <x v="19"/>
    <x v="46"/>
    <x v="1"/>
    <n v="5372320"/>
    <n v="339000"/>
    <x v="0"/>
    <s v="YES"/>
    <d v="2023-04-07T00:00:00"/>
  </r>
  <r>
    <x v="9"/>
    <s v="TI"/>
    <x v="19"/>
    <x v="46"/>
    <x v="0"/>
    <n v="5371537"/>
    <n v="715000"/>
    <x v="0"/>
    <s v="YES"/>
    <d v="2023-04-04T00:00:00"/>
  </r>
  <r>
    <x v="9"/>
    <s v="TI"/>
    <x v="4"/>
    <x v="49"/>
    <x v="5"/>
    <n v="5375789"/>
    <n v="68300000"/>
    <x v="0"/>
    <s v="YES"/>
    <d v="2023-04-27T00:00:00"/>
  </r>
  <r>
    <x v="9"/>
    <s v="TI"/>
    <x v="4"/>
    <x v="47"/>
    <x v="1"/>
    <n v="5373190"/>
    <n v="1985077"/>
    <x v="1"/>
    <s v="YES"/>
    <d v="2023-04-13T00:00:00"/>
  </r>
  <r>
    <x v="9"/>
    <s v="TI"/>
    <x v="14"/>
    <x v="48"/>
    <x v="0"/>
    <n v="5373461"/>
    <n v="410000"/>
    <x v="0"/>
    <s v="YES"/>
    <d v="2023-04-14T00:00:00"/>
  </r>
  <r>
    <x v="9"/>
    <s v="TI"/>
    <x v="19"/>
    <x v="46"/>
    <x v="0"/>
    <n v="5375851"/>
    <n v="570000"/>
    <x v="0"/>
    <s v="YES"/>
    <d v="2023-04-27T00:00:00"/>
  </r>
  <r>
    <x v="9"/>
    <s v="TI"/>
    <x v="4"/>
    <x v="45"/>
    <x v="0"/>
    <n v="5374297"/>
    <n v="325000"/>
    <x v="0"/>
    <s v="YES"/>
    <d v="2023-04-19T00:00:00"/>
  </r>
  <r>
    <x v="9"/>
    <s v="TI"/>
    <x v="19"/>
    <x v="46"/>
    <x v="0"/>
    <n v="5374822"/>
    <n v="465500"/>
    <x v="0"/>
    <s v="YES"/>
    <d v="2023-04-21T00:00:00"/>
  </r>
  <r>
    <x v="9"/>
    <s v="TI"/>
    <x v="4"/>
    <x v="51"/>
    <x v="3"/>
    <n v="5373658"/>
    <n v="175000"/>
    <x v="0"/>
    <s v="YES"/>
    <d v="2023-04-14T00:00:00"/>
  </r>
  <r>
    <x v="9"/>
    <s v="TI"/>
    <x v="19"/>
    <x v="46"/>
    <x v="0"/>
    <n v="5372327"/>
    <n v="622000"/>
    <x v="0"/>
    <s v="YES"/>
    <d v="2023-04-07T00:00:00"/>
  </r>
  <r>
    <x v="9"/>
    <s v="TI"/>
    <x v="19"/>
    <x v="46"/>
    <x v="0"/>
    <n v="5371436"/>
    <n v="307500"/>
    <x v="0"/>
    <s v="YES"/>
    <d v="2023-04-03T00:00:00"/>
  </r>
  <r>
    <x v="9"/>
    <s v="TI"/>
    <x v="19"/>
    <x v="46"/>
    <x v="3"/>
    <n v="5373669"/>
    <n v="175000"/>
    <x v="0"/>
    <s v="YES"/>
    <d v="2023-04-14T00:00:00"/>
  </r>
  <r>
    <x v="9"/>
    <s v="TI"/>
    <x v="19"/>
    <x v="46"/>
    <x v="0"/>
    <n v="5374679"/>
    <n v="670000"/>
    <x v="0"/>
    <s v="YES"/>
    <d v="2023-04-21T00:00:00"/>
  </r>
  <r>
    <x v="9"/>
    <s v="TI"/>
    <x v="19"/>
    <x v="46"/>
    <x v="0"/>
    <n v="5374677"/>
    <n v="580000"/>
    <x v="0"/>
    <s v="YES"/>
    <d v="2023-04-21T00:00:00"/>
  </r>
  <r>
    <x v="9"/>
    <s v="TI"/>
    <x v="15"/>
    <x v="44"/>
    <x v="0"/>
    <n v="5374661"/>
    <n v="465000"/>
    <x v="0"/>
    <s v="YES"/>
    <d v="2023-04-21T00:00:00"/>
  </r>
  <r>
    <x v="9"/>
    <s v="TI"/>
    <x v="15"/>
    <x v="44"/>
    <x v="1"/>
    <n v="5373758"/>
    <n v="2300000"/>
    <x v="0"/>
    <s v="YES"/>
    <d v="2023-04-17T00:00:00"/>
  </r>
  <r>
    <x v="9"/>
    <s v="TI"/>
    <x v="19"/>
    <x v="46"/>
    <x v="0"/>
    <n v="5374481"/>
    <n v="480000"/>
    <x v="0"/>
    <s v="YES"/>
    <d v="2023-04-20T00:00:00"/>
  </r>
  <r>
    <x v="9"/>
    <s v="TI"/>
    <x v="4"/>
    <x v="45"/>
    <x v="0"/>
    <n v="5374804"/>
    <n v="280000"/>
    <x v="0"/>
    <s v="YES"/>
    <d v="2023-04-21T00:00:00"/>
  </r>
  <r>
    <x v="9"/>
    <s v="TI"/>
    <x v="3"/>
    <x v="4"/>
    <x v="0"/>
    <n v="5372905"/>
    <n v="4760000"/>
    <x v="0"/>
    <s v="YES"/>
    <d v="2023-04-11T00:00:00"/>
  </r>
  <r>
    <x v="9"/>
    <s v="TI"/>
    <x v="4"/>
    <x v="45"/>
    <x v="0"/>
    <n v="5373652"/>
    <n v="823110"/>
    <x v="1"/>
    <s v="YES"/>
    <d v="2023-04-14T00:00:00"/>
  </r>
  <r>
    <x v="9"/>
    <s v="TI"/>
    <x v="19"/>
    <x v="46"/>
    <x v="0"/>
    <n v="5374256"/>
    <n v="398500"/>
    <x v="0"/>
    <s v="YES"/>
    <d v="2023-04-19T00:00:00"/>
  </r>
  <r>
    <x v="9"/>
    <s v="TI"/>
    <x v="4"/>
    <x v="51"/>
    <x v="4"/>
    <n v="5374231"/>
    <n v="2159750"/>
    <x v="0"/>
    <s v="YES"/>
    <d v="2023-04-19T00:00:00"/>
  </r>
  <r>
    <x v="9"/>
    <s v="TI"/>
    <x v="4"/>
    <x v="45"/>
    <x v="0"/>
    <n v="5374185"/>
    <n v="325000"/>
    <x v="0"/>
    <s v="YES"/>
    <d v="2023-04-18T00:00:00"/>
  </r>
  <r>
    <x v="9"/>
    <s v="TI"/>
    <x v="4"/>
    <x v="52"/>
    <x v="0"/>
    <n v="5372862"/>
    <n v="464000"/>
    <x v="0"/>
    <s v="YES"/>
    <d v="2023-04-11T00:00:00"/>
  </r>
  <r>
    <x v="9"/>
    <s v="TI"/>
    <x v="15"/>
    <x v="44"/>
    <x v="0"/>
    <n v="5374088"/>
    <n v="920000"/>
    <x v="0"/>
    <s v="YES"/>
    <d v="2023-04-18T00:00:00"/>
  </r>
  <r>
    <x v="9"/>
    <s v="TI"/>
    <x v="15"/>
    <x v="44"/>
    <x v="1"/>
    <n v="5374086"/>
    <n v="429000"/>
    <x v="0"/>
    <s v="YES"/>
    <d v="2023-04-18T00:00:00"/>
  </r>
  <r>
    <x v="9"/>
    <s v="TI"/>
    <x v="15"/>
    <x v="44"/>
    <x v="3"/>
    <n v="5374084"/>
    <n v="21000"/>
    <x v="0"/>
    <s v="YES"/>
    <d v="2023-04-18T00:00:00"/>
  </r>
  <r>
    <x v="9"/>
    <s v="TI"/>
    <x v="14"/>
    <x v="48"/>
    <x v="0"/>
    <n v="5374067"/>
    <n v="475000"/>
    <x v="0"/>
    <s v="YES"/>
    <d v="2023-04-18T00:00:00"/>
  </r>
  <r>
    <x v="9"/>
    <s v="TI"/>
    <x v="19"/>
    <x v="46"/>
    <x v="0"/>
    <n v="5374054"/>
    <n v="825000"/>
    <x v="0"/>
    <s v="YES"/>
    <d v="2023-04-18T00:00:00"/>
  </r>
  <r>
    <x v="9"/>
    <s v="TI"/>
    <x v="19"/>
    <x v="46"/>
    <x v="0"/>
    <n v="5374049"/>
    <n v="394000"/>
    <x v="0"/>
    <s v="YES"/>
    <d v="2023-04-18T00:00:00"/>
  </r>
  <r>
    <x v="9"/>
    <s v="TI"/>
    <x v="4"/>
    <x v="49"/>
    <x v="0"/>
    <n v="5372655"/>
    <n v="500000"/>
    <x v="0"/>
    <s v="YES"/>
    <d v="2023-04-10T00:00:00"/>
  </r>
  <r>
    <x v="9"/>
    <s v="TI"/>
    <x v="15"/>
    <x v="44"/>
    <x v="3"/>
    <n v="5374886"/>
    <n v="325000"/>
    <x v="0"/>
    <s v="YES"/>
    <d v="2023-04-21T00:00:00"/>
  </r>
  <r>
    <x v="9"/>
    <s v="TI"/>
    <x v="15"/>
    <x v="44"/>
    <x v="0"/>
    <n v="5372346"/>
    <n v="535000"/>
    <x v="0"/>
    <s v="YES"/>
    <d v="2023-04-07T00:00:00"/>
  </r>
  <r>
    <x v="9"/>
    <s v="TI"/>
    <x v="4"/>
    <x v="47"/>
    <x v="1"/>
    <n v="5373324"/>
    <n v="440000"/>
    <x v="0"/>
    <s v="YES"/>
    <d v="2023-04-13T00:00:00"/>
  </r>
  <r>
    <x v="9"/>
    <s v="TI"/>
    <x v="4"/>
    <x v="47"/>
    <x v="1"/>
    <n v="5371536"/>
    <n v="380000"/>
    <x v="0"/>
    <s v="YES"/>
    <d v="2023-04-04T00:00:00"/>
  </r>
  <r>
    <x v="9"/>
    <s v="TI"/>
    <x v="15"/>
    <x v="44"/>
    <x v="0"/>
    <n v="5372373"/>
    <n v="395000"/>
    <x v="0"/>
    <s v="YES"/>
    <d v="2023-04-07T00:00:00"/>
  </r>
  <r>
    <x v="9"/>
    <s v="TI"/>
    <x v="19"/>
    <x v="46"/>
    <x v="0"/>
    <n v="5375005"/>
    <n v="845000"/>
    <x v="0"/>
    <s v="YES"/>
    <d v="2023-04-24T00:00:00"/>
  </r>
  <r>
    <x v="9"/>
    <s v="TI"/>
    <x v="4"/>
    <x v="45"/>
    <x v="0"/>
    <n v="5372385"/>
    <n v="463000"/>
    <x v="0"/>
    <s v="YES"/>
    <d v="2023-04-07T00:00:00"/>
  </r>
  <r>
    <x v="9"/>
    <s v="TI"/>
    <x v="4"/>
    <x v="45"/>
    <x v="2"/>
    <n v="5374901"/>
    <n v="226000"/>
    <x v="0"/>
    <s v="YES"/>
    <d v="2023-04-21T00:00:00"/>
  </r>
  <r>
    <x v="9"/>
    <s v="TI"/>
    <x v="4"/>
    <x v="47"/>
    <x v="0"/>
    <n v="5374899"/>
    <n v="540000"/>
    <x v="0"/>
    <s v="YES"/>
    <d v="2023-04-21T00:00:00"/>
  </r>
  <r>
    <x v="9"/>
    <s v="TI"/>
    <x v="4"/>
    <x v="49"/>
    <x v="0"/>
    <n v="5372394"/>
    <n v="693000"/>
    <x v="0"/>
    <s v="YES"/>
    <d v="2023-04-07T00:00:00"/>
  </r>
  <r>
    <x v="9"/>
    <s v="TI"/>
    <x v="15"/>
    <x v="44"/>
    <x v="0"/>
    <n v="5372356"/>
    <n v="485000"/>
    <x v="0"/>
    <s v="YES"/>
    <d v="2023-04-07T00:00:00"/>
  </r>
  <r>
    <x v="9"/>
    <s v="TI"/>
    <x v="4"/>
    <x v="47"/>
    <x v="2"/>
    <n v="5373632"/>
    <n v="330000"/>
    <x v="0"/>
    <s v="YES"/>
    <d v="2023-04-14T00:00:00"/>
  </r>
  <r>
    <x v="9"/>
    <s v="TI"/>
    <x v="19"/>
    <x v="46"/>
    <x v="0"/>
    <n v="5374870"/>
    <n v="475000"/>
    <x v="0"/>
    <s v="YES"/>
    <d v="2023-04-21T00:00:00"/>
  </r>
  <r>
    <x v="9"/>
    <s v="TI"/>
    <x v="19"/>
    <x v="46"/>
    <x v="0"/>
    <n v="5373636"/>
    <n v="499999"/>
    <x v="0"/>
    <s v="YES"/>
    <d v="2023-04-14T00:00:00"/>
  </r>
  <r>
    <x v="9"/>
    <s v="TI"/>
    <x v="19"/>
    <x v="46"/>
    <x v="0"/>
    <n v="5372432"/>
    <n v="425000"/>
    <x v="0"/>
    <s v="YES"/>
    <d v="2023-04-07T00:00:00"/>
  </r>
  <r>
    <x v="9"/>
    <s v="TI"/>
    <x v="19"/>
    <x v="46"/>
    <x v="1"/>
    <n v="5373647"/>
    <n v="447000"/>
    <x v="0"/>
    <s v="YES"/>
    <d v="2023-04-14T00:00:00"/>
  </r>
  <r>
    <x v="10"/>
    <s v="TT"/>
    <x v="16"/>
    <x v="33"/>
    <x v="3"/>
    <n v="5376102"/>
    <n v="45000"/>
    <x v="0"/>
    <s v="YES"/>
    <d v="2023-04-28T00:00:00"/>
  </r>
  <r>
    <x v="10"/>
    <s v="TT"/>
    <x v="16"/>
    <x v="33"/>
    <x v="0"/>
    <n v="5374725"/>
    <n v="410000"/>
    <x v="0"/>
    <s v="YES"/>
    <d v="2023-04-21T00:00:00"/>
  </r>
  <r>
    <x v="10"/>
    <s v="TT"/>
    <x v="16"/>
    <x v="33"/>
    <x v="0"/>
    <n v="5376055"/>
    <n v="500000"/>
    <x v="0"/>
    <s v="YES"/>
    <d v="2023-04-28T00:00:00"/>
  </r>
  <r>
    <x v="10"/>
    <s v="TT"/>
    <x v="16"/>
    <x v="33"/>
    <x v="0"/>
    <n v="5372371"/>
    <n v="285000"/>
    <x v="0"/>
    <s v="YES"/>
    <d v="2023-04-07T00:00:00"/>
  </r>
  <r>
    <x v="10"/>
    <s v="TT"/>
    <x v="16"/>
    <x v="33"/>
    <x v="0"/>
    <n v="5373270"/>
    <n v="258000"/>
    <x v="0"/>
    <s v="YES"/>
    <d v="2023-04-13T00:00:00"/>
  </r>
  <r>
    <x v="11"/>
    <s v="TTE"/>
    <x v="15"/>
    <x v="53"/>
    <x v="0"/>
    <n v="5376200"/>
    <n v="525000"/>
    <x v="0"/>
    <s v="YES"/>
    <d v="2023-04-28T00:00:00"/>
  </r>
  <r>
    <x v="11"/>
    <s v="TTE"/>
    <x v="15"/>
    <x v="53"/>
    <x v="1"/>
    <n v="5376334"/>
    <n v="245000"/>
    <x v="0"/>
    <s v="YES"/>
    <d v="2023-04-28T00:00:00"/>
  </r>
  <r>
    <x v="11"/>
    <s v="TTE"/>
    <x v="15"/>
    <x v="53"/>
    <x v="0"/>
    <n v="5375162"/>
    <n v="505000"/>
    <x v="0"/>
    <s v="YES"/>
    <d v="2023-04-24T00:00:00"/>
  </r>
  <r>
    <x v="11"/>
    <s v="TTE"/>
    <x v="15"/>
    <x v="53"/>
    <x v="0"/>
    <n v="5376081"/>
    <n v="430000"/>
    <x v="0"/>
    <s v="YES"/>
    <d v="2023-04-28T00:00:00"/>
  </r>
  <r>
    <x v="11"/>
    <s v="TTE"/>
    <x v="15"/>
    <x v="53"/>
    <x v="2"/>
    <n v="5372126"/>
    <n v="325000"/>
    <x v="0"/>
    <s v="YES"/>
    <d v="2023-04-06T00:00:00"/>
  </r>
  <r>
    <x v="11"/>
    <s v="TTE"/>
    <x v="15"/>
    <x v="53"/>
    <x v="2"/>
    <n v="5376210"/>
    <n v="313000"/>
    <x v="0"/>
    <s v="YES"/>
    <d v="2023-04-28T00:00:00"/>
  </r>
  <r>
    <x v="12"/>
    <s v="WTA"/>
    <x v="8"/>
    <x v="54"/>
    <x v="0"/>
    <n v="5371377"/>
    <n v="500000"/>
    <x v="1"/>
    <s v="YES"/>
    <d v="2023-04-03T00:00:00"/>
  </r>
  <r>
    <x v="12"/>
    <s v="WTA"/>
    <x v="8"/>
    <x v="54"/>
    <x v="0"/>
    <n v="5376196"/>
    <n v="913607"/>
    <x v="1"/>
    <s v="YES"/>
    <d v="2023-04-28T00:00:00"/>
  </r>
  <r>
    <x v="12"/>
    <s v="WTA"/>
    <x v="8"/>
    <x v="54"/>
    <x v="0"/>
    <n v="5375786"/>
    <n v="555801"/>
    <x v="1"/>
    <s v="YES"/>
    <d v="2023-04-27T00:00:00"/>
  </r>
  <r>
    <x v="12"/>
    <s v="WTA"/>
    <x v="8"/>
    <x v="54"/>
    <x v="0"/>
    <n v="5376247"/>
    <n v="819701"/>
    <x v="1"/>
    <s v="YES"/>
    <d v="2023-04-28T00:00:00"/>
  </r>
  <r>
    <x v="12"/>
    <s v="WTA"/>
    <x v="8"/>
    <x v="54"/>
    <x v="0"/>
    <n v="5375798"/>
    <n v="1039084"/>
    <x v="1"/>
    <s v="YES"/>
    <d v="2023-04-27T00:00:00"/>
  </r>
  <r>
    <x v="12"/>
    <s v="WTA"/>
    <x v="8"/>
    <x v="54"/>
    <x v="0"/>
    <n v="5376164"/>
    <n v="1222452"/>
    <x v="1"/>
    <s v="YES"/>
    <d v="2023-04-28T00:00:00"/>
  </r>
  <r>
    <x v="12"/>
    <s v="WTA"/>
    <x v="8"/>
    <x v="54"/>
    <x v="0"/>
    <n v="5375795"/>
    <n v="1206682"/>
    <x v="1"/>
    <s v="YES"/>
    <d v="2023-04-27T00:00:00"/>
  </r>
  <r>
    <x v="12"/>
    <s v="WTA"/>
    <x v="8"/>
    <x v="54"/>
    <x v="0"/>
    <n v="5375783"/>
    <n v="982481"/>
    <x v="1"/>
    <s v="YES"/>
    <d v="2023-04-27T00:00:00"/>
  </r>
  <r>
    <x v="12"/>
    <s v="WTA"/>
    <x v="8"/>
    <x v="54"/>
    <x v="0"/>
    <n v="5373609"/>
    <n v="850000"/>
    <x v="1"/>
    <s v="YES"/>
    <d v="2023-04-14T00:00:00"/>
  </r>
  <r>
    <x v="12"/>
    <s v="WTA"/>
    <x v="8"/>
    <x v="54"/>
    <x v="0"/>
    <n v="5374793"/>
    <n v="796238"/>
    <x v="1"/>
    <s v="YES"/>
    <d v="2023-04-21T00:00:00"/>
  </r>
  <r>
    <x v="12"/>
    <s v="WTA"/>
    <x v="8"/>
    <x v="54"/>
    <x v="0"/>
    <n v="5374790"/>
    <n v="952975"/>
    <x v="1"/>
    <s v="YES"/>
    <d v="2023-04-21T00:00:00"/>
  </r>
  <r>
    <x v="12"/>
    <s v="WTA"/>
    <x v="8"/>
    <x v="54"/>
    <x v="0"/>
    <n v="5374758"/>
    <n v="724995"/>
    <x v="1"/>
    <s v="YES"/>
    <d v="2023-04-21T00:00:00"/>
  </r>
  <r>
    <x v="12"/>
    <s v="WTA"/>
    <x v="8"/>
    <x v="54"/>
    <x v="0"/>
    <n v="5374529"/>
    <n v="1950000"/>
    <x v="1"/>
    <s v="YES"/>
    <d v="2023-04-20T00:00:00"/>
  </r>
  <r>
    <x v="12"/>
    <s v="WTA"/>
    <x v="8"/>
    <x v="54"/>
    <x v="0"/>
    <n v="5374514"/>
    <n v="592413"/>
    <x v="1"/>
    <s v="YES"/>
    <d v="2023-04-20T00:00:00"/>
  </r>
  <r>
    <x v="12"/>
    <s v="WTA"/>
    <x v="8"/>
    <x v="54"/>
    <x v="0"/>
    <n v="5374276"/>
    <n v="948995"/>
    <x v="1"/>
    <s v="YES"/>
    <d v="2023-04-19T00:00:00"/>
  </r>
  <r>
    <x v="12"/>
    <s v="WTA"/>
    <x v="8"/>
    <x v="54"/>
    <x v="0"/>
    <n v="5374270"/>
    <n v="924995"/>
    <x v="1"/>
    <s v="YES"/>
    <d v="2023-04-19T00:00:00"/>
  </r>
  <r>
    <x v="12"/>
    <s v="WTA"/>
    <x v="8"/>
    <x v="54"/>
    <x v="0"/>
    <n v="5373931"/>
    <n v="582995"/>
    <x v="1"/>
    <s v="YES"/>
    <d v="2023-04-17T00:00:00"/>
  </r>
  <r>
    <x v="12"/>
    <s v="WTA"/>
    <x v="8"/>
    <x v="54"/>
    <x v="0"/>
    <n v="5375084"/>
    <n v="1208650"/>
    <x v="1"/>
    <s v="YES"/>
    <d v="2023-04-24T00:00:00"/>
  </r>
  <r>
    <x v="12"/>
    <s v="WTA"/>
    <x v="8"/>
    <x v="54"/>
    <x v="0"/>
    <n v="5373775"/>
    <n v="638493"/>
    <x v="1"/>
    <s v="YES"/>
    <d v="2023-04-17T00:00:00"/>
  </r>
  <r>
    <x v="12"/>
    <s v="WTA"/>
    <x v="8"/>
    <x v="54"/>
    <x v="0"/>
    <n v="5375061"/>
    <n v="669070"/>
    <x v="1"/>
    <s v="YES"/>
    <d v="2023-04-24T00:00:00"/>
  </r>
  <r>
    <x v="12"/>
    <s v="WTA"/>
    <x v="8"/>
    <x v="54"/>
    <x v="0"/>
    <n v="5373065"/>
    <n v="2490000"/>
    <x v="1"/>
    <s v="YES"/>
    <d v="2023-04-12T00:00:00"/>
  </r>
  <r>
    <x v="12"/>
    <s v="WTA"/>
    <x v="8"/>
    <x v="54"/>
    <x v="0"/>
    <n v="5373596"/>
    <n v="905347"/>
    <x v="1"/>
    <s v="YES"/>
    <d v="2023-04-14T00:00:00"/>
  </r>
  <r>
    <x v="12"/>
    <s v="WTA"/>
    <x v="8"/>
    <x v="54"/>
    <x v="0"/>
    <n v="5373571"/>
    <n v="763433"/>
    <x v="1"/>
    <s v="YES"/>
    <d v="2023-04-14T00:00:00"/>
  </r>
  <r>
    <x v="12"/>
    <s v="WTA"/>
    <x v="8"/>
    <x v="54"/>
    <x v="0"/>
    <n v="5373549"/>
    <n v="1718399"/>
    <x v="1"/>
    <s v="YES"/>
    <d v="2023-04-14T00:00:00"/>
  </r>
  <r>
    <x v="12"/>
    <s v="WTA"/>
    <x v="8"/>
    <x v="54"/>
    <x v="0"/>
    <n v="5373540"/>
    <n v="811630"/>
    <x v="1"/>
    <s v="YES"/>
    <d v="2023-04-14T00:00:00"/>
  </r>
  <r>
    <x v="12"/>
    <s v="WTA"/>
    <x v="8"/>
    <x v="54"/>
    <x v="0"/>
    <n v="5373535"/>
    <n v="578966"/>
    <x v="1"/>
    <s v="YES"/>
    <d v="2023-04-14T00:00:00"/>
  </r>
  <r>
    <x v="12"/>
    <s v="WTA"/>
    <x v="8"/>
    <x v="54"/>
    <x v="0"/>
    <n v="5373501"/>
    <n v="761798"/>
    <x v="1"/>
    <s v="YES"/>
    <d v="2023-04-14T00:00:00"/>
  </r>
  <r>
    <x v="12"/>
    <s v="WTA"/>
    <x v="8"/>
    <x v="54"/>
    <x v="0"/>
    <n v="5373229"/>
    <n v="975974"/>
    <x v="1"/>
    <s v="YES"/>
    <d v="2023-04-13T00:00:00"/>
  </r>
  <r>
    <x v="12"/>
    <s v="WTA"/>
    <x v="8"/>
    <x v="54"/>
    <x v="0"/>
    <n v="5373250"/>
    <n v="659995"/>
    <x v="1"/>
    <s v="YES"/>
    <d v="2023-04-13T00:00:00"/>
  </r>
  <r>
    <x v="12"/>
    <s v="WTA"/>
    <x v="8"/>
    <x v="54"/>
    <x v="0"/>
    <n v="5372894"/>
    <n v="614995"/>
    <x v="1"/>
    <s v="YES"/>
    <d v="2023-04-11T00:00:00"/>
  </r>
  <r>
    <x v="12"/>
    <s v="WTA"/>
    <x v="8"/>
    <x v="54"/>
    <x v="0"/>
    <n v="5372154"/>
    <n v="634995"/>
    <x v="1"/>
    <s v="YES"/>
    <d v="2023-04-06T00:00:00"/>
  </r>
  <r>
    <x v="12"/>
    <s v="WTA"/>
    <x v="8"/>
    <x v="54"/>
    <x v="0"/>
    <n v="5371916"/>
    <n v="593366"/>
    <x v="1"/>
    <s v="YES"/>
    <d v="2023-04-05T00:00:00"/>
  </r>
  <r>
    <x v="12"/>
    <s v="WTA"/>
    <x v="8"/>
    <x v="54"/>
    <x v="0"/>
    <n v="5375834"/>
    <n v="762383"/>
    <x v="1"/>
    <s v="YES"/>
    <d v="2023-04-27T00:00:00"/>
  </r>
  <r>
    <x v="12"/>
    <s v="WTA"/>
    <x v="8"/>
    <x v="54"/>
    <x v="0"/>
    <n v="5375830"/>
    <n v="1067215"/>
    <x v="1"/>
    <s v="YES"/>
    <d v="2023-04-27T00:00:00"/>
  </r>
  <r>
    <x v="12"/>
    <s v="WTA"/>
    <x v="8"/>
    <x v="54"/>
    <x v="0"/>
    <n v="5375806"/>
    <n v="592289"/>
    <x v="1"/>
    <s v="YES"/>
    <d v="2023-04-27T00:00:00"/>
  </r>
  <r>
    <x v="12"/>
    <s v="WTA"/>
    <x v="8"/>
    <x v="54"/>
    <x v="0"/>
    <n v="5372107"/>
    <n v="789300"/>
    <x v="1"/>
    <s v="YES"/>
    <d v="2023-04-06T00:00:00"/>
  </r>
  <r>
    <x v="12"/>
    <s v="WTA"/>
    <x v="8"/>
    <x v="54"/>
    <x v="0"/>
    <n v="5375668"/>
    <n v="984995"/>
    <x v="1"/>
    <s v="YES"/>
    <d v="2023-04-26T00:00:00"/>
  </r>
  <r>
    <x v="12"/>
    <s v="WTA"/>
    <x v="8"/>
    <x v="54"/>
    <x v="0"/>
    <n v="5372135"/>
    <n v="672228"/>
    <x v="1"/>
    <s v="YES"/>
    <d v="2023-04-06T00:00:00"/>
  </r>
  <r>
    <x v="12"/>
    <s v="WTA"/>
    <x v="8"/>
    <x v="54"/>
    <x v="0"/>
    <n v="5375623"/>
    <n v="801833"/>
    <x v="1"/>
    <s v="YES"/>
    <d v="2023-04-26T00:00:00"/>
  </r>
  <r>
    <x v="12"/>
    <s v="WTA"/>
    <x v="8"/>
    <x v="54"/>
    <x v="0"/>
    <n v="5375616"/>
    <n v="622731"/>
    <x v="1"/>
    <s v="YES"/>
    <d v="2023-04-26T00:00:00"/>
  </r>
  <r>
    <x v="12"/>
    <s v="WTA"/>
    <x v="8"/>
    <x v="54"/>
    <x v="0"/>
    <n v="5374836"/>
    <n v="846944"/>
    <x v="1"/>
    <s v="YES"/>
    <d v="2023-04-21T00:00:00"/>
  </r>
  <r>
    <x v="12"/>
    <s v="WTA"/>
    <x v="8"/>
    <x v="54"/>
    <x v="0"/>
    <n v="5375594"/>
    <n v="1012954"/>
    <x v="1"/>
    <s v="YES"/>
    <d v="2023-04-26T00:00:00"/>
  </r>
  <r>
    <x v="12"/>
    <s v="WTA"/>
    <x v="8"/>
    <x v="54"/>
    <x v="0"/>
    <n v="5372413"/>
    <n v="674137"/>
    <x v="1"/>
    <s v="YES"/>
    <d v="2023-04-07T00:00:00"/>
  </r>
  <r>
    <x v="12"/>
    <s v="WTA"/>
    <x v="8"/>
    <x v="54"/>
    <x v="0"/>
    <n v="5375590"/>
    <n v="1311296"/>
    <x v="1"/>
    <s v="YES"/>
    <d v="2023-04-26T00:00:00"/>
  </r>
  <r>
    <x v="12"/>
    <s v="WTA"/>
    <x v="8"/>
    <x v="54"/>
    <x v="0"/>
    <n v="5375573"/>
    <n v="1217930"/>
    <x v="1"/>
    <s v="YES"/>
    <d v="2023-04-26T00:00:00"/>
  </r>
  <r>
    <x v="12"/>
    <s v="WTA"/>
    <x v="8"/>
    <x v="54"/>
    <x v="0"/>
    <n v="5372290"/>
    <n v="873346"/>
    <x v="1"/>
    <s v="YES"/>
    <d v="2023-04-07T00:00:00"/>
  </r>
  <r>
    <x v="12"/>
    <s v="WTA"/>
    <x v="8"/>
    <x v="54"/>
    <x v="0"/>
    <n v="5372294"/>
    <n v="825000"/>
    <x v="1"/>
    <s v="YES"/>
    <d v="2023-04-07T00:00:00"/>
  </r>
  <r>
    <x v="12"/>
    <s v="WTA"/>
    <x v="8"/>
    <x v="54"/>
    <x v="0"/>
    <n v="5375169"/>
    <n v="654995"/>
    <x v="1"/>
    <s v="YES"/>
    <d v="2023-04-24T00:00:00"/>
  </r>
  <r>
    <x v="12"/>
    <s v="WTA"/>
    <x v="8"/>
    <x v="54"/>
    <x v="0"/>
    <n v="5372308"/>
    <n v="1670000"/>
    <x v="1"/>
    <s v="YES"/>
    <d v="2023-04-07T00:00:00"/>
  </r>
  <r>
    <x v="12"/>
    <s v="WTA"/>
    <x v="8"/>
    <x v="54"/>
    <x v="0"/>
    <n v="5375102"/>
    <n v="728000"/>
    <x v="1"/>
    <s v="YES"/>
    <d v="2023-04-24T00:00:00"/>
  </r>
  <r>
    <x v="12"/>
    <s v="WTA"/>
    <x v="8"/>
    <x v="54"/>
    <x v="0"/>
    <n v="5375069"/>
    <n v="1613995"/>
    <x v="1"/>
    <s v="YES"/>
    <d v="2023-04-24T00:00:00"/>
  </r>
  <r>
    <x v="12"/>
    <s v="WTA"/>
    <x v="8"/>
    <x v="54"/>
    <x v="0"/>
    <n v="5376094"/>
    <n v="1078995"/>
    <x v="1"/>
    <s v="YES"/>
    <d v="2023-04-28T00:00:00"/>
  </r>
  <r>
    <x v="12"/>
    <s v="WTA"/>
    <x v="8"/>
    <x v="54"/>
    <x v="0"/>
    <n v="5375601"/>
    <n v="1401918"/>
    <x v="1"/>
    <s v="YES"/>
    <d v="2023-04-26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2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114" firstHeaderRow="1" firstDataRow="2" firstDataCol="3" rowPageCount="2" colPageCount="1"/>
  <pivotFields count="10">
    <pivotField name="TITLE COMPANY" axis="axisRow" compact="0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compact="0" showAll="0"/>
    <pivotField axis="axisRow" compact="0" showAll="0">
      <items count="21">
        <item x="14"/>
        <item x="13"/>
        <item x="6"/>
        <item x="3"/>
        <item x="10"/>
        <item x="4"/>
        <item x="19"/>
        <item x="12"/>
        <item x="0"/>
        <item x="8"/>
        <item x="18"/>
        <item x="1"/>
        <item x="7"/>
        <item x="2"/>
        <item x="9"/>
        <item x="15"/>
        <item x="16"/>
        <item x="11"/>
        <item x="5"/>
        <item x="17"/>
        <item t="default"/>
      </items>
    </pivotField>
    <pivotField axis="axisRow" compact="0" showAll="0">
      <items count="56">
        <item x="17"/>
        <item x="18"/>
        <item x="14"/>
        <item x="22"/>
        <item x="16"/>
        <item x="23"/>
        <item x="20"/>
        <item x="21"/>
        <item x="19"/>
        <item x="15"/>
        <item x="47"/>
        <item x="45"/>
        <item x="44"/>
        <item x="35"/>
        <item x="36"/>
        <item x="28"/>
        <item x="5"/>
        <item x="51"/>
        <item x="29"/>
        <item x="48"/>
        <item x="25"/>
        <item x="12"/>
        <item x="10"/>
        <item x="27"/>
        <item x="30"/>
        <item x="8"/>
        <item x="52"/>
        <item x="41"/>
        <item x="40"/>
        <item x="11"/>
        <item x="2"/>
        <item x="0"/>
        <item x="39"/>
        <item x="31"/>
        <item x="37"/>
        <item x="43"/>
        <item x="3"/>
        <item x="13"/>
        <item x="1"/>
        <item x="38"/>
        <item x="53"/>
        <item x="24"/>
        <item x="34"/>
        <item x="46"/>
        <item x="50"/>
        <item x="54"/>
        <item x="32"/>
        <item x="42"/>
        <item x="9"/>
        <item x="49"/>
        <item x="7"/>
        <item x="6"/>
        <item x="33"/>
        <item x="4"/>
        <item x="26"/>
        <item t="default"/>
      </items>
    </pivotField>
    <pivotField axis="axisPage" compact="0" showAll="0">
      <items count="7">
        <item x="5"/>
        <item x="4"/>
        <item x="1"/>
        <item x="2"/>
        <item x="0"/>
        <item x="3"/>
        <item t="default"/>
      </items>
    </pivotField>
    <pivotField dataField="1" compact="0" showAll="0"/>
    <pivotField dataField="1" compact="0" numFmtId="165" showAll="0"/>
    <pivotField name="BUILDER/DEVELOPER DEAL" axis="axisPage" compact="0" showAll="0">
      <items count="3">
        <item x="0"/>
        <item x="1"/>
        <item t="default"/>
      </items>
    </pivotField>
    <pivotField compact="0" showAll="0"/>
    <pivotField compact="0" numFmtId="14" showAll="0"/>
  </pivotFields>
  <rowFields count="3">
    <field x="0"/>
    <field x="2"/>
    <field x="3"/>
  </rowFields>
  <rowItems count="109">
    <i>
      <x/>
    </i>
    <i r="1">
      <x v="8"/>
    </i>
    <i r="2">
      <x v="31"/>
    </i>
    <i>
      <x v="1"/>
    </i>
    <i r="1">
      <x v="11"/>
    </i>
    <i r="2">
      <x v="38"/>
    </i>
    <i>
      <x v="2"/>
    </i>
    <i r="1">
      <x v="11"/>
    </i>
    <i r="2">
      <x v="30"/>
    </i>
    <i>
      <x v="3"/>
    </i>
    <i r="1">
      <x v="13"/>
    </i>
    <i r="2">
      <x v="36"/>
    </i>
    <i>
      <x v="4"/>
    </i>
    <i r="1">
      <x v="2"/>
    </i>
    <i r="2">
      <x v="22"/>
    </i>
    <i r="1">
      <x v="3"/>
    </i>
    <i r="2">
      <x v="53"/>
    </i>
    <i r="1">
      <x v="4"/>
    </i>
    <i r="2">
      <x v="37"/>
    </i>
    <i r="1">
      <x v="5"/>
    </i>
    <i r="2">
      <x v="16"/>
    </i>
    <i r="2">
      <x v="29"/>
    </i>
    <i r="2">
      <x v="48"/>
    </i>
    <i r="2">
      <x v="50"/>
    </i>
    <i r="1">
      <x v="9"/>
    </i>
    <i r="2">
      <x v="37"/>
    </i>
    <i r="1">
      <x v="12"/>
    </i>
    <i r="2">
      <x v="21"/>
    </i>
    <i r="1">
      <x v="14"/>
    </i>
    <i r="2">
      <x v="37"/>
    </i>
    <i r="1">
      <x v="18"/>
    </i>
    <i r="2">
      <x v="25"/>
    </i>
    <i r="2">
      <x v="51"/>
    </i>
    <i>
      <x v="5"/>
    </i>
    <i r="1">
      <x/>
    </i>
    <i r="2">
      <x v="5"/>
    </i>
    <i r="1">
      <x v="1"/>
    </i>
    <i r="2">
      <x v="6"/>
    </i>
    <i r="1">
      <x v="7"/>
    </i>
    <i r="2">
      <x v="1"/>
    </i>
    <i r="1">
      <x v="17"/>
    </i>
    <i r="2">
      <x/>
    </i>
    <i r="2">
      <x v="2"/>
    </i>
    <i r="2">
      <x v="3"/>
    </i>
    <i r="2">
      <x v="7"/>
    </i>
    <i r="2">
      <x v="8"/>
    </i>
    <i r="2">
      <x v="9"/>
    </i>
    <i r="1">
      <x v="18"/>
    </i>
    <i r="2">
      <x v="4"/>
    </i>
    <i>
      <x v="6"/>
    </i>
    <i r="1">
      <x v="15"/>
    </i>
    <i r="2">
      <x v="20"/>
    </i>
    <i r="2">
      <x v="41"/>
    </i>
    <i>
      <x v="7"/>
    </i>
    <i r="1">
      <x v="16"/>
    </i>
    <i r="2">
      <x v="15"/>
    </i>
    <i r="2">
      <x v="54"/>
    </i>
    <i r="1">
      <x v="19"/>
    </i>
    <i r="2">
      <x v="23"/>
    </i>
    <i>
      <x v="8"/>
    </i>
    <i r="1">
      <x/>
    </i>
    <i r="2">
      <x v="13"/>
    </i>
    <i r="2">
      <x v="28"/>
    </i>
    <i r="1">
      <x v="5"/>
    </i>
    <i r="2">
      <x v="24"/>
    </i>
    <i r="2">
      <x v="32"/>
    </i>
    <i r="2">
      <x v="33"/>
    </i>
    <i r="2">
      <x v="34"/>
    </i>
    <i r="2">
      <x v="42"/>
    </i>
    <i r="2">
      <x v="46"/>
    </i>
    <i r="2">
      <x v="47"/>
    </i>
    <i r="2">
      <x v="52"/>
    </i>
    <i r="1">
      <x v="10"/>
    </i>
    <i r="2">
      <x v="14"/>
    </i>
    <i r="2">
      <x v="18"/>
    </i>
    <i r="2">
      <x v="33"/>
    </i>
    <i r="2">
      <x v="35"/>
    </i>
    <i r="2">
      <x v="52"/>
    </i>
    <i r="1">
      <x v="15"/>
    </i>
    <i r="2">
      <x v="27"/>
    </i>
    <i r="2">
      <x v="39"/>
    </i>
    <i r="2">
      <x v="52"/>
    </i>
    <i>
      <x v="9"/>
    </i>
    <i r="1">
      <x/>
    </i>
    <i r="2">
      <x v="19"/>
    </i>
    <i r="1">
      <x v="3"/>
    </i>
    <i r="2">
      <x v="44"/>
    </i>
    <i r="2">
      <x v="53"/>
    </i>
    <i r="1">
      <x v="5"/>
    </i>
    <i r="2">
      <x v="10"/>
    </i>
    <i r="2">
      <x v="11"/>
    </i>
    <i r="2">
      <x v="17"/>
    </i>
    <i r="2">
      <x v="26"/>
    </i>
    <i r="2">
      <x v="49"/>
    </i>
    <i r="1">
      <x v="6"/>
    </i>
    <i r="2">
      <x v="8"/>
    </i>
    <i r="2">
      <x v="43"/>
    </i>
    <i r="1">
      <x v="15"/>
    </i>
    <i r="2">
      <x v="12"/>
    </i>
    <i>
      <x v="10"/>
    </i>
    <i r="1">
      <x v="16"/>
    </i>
    <i r="2">
      <x v="52"/>
    </i>
    <i>
      <x v="11"/>
    </i>
    <i r="1">
      <x v="15"/>
    </i>
    <i r="2">
      <x v="40"/>
    </i>
    <i>
      <x v="12"/>
    </i>
    <i r="1">
      <x v="9"/>
    </i>
    <i r="2">
      <x v="45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4" hier="-1"/>
    <pageField fld="7" hier="-1"/>
  </pageFields>
  <dataFields count="4">
    <dataField name="CLOSINGS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Dark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7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227" firstHeaderRow="1" firstDataRow="2" firstDataCol="2" rowPageCount="1" colPageCount="1"/>
  <pivotFields count="8">
    <pivotField name="TITLE COMPANY" axis="axisRow" compact="0" showAll="0" insertBlankRow="1">
      <items count="19">
        <item m="1" x="15"/>
        <item m="1" x="14"/>
        <item m="1" x="13"/>
        <item x="1"/>
        <item x="2"/>
        <item m="1" x="17"/>
        <item m="1" x="16"/>
        <item x="7"/>
        <item x="8"/>
        <item m="1" x="10"/>
        <item m="1" x="12"/>
        <item x="5"/>
        <item m="1" x="11"/>
        <item x="0"/>
        <item x="3"/>
        <item x="4"/>
        <item x="6"/>
        <item x="9"/>
        <item t="default"/>
      </items>
    </pivotField>
    <pivotField compact="0" showAll="0" insertBlankRow="1"/>
    <pivotField axis="axisPage" compact="0" showAll="0" insertBlankRow="1">
      <items count="11">
        <item x="4"/>
        <item x="6"/>
        <item x="0"/>
        <item x="3"/>
        <item x="1"/>
        <item x="5"/>
        <item x="2"/>
        <item m="1" x="9"/>
        <item x="7"/>
        <item m="1" x="8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44">
        <item m="1" x="85"/>
        <item x="24"/>
        <item x="36"/>
        <item m="1" x="76"/>
        <item m="1" x="109"/>
        <item m="1" x="87"/>
        <item x="52"/>
        <item x="26"/>
        <item m="1" x="82"/>
        <item m="1" x="104"/>
        <item m="1" x="94"/>
        <item m="1" x="81"/>
        <item m="1" x="92"/>
        <item m="1" x="74"/>
        <item m="1" x="71"/>
        <item m="1" x="139"/>
        <item x="16"/>
        <item m="1" x="108"/>
        <item m="1" x="103"/>
        <item m="1" x="131"/>
        <item m="1" x="119"/>
        <item x="5"/>
        <item m="1" x="86"/>
        <item m="1" x="126"/>
        <item m="1" x="88"/>
        <item x="42"/>
        <item m="1" x="69"/>
        <item m="1" x="90"/>
        <item m="1" x="89"/>
        <item m="1" x="141"/>
        <item x="19"/>
        <item x="47"/>
        <item x="49"/>
        <item m="1" x="130"/>
        <item m="1" x="70"/>
        <item m="1" x="79"/>
        <item x="18"/>
        <item m="1" x="135"/>
        <item m="1" x="116"/>
        <item m="1" x="124"/>
        <item m="1" x="77"/>
        <item m="1" x="96"/>
        <item m="1" x="129"/>
        <item m="1" x="72"/>
        <item m="1" x="117"/>
        <item m="1" x="137"/>
        <item m="1" x="101"/>
        <item x="45"/>
        <item m="1" x="107"/>
        <item m="1" x="142"/>
        <item m="1" x="118"/>
        <item x="44"/>
        <item m="1" x="91"/>
        <item x="17"/>
        <item m="1" x="95"/>
        <item m="1" x="84"/>
        <item m="1" x="111"/>
        <item m="1" x="122"/>
        <item m="1" x="80"/>
        <item m="1" x="133"/>
        <item m="1" x="115"/>
        <item m="1" x="132"/>
        <item x="8"/>
        <item x="0"/>
        <item m="1" x="140"/>
        <item m="1" x="114"/>
        <item m="1" x="120"/>
        <item m="1" x="99"/>
        <item m="1" x="138"/>
        <item x="39"/>
        <item m="1" x="128"/>
        <item m="1" x="134"/>
        <item m="1" x="98"/>
        <item m="1" x="83"/>
        <item m="1" x="102"/>
        <item m="1" x="78"/>
        <item m="1" x="73"/>
        <item m="1" x="113"/>
        <item x="15"/>
        <item m="1" x="75"/>
        <item m="1" x="125"/>
        <item x="56"/>
        <item m="1" x="123"/>
        <item m="1" x="112"/>
        <item x="31"/>
        <item x="20"/>
        <item x="62"/>
        <item x="28"/>
        <item x="53"/>
        <item m="1" x="136"/>
        <item m="1" x="121"/>
        <item m="1" x="127"/>
        <item m="1" x="97"/>
        <item m="1" x="93"/>
        <item m="1" x="110"/>
        <item m="1" x="106"/>
        <item m="1" x="105"/>
        <item m="1" x="100"/>
        <item x="3"/>
        <item m="1" x="68"/>
        <item x="1"/>
        <item x="2"/>
        <item x="4"/>
        <item x="6"/>
        <item x="7"/>
        <item x="9"/>
        <item x="10"/>
        <item x="11"/>
        <item x="12"/>
        <item x="13"/>
        <item x="14"/>
        <item x="21"/>
        <item x="22"/>
        <item x="23"/>
        <item x="25"/>
        <item x="27"/>
        <item x="29"/>
        <item x="30"/>
        <item x="32"/>
        <item x="33"/>
        <item x="34"/>
        <item x="35"/>
        <item x="37"/>
        <item x="38"/>
        <item x="40"/>
        <item x="41"/>
        <item x="43"/>
        <item x="46"/>
        <item x="48"/>
        <item x="50"/>
        <item x="51"/>
        <item x="54"/>
        <item x="55"/>
        <item x="57"/>
        <item x="58"/>
        <item x="59"/>
        <item x="60"/>
        <item x="61"/>
        <item x="63"/>
        <item x="64"/>
        <item x="65"/>
        <item x="66"/>
        <item x="67"/>
        <item t="default"/>
      </items>
    </pivotField>
  </pivotFields>
  <rowFields count="2">
    <field x="7"/>
    <field x="0"/>
  </rowFields>
  <rowItems count="223">
    <i>
      <x v="1"/>
    </i>
    <i r="1">
      <x v="4"/>
    </i>
    <i r="1">
      <x v="15"/>
    </i>
    <i t="blank">
      <x v="1"/>
    </i>
    <i>
      <x v="2"/>
    </i>
    <i r="1">
      <x v="15"/>
    </i>
    <i t="blank">
      <x v="2"/>
    </i>
    <i>
      <x v="6"/>
    </i>
    <i r="1">
      <x v="7"/>
    </i>
    <i t="blank">
      <x v="6"/>
    </i>
    <i>
      <x v="7"/>
    </i>
    <i r="1">
      <x v="4"/>
    </i>
    <i t="blank">
      <x v="7"/>
    </i>
    <i>
      <x v="16"/>
    </i>
    <i r="1">
      <x v="3"/>
    </i>
    <i r="1">
      <x v="17"/>
    </i>
    <i t="blank">
      <x v="16"/>
    </i>
    <i>
      <x v="21"/>
    </i>
    <i r="1">
      <x v="3"/>
    </i>
    <i t="blank">
      <x v="21"/>
    </i>
    <i>
      <x v="25"/>
    </i>
    <i r="1">
      <x v="11"/>
    </i>
    <i t="blank">
      <x v="25"/>
    </i>
    <i>
      <x v="30"/>
    </i>
    <i r="1">
      <x v="4"/>
    </i>
    <i t="blank">
      <x v="30"/>
    </i>
    <i>
      <x v="31"/>
    </i>
    <i r="1">
      <x v="11"/>
    </i>
    <i t="blank">
      <x v="31"/>
    </i>
    <i>
      <x v="32"/>
    </i>
    <i r="1">
      <x v="7"/>
    </i>
    <i r="1">
      <x v="11"/>
    </i>
    <i t="blank">
      <x v="32"/>
    </i>
    <i>
      <x v="36"/>
    </i>
    <i r="1">
      <x v="4"/>
    </i>
    <i r="1">
      <x v="11"/>
    </i>
    <i r="1">
      <x v="16"/>
    </i>
    <i t="blank">
      <x v="36"/>
    </i>
    <i>
      <x v="47"/>
    </i>
    <i r="1">
      <x v="11"/>
    </i>
    <i t="blank">
      <x v="47"/>
    </i>
    <i>
      <x v="51"/>
    </i>
    <i r="1">
      <x v="11"/>
    </i>
    <i t="blank">
      <x v="51"/>
    </i>
    <i>
      <x v="53"/>
    </i>
    <i r="1">
      <x v="4"/>
    </i>
    <i t="blank">
      <x v="53"/>
    </i>
    <i>
      <x v="62"/>
    </i>
    <i r="1">
      <x v="3"/>
    </i>
    <i r="1">
      <x v="4"/>
    </i>
    <i r="1">
      <x v="7"/>
    </i>
    <i r="1">
      <x v="11"/>
    </i>
    <i t="blank">
      <x v="62"/>
    </i>
    <i>
      <x v="63"/>
    </i>
    <i r="1">
      <x v="13"/>
    </i>
    <i t="blank">
      <x v="63"/>
    </i>
    <i>
      <x v="69"/>
    </i>
    <i r="1">
      <x v="11"/>
    </i>
    <i t="blank">
      <x v="69"/>
    </i>
    <i>
      <x v="78"/>
    </i>
    <i r="1">
      <x v="3"/>
    </i>
    <i r="1">
      <x v="4"/>
    </i>
    <i t="blank">
      <x v="78"/>
    </i>
    <i>
      <x v="81"/>
    </i>
    <i r="1">
      <x v="7"/>
    </i>
    <i t="blank">
      <x v="81"/>
    </i>
    <i>
      <x v="84"/>
    </i>
    <i r="1">
      <x v="4"/>
    </i>
    <i t="blank">
      <x v="84"/>
    </i>
    <i>
      <x v="85"/>
    </i>
    <i r="1">
      <x v="4"/>
    </i>
    <i t="blank">
      <x v="85"/>
    </i>
    <i>
      <x v="86"/>
    </i>
    <i r="1">
      <x v="7"/>
    </i>
    <i t="blank">
      <x v="86"/>
    </i>
    <i>
      <x v="87"/>
    </i>
    <i r="1">
      <x v="4"/>
    </i>
    <i t="blank">
      <x v="87"/>
    </i>
    <i>
      <x v="88"/>
    </i>
    <i r="1">
      <x v="7"/>
    </i>
    <i t="blank">
      <x v="88"/>
    </i>
    <i>
      <x v="98"/>
    </i>
    <i r="1">
      <x v="3"/>
    </i>
    <i t="blank">
      <x v="98"/>
    </i>
    <i>
      <x v="100"/>
    </i>
    <i r="1">
      <x v="3"/>
    </i>
    <i r="1">
      <x v="11"/>
    </i>
    <i r="1">
      <x v="13"/>
    </i>
    <i t="blank">
      <x v="100"/>
    </i>
    <i>
      <x v="101"/>
    </i>
    <i r="1">
      <x v="3"/>
    </i>
    <i t="blank">
      <x v="101"/>
    </i>
    <i>
      <x v="102"/>
    </i>
    <i r="1">
      <x v="3"/>
    </i>
    <i t="blank">
      <x v="102"/>
    </i>
    <i>
      <x v="103"/>
    </i>
    <i r="1">
      <x v="3"/>
    </i>
    <i t="blank">
      <x v="103"/>
    </i>
    <i>
      <x v="104"/>
    </i>
    <i r="1">
      <x v="3"/>
    </i>
    <i t="blank">
      <x v="104"/>
    </i>
    <i>
      <x v="105"/>
    </i>
    <i r="1">
      <x v="3"/>
    </i>
    <i r="1">
      <x v="4"/>
    </i>
    <i r="1">
      <x v="7"/>
    </i>
    <i r="1">
      <x v="11"/>
    </i>
    <i t="blank">
      <x v="105"/>
    </i>
    <i>
      <x v="106"/>
    </i>
    <i r="1">
      <x v="3"/>
    </i>
    <i t="blank">
      <x v="106"/>
    </i>
    <i>
      <x v="107"/>
    </i>
    <i r="1">
      <x v="3"/>
    </i>
    <i t="blank">
      <x v="107"/>
    </i>
    <i>
      <x v="108"/>
    </i>
    <i r="1">
      <x v="3"/>
    </i>
    <i t="blank">
      <x v="108"/>
    </i>
    <i>
      <x v="109"/>
    </i>
    <i r="1">
      <x v="3"/>
    </i>
    <i r="1">
      <x v="11"/>
    </i>
    <i t="blank">
      <x v="109"/>
    </i>
    <i>
      <x v="110"/>
    </i>
    <i r="1">
      <x v="3"/>
    </i>
    <i t="blank">
      <x v="110"/>
    </i>
    <i>
      <x v="111"/>
    </i>
    <i r="1">
      <x v="4"/>
    </i>
    <i t="blank">
      <x v="111"/>
    </i>
    <i>
      <x v="112"/>
    </i>
    <i r="1">
      <x v="4"/>
    </i>
    <i t="blank">
      <x v="112"/>
    </i>
    <i>
      <x v="113"/>
    </i>
    <i r="1">
      <x v="4"/>
    </i>
    <i t="blank">
      <x v="113"/>
    </i>
    <i>
      <x v="114"/>
    </i>
    <i r="1">
      <x v="4"/>
    </i>
    <i t="blank">
      <x v="114"/>
    </i>
    <i>
      <x v="115"/>
    </i>
    <i r="1">
      <x v="4"/>
    </i>
    <i t="blank">
      <x v="115"/>
    </i>
    <i>
      <x v="116"/>
    </i>
    <i r="1">
      <x v="4"/>
    </i>
    <i r="1">
      <x v="7"/>
    </i>
    <i r="1">
      <x v="11"/>
    </i>
    <i t="blank">
      <x v="116"/>
    </i>
    <i>
      <x v="117"/>
    </i>
    <i r="1">
      <x v="4"/>
    </i>
    <i t="blank">
      <x v="117"/>
    </i>
    <i>
      <x v="118"/>
    </i>
    <i r="1">
      <x v="4"/>
    </i>
    <i t="blank">
      <x v="118"/>
    </i>
    <i>
      <x v="119"/>
    </i>
    <i r="1">
      <x v="4"/>
    </i>
    <i t="blank">
      <x v="119"/>
    </i>
    <i>
      <x v="120"/>
    </i>
    <i r="1">
      <x v="14"/>
    </i>
    <i t="blank">
      <x v="120"/>
    </i>
    <i>
      <x v="121"/>
    </i>
    <i r="1">
      <x v="7"/>
    </i>
    <i r="1">
      <x v="15"/>
    </i>
    <i t="blank">
      <x v="121"/>
    </i>
    <i>
      <x v="122"/>
    </i>
    <i r="1">
      <x v="11"/>
    </i>
    <i t="blank">
      <x v="122"/>
    </i>
    <i>
      <x v="123"/>
    </i>
    <i r="1">
      <x v="11"/>
    </i>
    <i t="blank">
      <x v="123"/>
    </i>
    <i>
      <x v="124"/>
    </i>
    <i r="1">
      <x v="11"/>
    </i>
    <i t="blank">
      <x v="124"/>
    </i>
    <i>
      <x v="125"/>
    </i>
    <i r="1">
      <x v="11"/>
    </i>
    <i t="blank">
      <x v="125"/>
    </i>
    <i>
      <x v="126"/>
    </i>
    <i r="1">
      <x v="11"/>
    </i>
    <i t="blank">
      <x v="126"/>
    </i>
    <i>
      <x v="127"/>
    </i>
    <i r="1">
      <x v="11"/>
    </i>
    <i t="blank">
      <x v="127"/>
    </i>
    <i>
      <x v="128"/>
    </i>
    <i r="1">
      <x v="11"/>
    </i>
    <i t="blank">
      <x v="128"/>
    </i>
    <i>
      <x v="129"/>
    </i>
    <i r="1">
      <x v="11"/>
    </i>
    <i t="blank">
      <x v="129"/>
    </i>
    <i>
      <x v="130"/>
    </i>
    <i r="1">
      <x v="7"/>
    </i>
    <i t="blank">
      <x v="130"/>
    </i>
    <i>
      <x v="131"/>
    </i>
    <i r="1">
      <x v="7"/>
    </i>
    <i t="blank">
      <x v="131"/>
    </i>
    <i>
      <x v="132"/>
    </i>
    <i r="1">
      <x v="7"/>
    </i>
    <i t="blank">
      <x v="132"/>
    </i>
    <i>
      <x v="133"/>
    </i>
    <i r="1">
      <x v="7"/>
    </i>
    <i t="blank">
      <x v="133"/>
    </i>
    <i>
      <x v="134"/>
    </i>
    <i r="1">
      <x v="7"/>
    </i>
    <i t="blank">
      <x v="134"/>
    </i>
    <i>
      <x v="135"/>
    </i>
    <i r="1">
      <x v="7"/>
    </i>
    <i t="blank">
      <x v="135"/>
    </i>
    <i>
      <x v="136"/>
    </i>
    <i r="1">
      <x v="7"/>
    </i>
    <i t="blank">
      <x v="136"/>
    </i>
    <i>
      <x v="137"/>
    </i>
    <i r="1">
      <x v="7"/>
    </i>
    <i t="blank">
      <x v="137"/>
    </i>
    <i>
      <x v="138"/>
    </i>
    <i r="1">
      <x v="7"/>
    </i>
    <i t="blank">
      <x v="138"/>
    </i>
    <i>
      <x v="139"/>
    </i>
    <i r="1">
      <x v="7"/>
    </i>
    <i t="blank">
      <x v="139"/>
    </i>
    <i>
      <x v="140"/>
    </i>
    <i r="1">
      <x v="8"/>
    </i>
    <i t="blank">
      <x v="140"/>
    </i>
    <i>
      <x v="141"/>
    </i>
    <i r="1">
      <x v="8"/>
    </i>
    <i t="blank">
      <x v="141"/>
    </i>
    <i>
      <x v="142"/>
    </i>
    <i r="1">
      <x v="17"/>
    </i>
    <i t="blank">
      <x v="142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2" name="Table2" displayName="Table2" ref="A4:F23" totalsRowCount="1" headerRowDxfId="18" totalsRowDxfId="15" headerRowBorderDxfId="17" tableBorderDxfId="16" totalsRowBorderDxfId="14">
  <autoFilter ref="A4:F22">
    <filterColumn colId="4"/>
    <filterColumn colId="5"/>
  </autoFilter>
  <tableColumns count="6">
    <tableColumn id="1" name="BUILDER" totalsRowLabel="GRAND TOTAL" totalsRowDxfId="5"/>
    <tableColumn id="2" name="CLOSINGS" totalsRowFunction="custom" totalsRowDxfId="4">
      <totalsRowFormula>SUM(B5:B22)</totalsRowFormula>
    </tableColumn>
    <tableColumn id="3" name="DOLLARVOL" totalsRowFunction="custom" totalsRowDxfId="3">
      <totalsRowFormula>SUM(C5:C22)</totalsRowFormula>
    </tableColumn>
    <tableColumn id="4" name="AVERAGE" totalsRowDxfId="2"/>
    <tableColumn id="5" name="% OF CLOSINGS" totalsRowFunction="custom" dataDxfId="13" totalsRowDxfId="1">
      <calculatedColumnFormula>Table2[[#This Row],[CLOSINGS]]/$B$24</calculatedColumnFormula>
      <totalsRowFormula>SUM(E5:E22)</totalsRowFormula>
    </tableColumn>
    <tableColumn id="6" name="% OF $$$ VOLUME" totalsRowFunction="custom" dataDxfId="12" totalsRowDxfId="0">
      <calculatedColumnFormula>Table2[[#This Row],[DOLLARVOL]]/$C$24</calculatedColumnFormula>
      <totalsRowFormula>SUM(F5:F22)</totalsRow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5" name="Table5" displayName="Table5" ref="A1:J635" totalsRowShown="0" headerRowDxfId="11">
  <autoFilter ref="A1:J635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A1:H104" totalsRowShown="0" headerRowDxfId="10">
  <autoFilter ref="A1:H104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6" name="Table6" displayName="Table6" ref="A1:E738" totalsRowShown="0" headerRowDxfId="9" headerRowBorderDxfId="8" tableBorderDxfId="7" totalsRowBorderDxfId="6">
  <autoFilter ref="A1:E738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57"/>
  <sheetViews>
    <sheetView tabSelected="1" workbookViewId="0"/>
  </sheetViews>
  <sheetFormatPr defaultRowHeight="12.75"/>
  <cols>
    <col min="1" max="1" width="30.28515625" customWidth="1"/>
    <col min="2" max="2" width="11.5703125" style="44" customWidth="1"/>
    <col min="3" max="3" width="18" style="39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66</v>
      </c>
    </row>
    <row r="2" spans="1:7">
      <c r="A2" s="2" t="s">
        <v>146</v>
      </c>
    </row>
    <row r="3" spans="1:7">
      <c r="A3" s="2"/>
    </row>
    <row r="4" spans="1:7" ht="13.5" thickBot="1">
      <c r="A4" s="2"/>
    </row>
    <row r="5" spans="1:7" ht="16.5" thickBot="1">
      <c r="A5" s="136" t="s">
        <v>4</v>
      </c>
      <c r="B5" s="137"/>
      <c r="C5" s="137"/>
      <c r="D5" s="137"/>
      <c r="E5" s="137"/>
      <c r="F5" s="137"/>
      <c r="G5" s="138"/>
    </row>
    <row r="6" spans="1:7">
      <c r="A6" s="6" t="s">
        <v>7</v>
      </c>
      <c r="B6" s="46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46" t="s">
        <v>39</v>
      </c>
      <c r="B7" s="147">
        <v>210</v>
      </c>
      <c r="C7" s="74">
        <v>129368467</v>
      </c>
      <c r="D7" s="148">
        <f t="shared" ref="D7:D15" si="0">B7/$B$20</f>
        <v>0.33123028391167192</v>
      </c>
      <c r="E7" s="51">
        <f t="shared" ref="E7:E15" si="1">C7/$C$20</f>
        <v>0.2235040494420312</v>
      </c>
      <c r="F7" s="149">
        <v>1</v>
      </c>
      <c r="G7" s="111">
        <f>RANK(C7,$C$7:$C$19)</f>
        <v>2</v>
      </c>
    </row>
    <row r="8" spans="1:7">
      <c r="A8" s="72" t="s">
        <v>107</v>
      </c>
      <c r="B8" s="73">
        <v>131</v>
      </c>
      <c r="C8" s="74">
        <v>73003364.75</v>
      </c>
      <c r="D8" s="23">
        <f t="shared" si="0"/>
        <v>0.20662460567823343</v>
      </c>
      <c r="E8" s="23">
        <f t="shared" si="1"/>
        <v>0.12612461152931986</v>
      </c>
      <c r="F8" s="79">
        <v>2</v>
      </c>
      <c r="G8" s="111">
        <f>RANK(C8,$C$7:$C$19)</f>
        <v>4</v>
      </c>
    </row>
    <row r="9" spans="1:7">
      <c r="A9" s="72" t="s">
        <v>40</v>
      </c>
      <c r="B9" s="73">
        <v>76</v>
      </c>
      <c r="C9" s="74">
        <v>115037436</v>
      </c>
      <c r="D9" s="23">
        <f t="shared" ref="D9" si="2">B9/$B$20</f>
        <v>0.11987381703470032</v>
      </c>
      <c r="E9" s="23">
        <f t="shared" ref="E9" si="3">C9/$C$20</f>
        <v>0.19874497533798943</v>
      </c>
      <c r="F9" s="79">
        <v>3</v>
      </c>
      <c r="G9" s="111">
        <f>RANK(C9,$C$7:$C$19)</f>
        <v>3</v>
      </c>
    </row>
    <row r="10" spans="1:7">
      <c r="A10" s="146" t="s">
        <v>41</v>
      </c>
      <c r="B10" s="86">
        <v>59</v>
      </c>
      <c r="C10" s="151">
        <v>155873924</v>
      </c>
      <c r="D10" s="23">
        <f t="shared" si="0"/>
        <v>9.3059936908517354E-2</v>
      </c>
      <c r="E10" s="150">
        <f t="shared" si="1"/>
        <v>0.26929632872915943</v>
      </c>
      <c r="F10" s="79">
        <v>4</v>
      </c>
      <c r="G10" s="149">
        <f>RANK(C10,$C$7:$C$19)</f>
        <v>1</v>
      </c>
    </row>
    <row r="11" spans="1:7">
      <c r="A11" s="72" t="s">
        <v>126</v>
      </c>
      <c r="B11" s="73">
        <v>53</v>
      </c>
      <c r="C11" s="74">
        <v>49791009</v>
      </c>
      <c r="D11" s="23">
        <f t="shared" si="0"/>
        <v>8.3596214511041003E-2</v>
      </c>
      <c r="E11" s="23">
        <f t="shared" si="1"/>
        <v>8.6021674333550083E-2</v>
      </c>
      <c r="F11" s="79">
        <v>5</v>
      </c>
      <c r="G11" s="111">
        <f>RANK(C11,$C$7:$C$19)</f>
        <v>5</v>
      </c>
    </row>
    <row r="12" spans="1:7">
      <c r="A12" s="72" t="s">
        <v>79</v>
      </c>
      <c r="B12" s="73">
        <v>37</v>
      </c>
      <c r="C12" s="74">
        <v>19314968</v>
      </c>
      <c r="D12" s="23">
        <f t="shared" si="0"/>
        <v>5.8359621451104099E-2</v>
      </c>
      <c r="E12" s="23">
        <f t="shared" si="1"/>
        <v>3.3369596648642752E-2</v>
      </c>
      <c r="F12" s="79">
        <v>6</v>
      </c>
      <c r="G12" s="111">
        <f>RANK(C12,$C$7:$C$19)</f>
        <v>6</v>
      </c>
    </row>
    <row r="13" spans="1:7">
      <c r="A13" s="90" t="s">
        <v>101</v>
      </c>
      <c r="B13" s="86">
        <v>19</v>
      </c>
      <c r="C13" s="125">
        <v>10615199</v>
      </c>
      <c r="D13" s="23">
        <f t="shared" si="0"/>
        <v>2.996845425867508E-2</v>
      </c>
      <c r="E13" s="23">
        <f t="shared" si="1"/>
        <v>1.8339399214902966E-2</v>
      </c>
      <c r="F13" s="79">
        <v>7</v>
      </c>
      <c r="G13" s="111">
        <f>RANK(C13,$C$7:$C$19)</f>
        <v>7</v>
      </c>
    </row>
    <row r="14" spans="1:7">
      <c r="A14" s="72" t="s">
        <v>82</v>
      </c>
      <c r="B14" s="73">
        <v>19</v>
      </c>
      <c r="C14" s="74">
        <v>8603750</v>
      </c>
      <c r="D14" s="23">
        <f t="shared" si="0"/>
        <v>2.996845425867508E-2</v>
      </c>
      <c r="E14" s="23">
        <f t="shared" si="1"/>
        <v>1.4864309750125398E-2</v>
      </c>
      <c r="F14" s="79">
        <v>7</v>
      </c>
      <c r="G14" s="111">
        <f>RANK(C14,$C$7:$C$19)</f>
        <v>8</v>
      </c>
    </row>
    <row r="15" spans="1:7">
      <c r="A15" s="72" t="s">
        <v>72</v>
      </c>
      <c r="B15" s="73">
        <v>8</v>
      </c>
      <c r="C15" s="74">
        <v>4564325</v>
      </c>
      <c r="D15" s="23">
        <f t="shared" si="0"/>
        <v>1.2618296529968454E-2</v>
      </c>
      <c r="E15" s="23">
        <f t="shared" si="1"/>
        <v>7.8855778701427993E-3</v>
      </c>
      <c r="F15" s="79">
        <v>8</v>
      </c>
      <c r="G15" s="111">
        <f>RANK(C15,$C$7:$C$19)</f>
        <v>10</v>
      </c>
    </row>
    <row r="16" spans="1:7">
      <c r="A16" s="90" t="s">
        <v>103</v>
      </c>
      <c r="B16" s="86">
        <v>7</v>
      </c>
      <c r="C16" s="125">
        <v>6788000</v>
      </c>
      <c r="D16" s="23">
        <f t="shared" ref="D16:D17" si="4">B16/$B$20</f>
        <v>1.1041009463722398E-2</v>
      </c>
      <c r="E16" s="23">
        <f t="shared" ref="E16:E17" si="5">C16/$C$20</f>
        <v>1.1727320596699254E-2</v>
      </c>
      <c r="F16" s="79">
        <v>9</v>
      </c>
      <c r="G16" s="111">
        <f>RANK(C16,$C$7:$C$19)</f>
        <v>9</v>
      </c>
    </row>
    <row r="17" spans="1:7">
      <c r="A17" s="35" t="s">
        <v>124</v>
      </c>
      <c r="B17" s="126">
        <v>6</v>
      </c>
      <c r="C17" s="124">
        <v>2343000</v>
      </c>
      <c r="D17" s="23">
        <f t="shared" si="4"/>
        <v>9.4637223974763408E-3</v>
      </c>
      <c r="E17" s="23">
        <f t="shared" si="5"/>
        <v>4.0478951323020557E-3</v>
      </c>
      <c r="F17" s="79">
        <v>10</v>
      </c>
      <c r="G17" s="111">
        <f>RANK(C17,$C$7:$C$19)</f>
        <v>11</v>
      </c>
    </row>
    <row r="18" spans="1:7">
      <c r="A18" s="72" t="s">
        <v>55</v>
      </c>
      <c r="B18" s="73">
        <v>5</v>
      </c>
      <c r="C18" s="74">
        <v>1498000</v>
      </c>
      <c r="D18" s="23">
        <f t="shared" ref="D18:D19" si="6">B18/$B$20</f>
        <v>7.8864353312302835E-3</v>
      </c>
      <c r="E18" s="23">
        <f t="shared" ref="E18:E19" si="7">C18/$C$20</f>
        <v>2.5880268494188983E-3</v>
      </c>
      <c r="F18" s="79">
        <v>11</v>
      </c>
      <c r="G18" s="111">
        <f>RANK(C18,$C$7:$C$19)</f>
        <v>13</v>
      </c>
    </row>
    <row r="19" spans="1:7">
      <c r="A19" s="72" t="s">
        <v>77</v>
      </c>
      <c r="B19" s="73">
        <v>4</v>
      </c>
      <c r="C19" s="74">
        <v>2017900</v>
      </c>
      <c r="D19" s="23">
        <f t="shared" si="6"/>
        <v>6.3091482649842269E-3</v>
      </c>
      <c r="E19" s="23">
        <f t="shared" si="7"/>
        <v>3.4862345657158847E-3</v>
      </c>
      <c r="F19" s="79">
        <v>12</v>
      </c>
      <c r="G19" s="111">
        <f>RANK(C19,$C$7:$C$19)</f>
        <v>12</v>
      </c>
    </row>
    <row r="20" spans="1:7">
      <c r="A20" s="87" t="s">
        <v>23</v>
      </c>
      <c r="B20" s="88">
        <f>SUM(B7:B19)</f>
        <v>634</v>
      </c>
      <c r="C20" s="89">
        <f>SUM(C7:C19)</f>
        <v>578819342.75</v>
      </c>
      <c r="D20" s="30">
        <f>SUM(D7:D19)</f>
        <v>1.0000000000000002</v>
      </c>
      <c r="E20" s="30">
        <f>SUM(E7:E19)</f>
        <v>1</v>
      </c>
      <c r="F20" s="31"/>
      <c r="G20" s="31"/>
    </row>
    <row r="21" spans="1:7" ht="13.5" thickBot="1">
      <c r="A21" s="83"/>
      <c r="B21" s="84"/>
      <c r="C21" s="85"/>
    </row>
    <row r="22" spans="1:7" ht="16.5" thickBot="1">
      <c r="A22" s="139" t="s">
        <v>10</v>
      </c>
      <c r="B22" s="140"/>
      <c r="C22" s="140"/>
      <c r="D22" s="140"/>
      <c r="E22" s="140"/>
      <c r="F22" s="140"/>
      <c r="G22" s="141"/>
    </row>
    <row r="23" spans="1:7">
      <c r="A23" s="3"/>
      <c r="B23" s="45"/>
      <c r="C23" s="40"/>
      <c r="D23" s="4" t="s">
        <v>5</v>
      </c>
      <c r="E23" s="4" t="s">
        <v>5</v>
      </c>
      <c r="F23" s="5" t="s">
        <v>6</v>
      </c>
      <c r="G23" s="5" t="s">
        <v>6</v>
      </c>
    </row>
    <row r="24" spans="1:7">
      <c r="A24" s="6" t="s">
        <v>11</v>
      </c>
      <c r="B24" s="46" t="s">
        <v>8</v>
      </c>
      <c r="C24" s="26" t="s">
        <v>9</v>
      </c>
      <c r="D24" s="8" t="s">
        <v>8</v>
      </c>
      <c r="E24" s="8" t="s">
        <v>9</v>
      </c>
      <c r="F24" s="7" t="s">
        <v>8</v>
      </c>
      <c r="G24" s="7" t="s">
        <v>9</v>
      </c>
    </row>
    <row r="25" spans="1:7">
      <c r="A25" s="146" t="s">
        <v>39</v>
      </c>
      <c r="B25" s="147">
        <v>29</v>
      </c>
      <c r="C25" s="74">
        <v>33281075</v>
      </c>
      <c r="D25" s="150">
        <f t="shared" ref="D25:D30" si="8">B25/$B$35</f>
        <v>0.28155339805825241</v>
      </c>
      <c r="E25" s="23">
        <f t="shared" ref="E25:E30" si="9">C25/$C$35</f>
        <v>0.10038115883681699</v>
      </c>
      <c r="F25" s="152">
        <v>1</v>
      </c>
      <c r="G25" s="79">
        <f>RANK(C25,$C$25:$C$34)</f>
        <v>3</v>
      </c>
    </row>
    <row r="26" spans="1:7">
      <c r="A26" s="146" t="s">
        <v>40</v>
      </c>
      <c r="B26" s="73">
        <v>22</v>
      </c>
      <c r="C26" s="151">
        <v>143969237</v>
      </c>
      <c r="D26" s="23">
        <f t="shared" si="8"/>
        <v>0.21359223300970873</v>
      </c>
      <c r="E26" s="150">
        <f t="shared" si="9"/>
        <v>0.43423473691617082</v>
      </c>
      <c r="F26" s="79">
        <v>2</v>
      </c>
      <c r="G26" s="152">
        <f>RANK(C26,$C$25:$C$34)</f>
        <v>1</v>
      </c>
    </row>
    <row r="27" spans="1:7">
      <c r="A27" s="72" t="s">
        <v>107</v>
      </c>
      <c r="B27" s="73">
        <v>21</v>
      </c>
      <c r="C27" s="74">
        <v>9180609.6999999993</v>
      </c>
      <c r="D27" s="23">
        <f t="shared" si="8"/>
        <v>0.20388349514563106</v>
      </c>
      <c r="E27" s="23">
        <f t="shared" si="9"/>
        <v>2.7690218555576185E-2</v>
      </c>
      <c r="F27" s="79">
        <v>3</v>
      </c>
      <c r="G27" s="79">
        <f>RANK(C27,$C$25:$C$34)</f>
        <v>6</v>
      </c>
    </row>
    <row r="28" spans="1:7">
      <c r="A28" s="72" t="s">
        <v>41</v>
      </c>
      <c r="B28" s="73">
        <v>20</v>
      </c>
      <c r="C28" s="74">
        <v>96449437.5</v>
      </c>
      <c r="D28" s="23">
        <f t="shared" si="8"/>
        <v>0.1941747572815534</v>
      </c>
      <c r="E28" s="23">
        <f t="shared" si="9"/>
        <v>0.29090725901759945</v>
      </c>
      <c r="F28" s="79">
        <v>4</v>
      </c>
      <c r="G28" s="79">
        <f>RANK(C28,$C$25:$C$34)</f>
        <v>2</v>
      </c>
    </row>
    <row r="29" spans="1:7">
      <c r="A29" s="72" t="s">
        <v>103</v>
      </c>
      <c r="B29" s="73">
        <v>3</v>
      </c>
      <c r="C29" s="74">
        <v>615170</v>
      </c>
      <c r="D29" s="23">
        <f t="shared" si="8"/>
        <v>2.9126213592233011E-2</v>
      </c>
      <c r="E29" s="23">
        <f t="shared" si="9"/>
        <v>1.8554532112212334E-3</v>
      </c>
      <c r="F29" s="79">
        <v>5</v>
      </c>
      <c r="G29" s="79">
        <f>RANK(C29,$C$25:$C$34)</f>
        <v>9</v>
      </c>
    </row>
    <row r="30" spans="1:7">
      <c r="A30" s="72" t="s">
        <v>77</v>
      </c>
      <c r="B30" s="73">
        <v>2</v>
      </c>
      <c r="C30" s="74">
        <v>1500000</v>
      </c>
      <c r="D30" s="23">
        <f t="shared" si="8"/>
        <v>1.9417475728155338E-2</v>
      </c>
      <c r="E30" s="23">
        <f t="shared" si="9"/>
        <v>4.5242450328069478E-3</v>
      </c>
      <c r="F30" s="79">
        <v>6</v>
      </c>
      <c r="G30" s="79">
        <f>RANK(C30,$C$25:$C$34)</f>
        <v>7</v>
      </c>
    </row>
    <row r="31" spans="1:7">
      <c r="A31" s="72" t="s">
        <v>55</v>
      </c>
      <c r="B31" s="73">
        <v>2</v>
      </c>
      <c r="C31" s="74">
        <v>1117500</v>
      </c>
      <c r="D31" s="23">
        <f>B31/$B$35</f>
        <v>1.9417475728155338E-2</v>
      </c>
      <c r="E31" s="23">
        <f>C31/$C$35</f>
        <v>3.3705625494411758E-3</v>
      </c>
      <c r="F31" s="79">
        <v>6</v>
      </c>
      <c r="G31" s="79">
        <f>RANK(C31,$C$25:$C$34)</f>
        <v>8</v>
      </c>
    </row>
    <row r="32" spans="1:7">
      <c r="A32" s="72" t="s">
        <v>124</v>
      </c>
      <c r="B32" s="73">
        <v>2</v>
      </c>
      <c r="C32" s="74">
        <v>320000</v>
      </c>
      <c r="D32" s="23">
        <f>B32/$B$35</f>
        <v>1.9417475728155338E-2</v>
      </c>
      <c r="E32" s="23">
        <f>C32/$C$35</f>
        <v>9.6517227366548213E-4</v>
      </c>
      <c r="F32" s="79">
        <v>6</v>
      </c>
      <c r="G32" s="79">
        <f>RANK(C32,$C$25:$C$34)</f>
        <v>10</v>
      </c>
    </row>
    <row r="33" spans="1:7">
      <c r="A33" s="72" t="s">
        <v>101</v>
      </c>
      <c r="B33" s="73">
        <v>1</v>
      </c>
      <c r="C33" s="74">
        <v>31714000</v>
      </c>
      <c r="D33" s="23">
        <f>B33/$B$35</f>
        <v>9.7087378640776691E-3</v>
      </c>
      <c r="E33" s="23">
        <f>C33/$C$35</f>
        <v>9.5654604646959698E-2</v>
      </c>
      <c r="F33" s="79">
        <v>7</v>
      </c>
      <c r="G33" s="79">
        <f>RANK(C33,$C$25:$C$34)</f>
        <v>4</v>
      </c>
    </row>
    <row r="34" spans="1:7">
      <c r="A34" s="72" t="s">
        <v>306</v>
      </c>
      <c r="B34" s="73">
        <v>1</v>
      </c>
      <c r="C34" s="74">
        <v>13400000</v>
      </c>
      <c r="D34" s="23">
        <f>B34/$B$35</f>
        <v>9.7087378640776691E-3</v>
      </c>
      <c r="E34" s="23">
        <f>C34/$C$35</f>
        <v>4.0416588959742067E-2</v>
      </c>
      <c r="F34" s="79">
        <v>7</v>
      </c>
      <c r="G34" s="79">
        <f>RANK(C34,$C$25:$C$34)</f>
        <v>5</v>
      </c>
    </row>
    <row r="35" spans="1:7">
      <c r="A35" s="32" t="s">
        <v>23</v>
      </c>
      <c r="B35" s="47">
        <f>SUM(B25:B34)</f>
        <v>103</v>
      </c>
      <c r="C35" s="33">
        <f>SUM(C25:C34)</f>
        <v>331547029.19999999</v>
      </c>
      <c r="D35" s="30">
        <f>SUM(D25:D34)</f>
        <v>1</v>
      </c>
      <c r="E35" s="30">
        <f>SUM(E25:E34)</f>
        <v>1</v>
      </c>
      <c r="F35" s="31"/>
      <c r="G35" s="31"/>
    </row>
    <row r="36" spans="1:7" ht="13.5" thickBot="1"/>
    <row r="37" spans="1:7" ht="16.5" thickBot="1">
      <c r="A37" s="136" t="s">
        <v>12</v>
      </c>
      <c r="B37" s="137"/>
      <c r="C37" s="137"/>
      <c r="D37" s="137"/>
      <c r="E37" s="137"/>
      <c r="F37" s="137"/>
      <c r="G37" s="138"/>
    </row>
    <row r="38" spans="1:7">
      <c r="A38" s="3"/>
      <c r="B38" s="45"/>
      <c r="C38" s="40"/>
      <c r="D38" s="4" t="s">
        <v>5</v>
      </c>
      <c r="E38" s="4" t="s">
        <v>5</v>
      </c>
      <c r="F38" s="5" t="s">
        <v>6</v>
      </c>
      <c r="G38" s="5" t="s">
        <v>6</v>
      </c>
    </row>
    <row r="39" spans="1:7">
      <c r="A39" s="6" t="s">
        <v>11</v>
      </c>
      <c r="B39" s="46" t="s">
        <v>8</v>
      </c>
      <c r="C39" s="26" t="s">
        <v>9</v>
      </c>
      <c r="D39" s="8" t="s">
        <v>8</v>
      </c>
      <c r="E39" s="8" t="s">
        <v>9</v>
      </c>
      <c r="F39" s="7" t="s">
        <v>8</v>
      </c>
      <c r="G39" s="7" t="s">
        <v>9</v>
      </c>
    </row>
    <row r="40" spans="1:7">
      <c r="A40" s="146" t="s">
        <v>39</v>
      </c>
      <c r="B40" s="147">
        <v>239</v>
      </c>
      <c r="C40" s="74">
        <v>162649542</v>
      </c>
      <c r="D40" s="150">
        <f t="shared" ref="D40:D47" si="10">B40/$B$54</f>
        <v>0.32428765264586162</v>
      </c>
      <c r="E40" s="23">
        <f t="shared" ref="E40:E47" si="11">C40/$C$54</f>
        <v>0.17866382921373242</v>
      </c>
      <c r="F40" s="152">
        <v>1</v>
      </c>
      <c r="G40" s="79">
        <f>RANK(C40,$C$40:$C$53)</f>
        <v>3</v>
      </c>
    </row>
    <row r="41" spans="1:7">
      <c r="A41" s="72" t="s">
        <v>107</v>
      </c>
      <c r="B41" s="73">
        <v>152</v>
      </c>
      <c r="C41" s="74">
        <v>82183974.450000003</v>
      </c>
      <c r="D41" s="23">
        <f t="shared" si="10"/>
        <v>0.2062415196743555</v>
      </c>
      <c r="E41" s="23">
        <f t="shared" si="11"/>
        <v>9.027571424234658E-2</v>
      </c>
      <c r="F41" s="79">
        <v>2</v>
      </c>
      <c r="G41" s="79">
        <f>RANK(C41,$C$40:$C$53)</f>
        <v>4</v>
      </c>
    </row>
    <row r="42" spans="1:7">
      <c r="A42" s="146" t="s">
        <v>40</v>
      </c>
      <c r="B42" s="73">
        <v>98</v>
      </c>
      <c r="C42" s="151">
        <v>259006673</v>
      </c>
      <c r="D42" s="23">
        <f t="shared" si="10"/>
        <v>0.13297150610583447</v>
      </c>
      <c r="E42" s="150">
        <f t="shared" si="11"/>
        <v>0.28450817273182999</v>
      </c>
      <c r="F42" s="79">
        <v>3</v>
      </c>
      <c r="G42" s="152">
        <f>RANK(C42,$C$40:$C$53)</f>
        <v>1</v>
      </c>
    </row>
    <row r="43" spans="1:7">
      <c r="A43" s="72" t="s">
        <v>41</v>
      </c>
      <c r="B43" s="73">
        <v>79</v>
      </c>
      <c r="C43" s="74">
        <v>252323361.5</v>
      </c>
      <c r="D43" s="23">
        <f t="shared" ref="D43" si="12">B43/$B$54</f>
        <v>0.10719131614654002</v>
      </c>
      <c r="E43" s="23">
        <f t="shared" ref="E43" si="13">C43/$C$54</f>
        <v>0.27716683005274534</v>
      </c>
      <c r="F43" s="79">
        <v>4</v>
      </c>
      <c r="G43" s="79">
        <f>RANK(C43,$C$40:$C$53)</f>
        <v>2</v>
      </c>
    </row>
    <row r="44" spans="1:7">
      <c r="A44" s="72" t="s">
        <v>126</v>
      </c>
      <c r="B44" s="73">
        <v>53</v>
      </c>
      <c r="C44" s="74">
        <v>49791009</v>
      </c>
      <c r="D44" s="23">
        <f t="shared" si="10"/>
        <v>7.1913161465400277E-2</v>
      </c>
      <c r="E44" s="23">
        <f t="shared" si="11"/>
        <v>5.4693374595271918E-2</v>
      </c>
      <c r="F44" s="79">
        <v>5</v>
      </c>
      <c r="G44" s="79">
        <f>RANK(C44,$C$40:$C$53)</f>
        <v>5</v>
      </c>
    </row>
    <row r="45" spans="1:7">
      <c r="A45" s="72" t="s">
        <v>79</v>
      </c>
      <c r="B45" s="73">
        <v>37</v>
      </c>
      <c r="C45" s="74">
        <v>19314968</v>
      </c>
      <c r="D45" s="23">
        <f t="shared" si="10"/>
        <v>5.0203527815468114E-2</v>
      </c>
      <c r="E45" s="23">
        <f t="shared" si="11"/>
        <v>2.1216697579269583E-2</v>
      </c>
      <c r="F45" s="79">
        <v>6</v>
      </c>
      <c r="G45" s="79">
        <f>RANK(C45,$C$40:$C$53)</f>
        <v>7</v>
      </c>
    </row>
    <row r="46" spans="1:7">
      <c r="A46" s="72" t="s">
        <v>101</v>
      </c>
      <c r="B46" s="73">
        <v>20</v>
      </c>
      <c r="C46" s="74">
        <v>42329199</v>
      </c>
      <c r="D46" s="23">
        <f t="shared" si="10"/>
        <v>2.7137042062415198E-2</v>
      </c>
      <c r="E46" s="23">
        <f t="shared" si="11"/>
        <v>4.649688334744953E-2</v>
      </c>
      <c r="F46" s="79">
        <v>7</v>
      </c>
      <c r="G46" s="79">
        <f>RANK(C46,$C$40:$C$53)</f>
        <v>6</v>
      </c>
    </row>
    <row r="47" spans="1:7">
      <c r="A47" s="72" t="s">
        <v>82</v>
      </c>
      <c r="B47" s="73">
        <v>19</v>
      </c>
      <c r="C47" s="74">
        <v>8603750</v>
      </c>
      <c r="D47" s="23">
        <f t="shared" si="10"/>
        <v>2.5780189959294438E-2</v>
      </c>
      <c r="E47" s="23">
        <f t="shared" si="11"/>
        <v>9.4508653494865067E-3</v>
      </c>
      <c r="F47" s="79">
        <v>8</v>
      </c>
      <c r="G47" s="79">
        <f>RANK(C47,$C$40:$C$53)</f>
        <v>9</v>
      </c>
    </row>
    <row r="48" spans="1:7">
      <c r="A48" s="72" t="s">
        <v>103</v>
      </c>
      <c r="B48" s="73">
        <v>10</v>
      </c>
      <c r="C48" s="74">
        <v>7403170</v>
      </c>
      <c r="D48" s="23">
        <f t="shared" ref="D48:D53" si="14">B48/$B$54</f>
        <v>1.3568521031207599E-2</v>
      </c>
      <c r="E48" s="23">
        <f t="shared" ref="E48:E53" si="15">C48/$C$54</f>
        <v>8.1320776207302655E-3</v>
      </c>
      <c r="F48" s="79">
        <v>9</v>
      </c>
      <c r="G48" s="79">
        <f>RANK(C48,$C$40:$C$53)</f>
        <v>10</v>
      </c>
    </row>
    <row r="49" spans="1:7">
      <c r="A49" s="72" t="s">
        <v>72</v>
      </c>
      <c r="B49" s="73">
        <v>8</v>
      </c>
      <c r="C49" s="74">
        <v>4564325</v>
      </c>
      <c r="D49" s="23">
        <f t="shared" ref="D49" si="16">B49/$B$54</f>
        <v>1.0854816824966078E-2</v>
      </c>
      <c r="E49" s="23">
        <f t="shared" ref="E49:E50" si="17">C49/$C$54</f>
        <v>5.0137232004992009E-3</v>
      </c>
      <c r="F49" s="79">
        <v>10</v>
      </c>
      <c r="G49" s="79">
        <f>RANK(C49,$C$40:$C$53)</f>
        <v>11</v>
      </c>
    </row>
    <row r="50" spans="1:7">
      <c r="A50" s="72" t="s">
        <v>124</v>
      </c>
      <c r="B50" s="73">
        <v>8</v>
      </c>
      <c r="C50" s="74">
        <v>2663000</v>
      </c>
      <c r="D50" s="23">
        <f>B50/$B$54</f>
        <v>1.0854816824966078E-2</v>
      </c>
      <c r="E50" s="23">
        <f t="shared" si="17"/>
        <v>2.9251959233685971E-3</v>
      </c>
      <c r="F50" s="79">
        <v>10</v>
      </c>
      <c r="G50" s="79">
        <f>RANK(C50,$C$40:$C$53)</f>
        <v>13</v>
      </c>
    </row>
    <row r="51" spans="1:7">
      <c r="A51" s="72" t="s">
        <v>55</v>
      </c>
      <c r="B51" s="73">
        <v>7</v>
      </c>
      <c r="C51" s="74">
        <v>2615500</v>
      </c>
      <c r="D51" s="23">
        <f t="shared" ref="D51:D52" si="18">B51/$B$54</f>
        <v>9.497964721845319E-3</v>
      </c>
      <c r="E51" s="23">
        <f t="shared" ref="E51:E52" si="19">C51/$C$54</f>
        <v>2.8730191278898104E-3</v>
      </c>
      <c r="F51" s="79">
        <v>11</v>
      </c>
      <c r="G51" s="79">
        <f>RANK(C51,$C$40:$C$53)</f>
        <v>14</v>
      </c>
    </row>
    <row r="52" spans="1:7">
      <c r="A52" s="72" t="s">
        <v>77</v>
      </c>
      <c r="B52" s="73">
        <v>6</v>
      </c>
      <c r="C52" s="74">
        <v>3517900</v>
      </c>
      <c r="D52" s="23">
        <f t="shared" si="18"/>
        <v>8.1411126187245584E-3</v>
      </c>
      <c r="E52" s="23">
        <f t="shared" si="19"/>
        <v>3.8642683961015349E-3</v>
      </c>
      <c r="F52" s="79">
        <v>12</v>
      </c>
      <c r="G52" s="79">
        <f>RANK(C52,$C$40:$C$53)</f>
        <v>12</v>
      </c>
    </row>
    <row r="53" spans="1:7">
      <c r="A53" s="72" t="s">
        <v>306</v>
      </c>
      <c r="B53" s="73">
        <v>1</v>
      </c>
      <c r="C53" s="74">
        <v>13400000</v>
      </c>
      <c r="D53" s="23">
        <f t="shared" si="14"/>
        <v>1.3568521031207597E-3</v>
      </c>
      <c r="E53" s="23">
        <f t="shared" si="15"/>
        <v>1.4719348619278708E-2</v>
      </c>
      <c r="F53" s="79">
        <v>13</v>
      </c>
      <c r="G53" s="79">
        <f>RANK(C53,$C$40:$C$53)</f>
        <v>8</v>
      </c>
    </row>
    <row r="54" spans="1:7">
      <c r="A54" s="32" t="s">
        <v>23</v>
      </c>
      <c r="B54" s="48">
        <f>SUM(B40:B53)</f>
        <v>737</v>
      </c>
      <c r="C54" s="38">
        <f>SUM(C40:C53)</f>
        <v>910366371.95000005</v>
      </c>
      <c r="D54" s="30">
        <f>SUM(D40:D53)</f>
        <v>0.99999999999999978</v>
      </c>
      <c r="E54" s="30">
        <f>SUM(E40:E53)</f>
        <v>1</v>
      </c>
      <c r="F54" s="31"/>
      <c r="G54" s="31"/>
    </row>
    <row r="56" spans="1:7">
      <c r="A56" s="142" t="s">
        <v>24</v>
      </c>
      <c r="B56" s="142"/>
      <c r="C56" s="142"/>
      <c r="D56" s="110" t="s">
        <v>56</v>
      </c>
    </row>
    <row r="57" spans="1:7">
      <c r="A57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22:G22"/>
    <mergeCell ref="A37:G37"/>
    <mergeCell ref="A56:C56"/>
  </mergeCells>
  <phoneticPr fontId="2" type="noConversion"/>
  <hyperlinks>
    <hyperlink ref="A57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91"/>
  <sheetViews>
    <sheetView workbookViewId="0">
      <selection activeCell="G1" sqref="G1"/>
    </sheetView>
  </sheetViews>
  <sheetFormatPr defaultRowHeight="12.75"/>
  <cols>
    <col min="1" max="1" width="30.28515625" customWidth="1"/>
    <col min="2" max="2" width="12.140625" style="65" customWidth="1"/>
    <col min="3" max="3" width="16.140625" style="99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  <col min="9" max="9" width="53.5703125" customWidth="1"/>
  </cols>
  <sheetData>
    <row r="1" spans="1:7" ht="15.75">
      <c r="A1" s="1" t="s">
        <v>67</v>
      </c>
    </row>
    <row r="2" spans="1:7">
      <c r="A2" s="2" t="str">
        <f>'OVERALL STATS'!A2</f>
        <v>Reporting Period: APRIL, 2023</v>
      </c>
    </row>
    <row r="3" spans="1:7" ht="13.5" thickBot="1"/>
    <row r="4" spans="1:7" ht="16.5" thickBot="1">
      <c r="A4" s="136" t="s">
        <v>13</v>
      </c>
      <c r="B4" s="137"/>
      <c r="C4" s="137"/>
      <c r="D4" s="137"/>
      <c r="E4" s="137"/>
      <c r="F4" s="137"/>
      <c r="G4" s="138"/>
    </row>
    <row r="5" spans="1:7">
      <c r="A5" s="3"/>
      <c r="B5" s="108"/>
      <c r="C5" s="100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101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53" t="s">
        <v>39</v>
      </c>
      <c r="B7" s="154">
        <v>206</v>
      </c>
      <c r="C7" s="102">
        <v>126452332</v>
      </c>
      <c r="D7" s="155">
        <f>B7/$B$18</f>
        <v>0.41784989858012173</v>
      </c>
      <c r="E7" s="23">
        <f>C7/$C$18</f>
        <v>0.26218584373818338</v>
      </c>
      <c r="F7" s="152">
        <v>1</v>
      </c>
      <c r="G7" s="79">
        <f>RANK(C7,$C$7:$C$17)</f>
        <v>2</v>
      </c>
    </row>
    <row r="8" spans="1:7">
      <c r="A8" s="36" t="s">
        <v>107</v>
      </c>
      <c r="B8" s="37">
        <v>119</v>
      </c>
      <c r="C8" s="102">
        <v>66371630.75</v>
      </c>
      <c r="D8" s="27">
        <f>B8/$B$18</f>
        <v>0.2413793103448276</v>
      </c>
      <c r="E8" s="23">
        <f>C8/$C$18</f>
        <v>0.13761471799877845</v>
      </c>
      <c r="F8" s="79">
        <v>2</v>
      </c>
      <c r="G8" s="79">
        <f>RANK(C8,$C$7:$C$17)</f>
        <v>4</v>
      </c>
    </row>
    <row r="9" spans="1:7">
      <c r="A9" s="36" t="s">
        <v>40</v>
      </c>
      <c r="B9" s="37">
        <v>74</v>
      </c>
      <c r="C9" s="102">
        <v>112229249</v>
      </c>
      <c r="D9" s="27">
        <f t="shared" ref="D9" si="0">B9/$B$18</f>
        <v>0.15010141987829614</v>
      </c>
      <c r="E9" s="23">
        <f t="shared" ref="E9" si="1">C9/$C$18</f>
        <v>0.23269575084758162</v>
      </c>
      <c r="F9" s="79">
        <v>3</v>
      </c>
      <c r="G9" s="79">
        <f>RANK(C9,$C$7:$C$17)</f>
        <v>3</v>
      </c>
    </row>
    <row r="10" spans="1:7">
      <c r="A10" s="153" t="s">
        <v>41</v>
      </c>
      <c r="B10" s="37">
        <v>44</v>
      </c>
      <c r="C10" s="156">
        <v>148685709</v>
      </c>
      <c r="D10" s="27">
        <f>B10/$B$18</f>
        <v>8.9249492900608518E-2</v>
      </c>
      <c r="E10" s="150">
        <f>C10/$C$18</f>
        <v>0.30828445351229272</v>
      </c>
      <c r="F10" s="79">
        <v>4</v>
      </c>
      <c r="G10" s="152">
        <f>RANK(C10,$C$7:$C$17)</f>
        <v>1</v>
      </c>
    </row>
    <row r="11" spans="1:7">
      <c r="A11" s="36" t="s">
        <v>101</v>
      </c>
      <c r="B11" s="37">
        <v>19</v>
      </c>
      <c r="C11" s="102">
        <v>10615199</v>
      </c>
      <c r="D11" s="27">
        <f>B11/$B$18</f>
        <v>3.8539553752535496E-2</v>
      </c>
      <c r="E11" s="23">
        <f>C11/$C$18</f>
        <v>2.2009518229080351E-2</v>
      </c>
      <c r="F11" s="79">
        <v>5</v>
      </c>
      <c r="G11" s="79">
        <f>RANK(C11,$C$7:$C$17)</f>
        <v>5</v>
      </c>
    </row>
    <row r="12" spans="1:7">
      <c r="A12" s="36" t="s">
        <v>72</v>
      </c>
      <c r="B12" s="37">
        <v>8</v>
      </c>
      <c r="C12" s="102">
        <v>4564325</v>
      </c>
      <c r="D12" s="27">
        <f>B12/$B$18</f>
        <v>1.6227180527383367E-2</v>
      </c>
      <c r="E12" s="23">
        <f>C12/$C$18</f>
        <v>9.4636562433683211E-3</v>
      </c>
      <c r="F12" s="79">
        <v>6</v>
      </c>
      <c r="G12" s="79">
        <f>RANK(C12,$C$7:$C$17)</f>
        <v>7</v>
      </c>
    </row>
    <row r="13" spans="1:7">
      <c r="A13" s="36" t="s">
        <v>103</v>
      </c>
      <c r="B13" s="37">
        <v>7</v>
      </c>
      <c r="C13" s="102">
        <v>6788000</v>
      </c>
      <c r="D13" s="27">
        <f>B13/$B$18</f>
        <v>1.4198782961460446E-2</v>
      </c>
      <c r="E13" s="23">
        <f>C13/$C$18</f>
        <v>1.4074216577475129E-2</v>
      </c>
      <c r="F13" s="79">
        <v>7</v>
      </c>
      <c r="G13" s="79">
        <f>RANK(C13,$C$7:$C$17)</f>
        <v>6</v>
      </c>
    </row>
    <row r="14" spans="1:7">
      <c r="A14" s="36" t="s">
        <v>124</v>
      </c>
      <c r="B14" s="37">
        <v>6</v>
      </c>
      <c r="C14" s="102">
        <v>2343000</v>
      </c>
      <c r="D14" s="27">
        <f>B14/$B$18</f>
        <v>1.2170385395537525E-2</v>
      </c>
      <c r="E14" s="23">
        <f>C14/$C$18</f>
        <v>4.8579683914296151E-3</v>
      </c>
      <c r="F14" s="79">
        <v>8</v>
      </c>
      <c r="G14" s="79">
        <f>RANK(C14,$C$7:$C$17)</f>
        <v>8</v>
      </c>
    </row>
    <row r="15" spans="1:7">
      <c r="A15" s="36" t="s">
        <v>55</v>
      </c>
      <c r="B15" s="37">
        <v>5</v>
      </c>
      <c r="C15" s="102">
        <v>1498000</v>
      </c>
      <c r="D15" s="27">
        <f t="shared" ref="D15:D17" si="2">B15/$B$18</f>
        <v>1.0141987829614604E-2</v>
      </c>
      <c r="E15" s="23">
        <f t="shared" ref="E15:E17" si="3">C15/$C$18</f>
        <v>3.105948207580693E-3</v>
      </c>
      <c r="F15" s="79">
        <v>9</v>
      </c>
      <c r="G15" s="79">
        <f>RANK(C15,$C$7:$C$17)</f>
        <v>10</v>
      </c>
    </row>
    <row r="16" spans="1:7">
      <c r="A16" s="36" t="s">
        <v>77</v>
      </c>
      <c r="B16" s="37">
        <v>4</v>
      </c>
      <c r="C16" s="102">
        <v>2017900</v>
      </c>
      <c r="D16" s="27">
        <f t="shared" si="2"/>
        <v>8.1135902636916835E-3</v>
      </c>
      <c r="E16" s="23">
        <f t="shared" si="3"/>
        <v>4.1839071348979172E-3</v>
      </c>
      <c r="F16" s="79">
        <v>10</v>
      </c>
      <c r="G16" s="79">
        <f>RANK(C16,$C$7:$C$17)</f>
        <v>9</v>
      </c>
    </row>
    <row r="17" spans="1:7">
      <c r="A17" s="36" t="s">
        <v>79</v>
      </c>
      <c r="B17" s="37">
        <v>1</v>
      </c>
      <c r="C17" s="102">
        <v>735035</v>
      </c>
      <c r="D17" s="27">
        <f t="shared" si="2"/>
        <v>2.0283975659229209E-3</v>
      </c>
      <c r="E17" s="23">
        <f t="shared" si="3"/>
        <v>1.5240191193318254E-3</v>
      </c>
      <c r="F17" s="79">
        <v>11</v>
      </c>
      <c r="G17" s="79">
        <f>RANK(C17,$C$7:$C$17)</f>
        <v>11</v>
      </c>
    </row>
    <row r="18" spans="1:7">
      <c r="A18" s="28" t="s">
        <v>23</v>
      </c>
      <c r="B18" s="29">
        <f>SUM(B7:B17)</f>
        <v>493</v>
      </c>
      <c r="C18" s="103">
        <f>SUM(C7:C17)</f>
        <v>482300379.75</v>
      </c>
      <c r="D18" s="30">
        <f>SUM(D7:D17)</f>
        <v>1.0000000000000002</v>
      </c>
      <c r="E18" s="30">
        <f>SUM(E7:E17)</f>
        <v>1</v>
      </c>
      <c r="F18" s="31"/>
      <c r="G18" s="31"/>
    </row>
    <row r="19" spans="1:7" ht="13.5" thickBot="1"/>
    <row r="20" spans="1:7" ht="16.5" thickBot="1">
      <c r="A20" s="136" t="s">
        <v>14</v>
      </c>
      <c r="B20" s="137"/>
      <c r="C20" s="137"/>
      <c r="D20" s="137"/>
      <c r="E20" s="137"/>
      <c r="F20" s="137"/>
      <c r="G20" s="138"/>
    </row>
    <row r="21" spans="1:7">
      <c r="A21" s="3"/>
      <c r="B21" s="108"/>
      <c r="C21" s="100"/>
      <c r="D21" s="10" t="s">
        <v>5</v>
      </c>
      <c r="E21" s="10" t="s">
        <v>5</v>
      </c>
      <c r="F21" s="11" t="s">
        <v>6</v>
      </c>
      <c r="G21" s="15" t="s">
        <v>6</v>
      </c>
    </row>
    <row r="22" spans="1:7">
      <c r="A22" s="12" t="s">
        <v>7</v>
      </c>
      <c r="B22" s="12" t="s">
        <v>8</v>
      </c>
      <c r="C22" s="101" t="s">
        <v>9</v>
      </c>
      <c r="D22" s="13" t="s">
        <v>8</v>
      </c>
      <c r="E22" s="13" t="s">
        <v>9</v>
      </c>
      <c r="F22" s="14" t="s">
        <v>8</v>
      </c>
      <c r="G22" s="16" t="s">
        <v>9</v>
      </c>
    </row>
    <row r="23" spans="1:7">
      <c r="A23" s="157" t="s">
        <v>126</v>
      </c>
      <c r="B23" s="154">
        <v>53</v>
      </c>
      <c r="C23" s="156">
        <v>49791009</v>
      </c>
      <c r="D23" s="155">
        <f>B23/$B$30</f>
        <v>0.37588652482269502</v>
      </c>
      <c r="E23" s="150">
        <f>C23/$C$30</f>
        <v>0.51586763318209294</v>
      </c>
      <c r="F23" s="152">
        <v>1</v>
      </c>
      <c r="G23" s="152">
        <f>RANK(C23,$C$23:$C$29)</f>
        <v>1</v>
      </c>
    </row>
    <row r="24" spans="1:7">
      <c r="A24" s="49" t="s">
        <v>79</v>
      </c>
      <c r="B24" s="50">
        <v>36</v>
      </c>
      <c r="C24" s="104">
        <v>18579933</v>
      </c>
      <c r="D24" s="27">
        <f>B24/$B$30</f>
        <v>0.25531914893617019</v>
      </c>
      <c r="E24" s="23">
        <f>C24/$C$30</f>
        <v>0.19250033799057703</v>
      </c>
      <c r="F24" s="79">
        <v>2</v>
      </c>
      <c r="G24" s="79">
        <f>RANK(C24,$C$23:$C$29)</f>
        <v>2</v>
      </c>
    </row>
    <row r="25" spans="1:7">
      <c r="A25" s="49" t="s">
        <v>82</v>
      </c>
      <c r="B25" s="50">
        <v>19</v>
      </c>
      <c r="C25" s="104">
        <v>8603750</v>
      </c>
      <c r="D25" s="27">
        <f>B25/$B$30</f>
        <v>0.13475177304964539</v>
      </c>
      <c r="E25" s="23">
        <f>C25/$C$30</f>
        <v>8.914051428422412E-2</v>
      </c>
      <c r="F25" s="79">
        <v>3</v>
      </c>
      <c r="G25" s="79">
        <f>RANK(C25,$C$23:$C$29)</f>
        <v>3</v>
      </c>
    </row>
    <row r="26" spans="1:7">
      <c r="A26" s="49" t="s">
        <v>41</v>
      </c>
      <c r="B26" s="50">
        <v>15</v>
      </c>
      <c r="C26" s="104">
        <v>7188215</v>
      </c>
      <c r="D26" s="27">
        <f t="shared" ref="D26" si="4">B26/$B$30</f>
        <v>0.10638297872340426</v>
      </c>
      <c r="E26" s="23">
        <f t="shared" ref="E26" si="5">C26/$C$30</f>
        <v>7.4474639765866532E-2</v>
      </c>
      <c r="F26" s="79">
        <v>4</v>
      </c>
      <c r="G26" s="79">
        <f>RANK(C26,$C$23:$C$29)</f>
        <v>4</v>
      </c>
    </row>
    <row r="27" spans="1:7">
      <c r="A27" s="49" t="s">
        <v>107</v>
      </c>
      <c r="B27" s="50">
        <v>12</v>
      </c>
      <c r="C27" s="104">
        <v>6631734</v>
      </c>
      <c r="D27" s="27">
        <f>B27/$B$30</f>
        <v>8.5106382978723402E-2</v>
      </c>
      <c r="E27" s="23">
        <f>C27/$C$30</f>
        <v>6.8709130246250152E-2</v>
      </c>
      <c r="F27" s="79">
        <v>5</v>
      </c>
      <c r="G27" s="79">
        <f>RANK(C27,$C$23:$C$29)</f>
        <v>5</v>
      </c>
    </row>
    <row r="28" spans="1:7">
      <c r="A28" s="49" t="s">
        <v>39</v>
      </c>
      <c r="B28" s="50">
        <v>4</v>
      </c>
      <c r="C28" s="104">
        <v>2916135</v>
      </c>
      <c r="D28" s="27">
        <f>B28/$B$30</f>
        <v>2.8368794326241134E-2</v>
      </c>
      <c r="E28" s="23">
        <f>C28/$C$30</f>
        <v>3.0213078439311453E-2</v>
      </c>
      <c r="F28" s="79">
        <v>6</v>
      </c>
      <c r="G28" s="79">
        <f>RANK(C28,$C$23:$C$29)</f>
        <v>6</v>
      </c>
    </row>
    <row r="29" spans="1:7">
      <c r="A29" s="49" t="s">
        <v>40</v>
      </c>
      <c r="B29" s="50">
        <v>2</v>
      </c>
      <c r="C29" s="104">
        <v>2808187</v>
      </c>
      <c r="D29" s="27">
        <f>B29/$B$30</f>
        <v>1.4184397163120567E-2</v>
      </c>
      <c r="E29" s="23">
        <f>C29/$C$30</f>
        <v>2.9094666091677757E-2</v>
      </c>
      <c r="F29" s="79">
        <v>7</v>
      </c>
      <c r="G29" s="79">
        <f>RANK(C29,$C$23:$C$29)</f>
        <v>7</v>
      </c>
    </row>
    <row r="30" spans="1:7">
      <c r="A30" s="28" t="s">
        <v>23</v>
      </c>
      <c r="B30" s="29">
        <f>SUM(B23:B29)</f>
        <v>141</v>
      </c>
      <c r="C30" s="103">
        <f>SUM(C23:C29)</f>
        <v>96518963</v>
      </c>
      <c r="D30" s="30">
        <f>SUM(D23:D29)</f>
        <v>1</v>
      </c>
      <c r="E30" s="30">
        <f>SUM(E23:E29)</f>
        <v>1</v>
      </c>
      <c r="F30" s="31"/>
      <c r="G30" s="31"/>
    </row>
    <row r="31" spans="1:7" ht="13.5" thickBot="1"/>
    <row r="32" spans="1:7" ht="16.5" thickBot="1">
      <c r="A32" s="136" t="s">
        <v>15</v>
      </c>
      <c r="B32" s="137"/>
      <c r="C32" s="137"/>
      <c r="D32" s="137"/>
      <c r="E32" s="137"/>
      <c r="F32" s="137"/>
      <c r="G32" s="138"/>
    </row>
    <row r="33" spans="1:7">
      <c r="A33" s="3"/>
      <c r="B33" s="108"/>
      <c r="C33" s="100"/>
      <c r="D33" s="10" t="s">
        <v>5</v>
      </c>
      <c r="E33" s="10" t="s">
        <v>5</v>
      </c>
      <c r="F33" s="11" t="s">
        <v>6</v>
      </c>
      <c r="G33" s="15" t="s">
        <v>6</v>
      </c>
    </row>
    <row r="34" spans="1:7">
      <c r="A34" s="12" t="s">
        <v>7</v>
      </c>
      <c r="B34" s="12" t="s">
        <v>8</v>
      </c>
      <c r="C34" s="101" t="s">
        <v>9</v>
      </c>
      <c r="D34" s="17" t="s">
        <v>8</v>
      </c>
      <c r="E34" s="13" t="s">
        <v>9</v>
      </c>
      <c r="F34" s="14" t="s">
        <v>8</v>
      </c>
      <c r="G34" s="16" t="s">
        <v>9</v>
      </c>
    </row>
    <row r="35" spans="1:7">
      <c r="A35" s="153" t="s">
        <v>39</v>
      </c>
      <c r="B35" s="154">
        <v>190</v>
      </c>
      <c r="C35" s="156">
        <v>112672332</v>
      </c>
      <c r="D35" s="155">
        <f t="shared" ref="D35:D40" si="6">B35/$B$45</f>
        <v>0.42505592841163309</v>
      </c>
      <c r="E35" s="150">
        <f t="shared" ref="E35:E40" si="7">C35/$C$45</f>
        <v>0.40989829133939437</v>
      </c>
      <c r="F35" s="152">
        <v>1</v>
      </c>
      <c r="G35" s="152">
        <f>RANK(C35,$C$35:$C$44)</f>
        <v>1</v>
      </c>
    </row>
    <row r="36" spans="1:7">
      <c r="A36" s="36" t="s">
        <v>107</v>
      </c>
      <c r="B36" s="37">
        <v>107</v>
      </c>
      <c r="C36" s="102">
        <v>59176599</v>
      </c>
      <c r="D36" s="27">
        <f t="shared" si="6"/>
        <v>0.23937360178970918</v>
      </c>
      <c r="E36" s="23">
        <f t="shared" si="7"/>
        <v>0.21528254884594483</v>
      </c>
      <c r="F36" s="112">
        <v>2</v>
      </c>
      <c r="G36" s="79">
        <f>RANK(C36,$C$35:$C$44)</f>
        <v>2</v>
      </c>
    </row>
    <row r="37" spans="1:7">
      <c r="A37" s="36" t="s">
        <v>40</v>
      </c>
      <c r="B37" s="37">
        <v>67</v>
      </c>
      <c r="C37" s="102">
        <v>40903499</v>
      </c>
      <c r="D37" s="27">
        <f t="shared" si="6"/>
        <v>0.14988814317673377</v>
      </c>
      <c r="E37" s="23">
        <f t="shared" si="7"/>
        <v>0.14880560340139784</v>
      </c>
      <c r="F37" s="79">
        <v>3</v>
      </c>
      <c r="G37" s="79">
        <f>RANK(C37,$C$35:$C$44)</f>
        <v>3</v>
      </c>
    </row>
    <row r="38" spans="1:7">
      <c r="A38" s="36" t="s">
        <v>41</v>
      </c>
      <c r="B38" s="37">
        <v>37</v>
      </c>
      <c r="C38" s="102">
        <v>34501400</v>
      </c>
      <c r="D38" s="27">
        <f t="shared" si="6"/>
        <v>8.2774049217002238E-2</v>
      </c>
      <c r="E38" s="23">
        <f t="shared" si="7"/>
        <v>0.12551497477496942</v>
      </c>
      <c r="F38" s="112">
        <v>4</v>
      </c>
      <c r="G38" s="79">
        <f>RANK(C38,$C$35:$C$44)</f>
        <v>4</v>
      </c>
    </row>
    <row r="39" spans="1:7">
      <c r="A39" s="36" t="s">
        <v>101</v>
      </c>
      <c r="B39" s="37">
        <v>17</v>
      </c>
      <c r="C39" s="102">
        <v>10458700</v>
      </c>
      <c r="D39" s="27">
        <f t="shared" si="6"/>
        <v>3.803131991051454E-2</v>
      </c>
      <c r="E39" s="23">
        <f t="shared" si="7"/>
        <v>3.8048411562399576E-2</v>
      </c>
      <c r="F39" s="79">
        <v>5</v>
      </c>
      <c r="G39" s="79">
        <f>RANK(C39,$C$35:$C$44)</f>
        <v>5</v>
      </c>
    </row>
    <row r="40" spans="1:7">
      <c r="A40" s="36" t="s">
        <v>72</v>
      </c>
      <c r="B40" s="37">
        <v>8</v>
      </c>
      <c r="C40" s="102">
        <v>4564325</v>
      </c>
      <c r="D40" s="27">
        <f t="shared" si="6"/>
        <v>1.7897091722595078E-2</v>
      </c>
      <c r="E40" s="23">
        <f t="shared" si="7"/>
        <v>1.6604866389183116E-2</v>
      </c>
      <c r="F40" s="112">
        <v>6</v>
      </c>
      <c r="G40" s="79">
        <f>RANK(C40,$C$35:$C$44)</f>
        <v>7</v>
      </c>
    </row>
    <row r="41" spans="1:7">
      <c r="A41" s="36" t="s">
        <v>103</v>
      </c>
      <c r="B41" s="37">
        <v>7</v>
      </c>
      <c r="C41" s="102">
        <v>6788000</v>
      </c>
      <c r="D41" s="27">
        <f t="shared" ref="D41:D43" si="8">B41/$B$45</f>
        <v>1.5659955257270694E-2</v>
      </c>
      <c r="E41" s="23">
        <f t="shared" ref="E41:E43" si="9">C41/$C$45</f>
        <v>2.4694523954752343E-2</v>
      </c>
      <c r="F41" s="79">
        <v>7</v>
      </c>
      <c r="G41" s="79">
        <f>RANK(C41,$C$35:$C$44)</f>
        <v>6</v>
      </c>
    </row>
    <row r="42" spans="1:7">
      <c r="A42" s="36" t="s">
        <v>124</v>
      </c>
      <c r="B42" s="37">
        <v>6</v>
      </c>
      <c r="C42" s="102">
        <v>2343000</v>
      </c>
      <c r="D42" s="27">
        <f t="shared" si="8"/>
        <v>1.3422818791946308E-2</v>
      </c>
      <c r="E42" s="23">
        <f t="shared" si="9"/>
        <v>8.5237580474344047E-3</v>
      </c>
      <c r="F42" s="112">
        <v>8</v>
      </c>
      <c r="G42" s="79">
        <f>RANK(C42,$C$35:$C$44)</f>
        <v>8</v>
      </c>
    </row>
    <row r="43" spans="1:7">
      <c r="A43" s="36" t="s">
        <v>77</v>
      </c>
      <c r="B43" s="37">
        <v>4</v>
      </c>
      <c r="C43" s="102">
        <v>2017900</v>
      </c>
      <c r="D43" s="27">
        <f t="shared" si="8"/>
        <v>8.948545861297539E-3</v>
      </c>
      <c r="E43" s="23">
        <f t="shared" si="9"/>
        <v>7.3410547861365279E-3</v>
      </c>
      <c r="F43" s="79">
        <v>9</v>
      </c>
      <c r="G43" s="79">
        <f>RANK(C43,$C$35:$C$44)</f>
        <v>9</v>
      </c>
    </row>
    <row r="44" spans="1:7">
      <c r="A44" s="36" t="s">
        <v>55</v>
      </c>
      <c r="B44" s="37">
        <v>4</v>
      </c>
      <c r="C44" s="102">
        <v>1453000</v>
      </c>
      <c r="D44" s="27">
        <f>B44/$B$45</f>
        <v>8.948545861297539E-3</v>
      </c>
      <c r="E44" s="23">
        <f>C44/$C$45</f>
        <v>5.2859668983876182E-3</v>
      </c>
      <c r="F44" s="112">
        <v>9</v>
      </c>
      <c r="G44" s="79">
        <f>RANK(C44,$C$35:$C$44)</f>
        <v>10</v>
      </c>
    </row>
    <row r="45" spans="1:7">
      <c r="A45" s="28" t="s">
        <v>23</v>
      </c>
      <c r="B45" s="41">
        <f>SUM(B35:B44)</f>
        <v>447</v>
      </c>
      <c r="C45" s="105">
        <f>SUM(C35:C44)</f>
        <v>274878755</v>
      </c>
      <c r="D45" s="30">
        <f>SUM(D35:D44)</f>
        <v>1.0000000000000002</v>
      </c>
      <c r="E45" s="30">
        <f>SUM(E35:E44)</f>
        <v>1</v>
      </c>
      <c r="F45" s="31"/>
      <c r="G45" s="31"/>
    </row>
    <row r="46" spans="1:7" ht="13.5" thickBot="1"/>
    <row r="47" spans="1:7" ht="16.5" thickBot="1">
      <c r="A47" s="136" t="s">
        <v>16</v>
      </c>
      <c r="B47" s="137"/>
      <c r="C47" s="137"/>
      <c r="D47" s="137"/>
      <c r="E47" s="137"/>
      <c r="F47" s="137"/>
      <c r="G47" s="138"/>
    </row>
    <row r="48" spans="1:7">
      <c r="A48" s="18"/>
      <c r="B48" s="109"/>
      <c r="C48" s="106"/>
      <c r="D48" s="10" t="s">
        <v>5</v>
      </c>
      <c r="E48" s="10" t="s">
        <v>5</v>
      </c>
      <c r="F48" s="11" t="s">
        <v>6</v>
      </c>
      <c r="G48" s="15" t="s">
        <v>6</v>
      </c>
    </row>
    <row r="49" spans="1:7">
      <c r="A49" s="12" t="s">
        <v>7</v>
      </c>
      <c r="B49" s="12" t="s">
        <v>8</v>
      </c>
      <c r="C49" s="101" t="s">
        <v>9</v>
      </c>
      <c r="D49" s="13" t="s">
        <v>8</v>
      </c>
      <c r="E49" s="13" t="s">
        <v>9</v>
      </c>
      <c r="F49" s="14" t="s">
        <v>8</v>
      </c>
      <c r="G49" s="16" t="s">
        <v>9</v>
      </c>
    </row>
    <row r="50" spans="1:7">
      <c r="A50" s="158" t="s">
        <v>39</v>
      </c>
      <c r="B50" s="159">
        <v>9</v>
      </c>
      <c r="C50" s="107">
        <v>11037000</v>
      </c>
      <c r="D50" s="150">
        <f>B50/$B$54</f>
        <v>0.47368421052631576</v>
      </c>
      <c r="E50" s="23">
        <f>C50/$C$54</f>
        <v>5.5883889015431863E-2</v>
      </c>
      <c r="F50" s="152">
        <v>1</v>
      </c>
      <c r="G50" s="79">
        <f>RANK(C50,$C$50:$C$53)</f>
        <v>3</v>
      </c>
    </row>
    <row r="51" spans="1:7">
      <c r="A51" s="158" t="s">
        <v>41</v>
      </c>
      <c r="B51" s="98">
        <v>4</v>
      </c>
      <c r="C51" s="160">
        <v>110890000</v>
      </c>
      <c r="D51" s="23">
        <f>B51/$B$54</f>
        <v>0.21052631578947367</v>
      </c>
      <c r="E51" s="150">
        <f>C51/$C$54</f>
        <v>0.56147181778755451</v>
      </c>
      <c r="F51" s="79">
        <v>2</v>
      </c>
      <c r="G51" s="152">
        <f>RANK(C51,$C$50:$C$53)</f>
        <v>1</v>
      </c>
    </row>
    <row r="52" spans="1:7">
      <c r="A52" s="97" t="s">
        <v>107</v>
      </c>
      <c r="B52" s="98">
        <v>4</v>
      </c>
      <c r="C52" s="107">
        <v>5112031.75</v>
      </c>
      <c r="D52" s="23">
        <f>B52/$B$54</f>
        <v>0.21052631578947367</v>
      </c>
      <c r="E52" s="23">
        <f>C52/$C$54</f>
        <v>2.5883864724142787E-2</v>
      </c>
      <c r="F52" s="79">
        <v>2</v>
      </c>
      <c r="G52" s="79">
        <f>RANK(C52,$C$50:$C$53)</f>
        <v>4</v>
      </c>
    </row>
    <row r="53" spans="1:7">
      <c r="A53" s="97" t="s">
        <v>40</v>
      </c>
      <c r="B53" s="98">
        <v>2</v>
      </c>
      <c r="C53" s="107">
        <v>70459750</v>
      </c>
      <c r="D53" s="23">
        <f t="shared" ref="D53" si="10">B53/$B$54</f>
        <v>0.10526315789473684</v>
      </c>
      <c r="E53" s="23">
        <f t="shared" ref="E53" si="11">C53/$C$54</f>
        <v>0.35676042847287082</v>
      </c>
      <c r="F53" s="79">
        <v>3</v>
      </c>
      <c r="G53" s="79">
        <f>RANK(C53,$C$50:$C$53)</f>
        <v>2</v>
      </c>
    </row>
    <row r="54" spans="1:7">
      <c r="A54" s="28" t="s">
        <v>23</v>
      </c>
      <c r="B54" s="41">
        <f>SUM(B50:B53)</f>
        <v>19</v>
      </c>
      <c r="C54" s="105">
        <f>SUM(C50:C53)</f>
        <v>197498781.75</v>
      </c>
      <c r="D54" s="30">
        <f>SUM(D50:D53)</f>
        <v>0.99999999999999989</v>
      </c>
      <c r="E54" s="30">
        <f>SUM(E50:E53)</f>
        <v>1</v>
      </c>
      <c r="F54" s="31"/>
      <c r="G54" s="31"/>
    </row>
    <row r="55" spans="1:7" ht="13.5" thickBot="1"/>
    <row r="56" spans="1:7" ht="16.5" thickBot="1">
      <c r="A56" s="136" t="s">
        <v>17</v>
      </c>
      <c r="B56" s="137"/>
      <c r="C56" s="137"/>
      <c r="D56" s="137"/>
      <c r="E56" s="137"/>
      <c r="F56" s="137"/>
      <c r="G56" s="138"/>
    </row>
    <row r="57" spans="1:7">
      <c r="A57" s="18"/>
      <c r="B57" s="109"/>
      <c r="C57" s="106"/>
      <c r="D57" s="10" t="s">
        <v>5</v>
      </c>
      <c r="E57" s="10" t="s">
        <v>5</v>
      </c>
      <c r="F57" s="11" t="s">
        <v>6</v>
      </c>
      <c r="G57" s="15" t="s">
        <v>6</v>
      </c>
    </row>
    <row r="58" spans="1:7">
      <c r="A58" s="12" t="s">
        <v>7</v>
      </c>
      <c r="B58" s="12" t="s">
        <v>8</v>
      </c>
      <c r="C58" s="101" t="s">
        <v>9</v>
      </c>
      <c r="D58" s="13" t="s">
        <v>8</v>
      </c>
      <c r="E58" s="13" t="s">
        <v>9</v>
      </c>
      <c r="F58" s="14" t="s">
        <v>8</v>
      </c>
      <c r="G58" s="16" t="s">
        <v>9</v>
      </c>
    </row>
    <row r="59" spans="1:7">
      <c r="A59" s="153" t="s">
        <v>107</v>
      </c>
      <c r="B59" s="154">
        <v>8</v>
      </c>
      <c r="C59" s="102">
        <v>2083000</v>
      </c>
      <c r="D59" s="155">
        <f>B59/$B$66</f>
        <v>0.29629629629629628</v>
      </c>
      <c r="E59" s="23">
        <f>C59/$C$66</f>
        <v>0.20991967725378705</v>
      </c>
      <c r="F59" s="152">
        <v>1</v>
      </c>
      <c r="G59" s="79">
        <f>RANK(C59,$C$59:$C$65)</f>
        <v>3</v>
      </c>
    </row>
    <row r="60" spans="1:7">
      <c r="A60" s="36" t="s">
        <v>39</v>
      </c>
      <c r="B60" s="37">
        <v>7</v>
      </c>
      <c r="C60" s="102">
        <v>2743000</v>
      </c>
      <c r="D60" s="27">
        <f>B60/$B$66</f>
        <v>0.25925925925925924</v>
      </c>
      <c r="E60" s="23">
        <f>C60/$C$66</f>
        <v>0.27643287311912523</v>
      </c>
      <c r="F60" s="79">
        <v>2</v>
      </c>
      <c r="G60" s="79">
        <f>RANK(C60,$C$59:$C$65)</f>
        <v>2</v>
      </c>
    </row>
    <row r="61" spans="1:7">
      <c r="A61" s="36" t="s">
        <v>40</v>
      </c>
      <c r="B61" s="37">
        <v>5</v>
      </c>
      <c r="C61" s="102">
        <v>866000</v>
      </c>
      <c r="D61" s="27">
        <f t="shared" ref="D61" si="12">B61/$B$66</f>
        <v>0.18518518518518517</v>
      </c>
      <c r="E61" s="23">
        <f t="shared" ref="E61" si="13">C61/$C$66</f>
        <v>8.7273375180883142E-2</v>
      </c>
      <c r="F61" s="79">
        <v>3</v>
      </c>
      <c r="G61" s="79">
        <f>RANK(C61,$C$59:$C$65)</f>
        <v>4</v>
      </c>
    </row>
    <row r="62" spans="1:7">
      <c r="A62" s="153" t="s">
        <v>41</v>
      </c>
      <c r="B62" s="37">
        <v>3</v>
      </c>
      <c r="C62" s="156">
        <v>3294309</v>
      </c>
      <c r="D62" s="27">
        <f>B62/$B$66</f>
        <v>0.1111111111111111</v>
      </c>
      <c r="E62" s="150">
        <f>C62/$C$66</f>
        <v>0.33199245417870665</v>
      </c>
      <c r="F62" s="79">
        <v>4</v>
      </c>
      <c r="G62" s="152">
        <f>RANK(C62,$C$59:$C$65)</f>
        <v>1</v>
      </c>
    </row>
    <row r="63" spans="1:7">
      <c r="A63" s="36" t="s">
        <v>101</v>
      </c>
      <c r="B63" s="37">
        <v>2</v>
      </c>
      <c r="C63" s="102">
        <v>156499</v>
      </c>
      <c r="D63" s="27">
        <f>B63/$B$66</f>
        <v>7.407407407407407E-2</v>
      </c>
      <c r="E63" s="23">
        <f>C63/$C$66</f>
        <v>1.5771588848075092E-2</v>
      </c>
      <c r="F63" s="79">
        <v>5</v>
      </c>
      <c r="G63" s="79">
        <f>RANK(C63,$C$59:$C$65)</f>
        <v>6</v>
      </c>
    </row>
    <row r="64" spans="1:7">
      <c r="A64" s="36" t="s">
        <v>79</v>
      </c>
      <c r="B64" s="37">
        <v>1</v>
      </c>
      <c r="C64" s="102">
        <v>735035</v>
      </c>
      <c r="D64" s="27">
        <f>B64/$B$66</f>
        <v>3.7037037037037035E-2</v>
      </c>
      <c r="E64" s="23">
        <f>C64/$C$66</f>
        <v>7.4075040792240698E-2</v>
      </c>
      <c r="F64" s="79">
        <v>6</v>
      </c>
      <c r="G64" s="79">
        <f>RANK(C64,$C$59:$C$65)</f>
        <v>5</v>
      </c>
    </row>
    <row r="65" spans="1:7">
      <c r="A65" s="36" t="s">
        <v>55</v>
      </c>
      <c r="B65" s="37">
        <v>1</v>
      </c>
      <c r="C65" s="102">
        <v>45000</v>
      </c>
      <c r="D65" s="27">
        <f>B65/$B$66</f>
        <v>3.7037037037037035E-2</v>
      </c>
      <c r="E65" s="23">
        <f>C65/$C$66</f>
        <v>4.5349906271821491E-3</v>
      </c>
      <c r="F65" s="79">
        <v>6</v>
      </c>
      <c r="G65" s="79">
        <f>RANK(C65,$C$59:$C$65)</f>
        <v>7</v>
      </c>
    </row>
    <row r="66" spans="1:7">
      <c r="A66" s="28" t="s">
        <v>23</v>
      </c>
      <c r="B66" s="29">
        <f>SUM(B59:B65)</f>
        <v>27</v>
      </c>
      <c r="C66" s="103">
        <f>SUM(C59:C65)</f>
        <v>9922843</v>
      </c>
      <c r="D66" s="30">
        <f>SUM(D59:D65)</f>
        <v>1</v>
      </c>
      <c r="E66" s="30">
        <f>SUM(E59:E65)</f>
        <v>1</v>
      </c>
      <c r="F66" s="31"/>
      <c r="G66" s="31"/>
    </row>
    <row r="67" spans="1:7" ht="13.5" thickBot="1"/>
    <row r="68" spans="1:7" ht="16.5" thickBot="1">
      <c r="A68" s="136" t="s">
        <v>69</v>
      </c>
      <c r="B68" s="137"/>
      <c r="C68" s="137"/>
      <c r="D68" s="137"/>
      <c r="E68" s="137"/>
      <c r="F68" s="137"/>
      <c r="G68" s="138"/>
    </row>
    <row r="69" spans="1:7">
      <c r="A69" s="18"/>
      <c r="B69" s="109"/>
      <c r="C69" s="106"/>
      <c r="D69" s="10" t="s">
        <v>5</v>
      </c>
      <c r="E69" s="10" t="s">
        <v>5</v>
      </c>
      <c r="F69" s="11" t="s">
        <v>6</v>
      </c>
      <c r="G69" s="15" t="s">
        <v>6</v>
      </c>
    </row>
    <row r="70" spans="1:7">
      <c r="A70" s="12" t="s">
        <v>7</v>
      </c>
      <c r="B70" s="12" t="s">
        <v>8</v>
      </c>
      <c r="C70" s="101" t="s">
        <v>9</v>
      </c>
      <c r="D70" s="13" t="s">
        <v>8</v>
      </c>
      <c r="E70" s="13" t="s">
        <v>9</v>
      </c>
      <c r="F70" s="14" t="s">
        <v>8</v>
      </c>
      <c r="G70" s="16" t="s">
        <v>9</v>
      </c>
    </row>
    <row r="71" spans="1:7">
      <c r="A71" s="158" t="s">
        <v>41</v>
      </c>
      <c r="B71" s="159">
        <v>8</v>
      </c>
      <c r="C71" s="160">
        <v>15660000</v>
      </c>
      <c r="D71" s="150">
        <f>B71/$B$73</f>
        <v>0.72727272727272729</v>
      </c>
      <c r="E71" s="150">
        <f>C71/$C$73</f>
        <v>0.71490527276877425</v>
      </c>
      <c r="F71" s="152">
        <v>1</v>
      </c>
      <c r="G71" s="152">
        <f>RANK(C71,$C$71:$C$72)</f>
        <v>1</v>
      </c>
    </row>
    <row r="72" spans="1:7">
      <c r="A72" s="97" t="s">
        <v>40</v>
      </c>
      <c r="B72" s="98">
        <v>3</v>
      </c>
      <c r="C72" s="107">
        <v>6245000</v>
      </c>
      <c r="D72" s="23">
        <f>B72/$B$73</f>
        <v>0.27272727272727271</v>
      </c>
      <c r="E72" s="23">
        <f>C72/$C$73</f>
        <v>0.28509472723122575</v>
      </c>
      <c r="F72" s="79">
        <v>2</v>
      </c>
      <c r="G72" s="79">
        <f>RANK(C72,$C$71:$C$72)</f>
        <v>2</v>
      </c>
    </row>
    <row r="73" spans="1:7">
      <c r="A73" s="28" t="s">
        <v>23</v>
      </c>
      <c r="B73" s="41">
        <f>SUM(B71:B72)</f>
        <v>11</v>
      </c>
      <c r="C73" s="105">
        <f>SUM(C71:C72)</f>
        <v>21905000</v>
      </c>
      <c r="D73" s="30">
        <f>SUM(D71:D72)</f>
        <v>1</v>
      </c>
      <c r="E73" s="30">
        <f>SUM(E71:E72)</f>
        <v>1</v>
      </c>
      <c r="F73" s="31"/>
      <c r="G73" s="31"/>
    </row>
    <row r="74" spans="1:7" ht="13.5" thickBot="1"/>
    <row r="75" spans="1:7" ht="16.5" thickBot="1">
      <c r="A75" s="136" t="s">
        <v>70</v>
      </c>
      <c r="B75" s="137"/>
      <c r="C75" s="137"/>
      <c r="D75" s="137"/>
      <c r="E75" s="137"/>
      <c r="F75" s="137"/>
      <c r="G75" s="138"/>
    </row>
    <row r="76" spans="1:7">
      <c r="A76" s="18"/>
      <c r="B76" s="109"/>
      <c r="C76" s="106"/>
      <c r="D76" s="10" t="s">
        <v>5</v>
      </c>
      <c r="E76" s="10" t="s">
        <v>5</v>
      </c>
      <c r="F76" s="11" t="s">
        <v>6</v>
      </c>
      <c r="G76" s="15" t="s">
        <v>6</v>
      </c>
    </row>
    <row r="77" spans="1:7">
      <c r="A77" s="12" t="s">
        <v>7</v>
      </c>
      <c r="B77" s="12" t="s">
        <v>8</v>
      </c>
      <c r="C77" s="101" t="s">
        <v>9</v>
      </c>
      <c r="D77" s="13" t="s">
        <v>8</v>
      </c>
      <c r="E77" s="13" t="s">
        <v>9</v>
      </c>
      <c r="F77" s="14" t="s">
        <v>8</v>
      </c>
      <c r="G77" s="16" t="s">
        <v>9</v>
      </c>
    </row>
    <row r="78" spans="1:7">
      <c r="A78" s="153" t="s">
        <v>39</v>
      </c>
      <c r="B78" s="154">
        <v>190</v>
      </c>
      <c r="C78" s="156">
        <v>112672332</v>
      </c>
      <c r="D78" s="155">
        <f>B78/$B$88</f>
        <v>0.43478260869565216</v>
      </c>
      <c r="E78" s="150">
        <f>C78/$C$88</f>
        <v>0.44510986691601045</v>
      </c>
      <c r="F78" s="152">
        <v>1</v>
      </c>
      <c r="G78" s="152">
        <f>RANK(C78,$C$78:$C$87)</f>
        <v>1</v>
      </c>
    </row>
    <row r="79" spans="1:7">
      <c r="A79" s="36" t="s">
        <v>107</v>
      </c>
      <c r="B79" s="37">
        <v>107</v>
      </c>
      <c r="C79" s="102">
        <v>59176599</v>
      </c>
      <c r="D79" s="27">
        <f>B79/$B$88</f>
        <v>0.24485125858123569</v>
      </c>
      <c r="E79" s="23">
        <f>C79/$C$88</f>
        <v>0.23377600905102522</v>
      </c>
      <c r="F79" s="79">
        <v>2</v>
      </c>
      <c r="G79" s="79">
        <f>RANK(C79,$C$78:$C$87)</f>
        <v>2</v>
      </c>
    </row>
    <row r="80" spans="1:7">
      <c r="A80" s="36" t="s">
        <v>40</v>
      </c>
      <c r="B80" s="37">
        <v>64</v>
      </c>
      <c r="C80" s="102">
        <v>34658499</v>
      </c>
      <c r="D80" s="27">
        <f>B80/$B$88</f>
        <v>0.14645308924485126</v>
      </c>
      <c r="E80" s="23">
        <f>C80/$C$88</f>
        <v>0.13691772952208606</v>
      </c>
      <c r="F80" s="79">
        <v>3</v>
      </c>
      <c r="G80" s="79">
        <f>RANK(C80,$C$78:$C$87)</f>
        <v>3</v>
      </c>
    </row>
    <row r="81" spans="1:7">
      <c r="A81" s="36" t="s">
        <v>41</v>
      </c>
      <c r="B81" s="37">
        <v>30</v>
      </c>
      <c r="C81" s="102">
        <v>19001400</v>
      </c>
      <c r="D81" s="27">
        <f>B81/$B$88</f>
        <v>6.8649885583524028E-2</v>
      </c>
      <c r="E81" s="23">
        <f>C81/$C$88</f>
        <v>7.5064662948645472E-2</v>
      </c>
      <c r="F81" s="79">
        <v>4</v>
      </c>
      <c r="G81" s="79">
        <f>RANK(C81,$C$78:$C$87)</f>
        <v>4</v>
      </c>
    </row>
    <row r="82" spans="1:7">
      <c r="A82" s="36" t="s">
        <v>101</v>
      </c>
      <c r="B82" s="37">
        <v>17</v>
      </c>
      <c r="C82" s="102">
        <v>10458700</v>
      </c>
      <c r="D82" s="27">
        <f>B82/$B$88</f>
        <v>3.8901601830663615E-2</v>
      </c>
      <c r="E82" s="23">
        <f>C82/$C$88</f>
        <v>4.1316891933278518E-2</v>
      </c>
      <c r="F82" s="79">
        <v>5</v>
      </c>
      <c r="G82" s="79">
        <f>RANK(C82,$C$78:$C$87)</f>
        <v>5</v>
      </c>
    </row>
    <row r="83" spans="1:7">
      <c r="A83" s="36" t="s">
        <v>72</v>
      </c>
      <c r="B83" s="37">
        <v>8</v>
      </c>
      <c r="C83" s="102">
        <v>4564325</v>
      </c>
      <c r="D83" s="27">
        <f>B83/$B$88</f>
        <v>1.8306636155606407E-2</v>
      </c>
      <c r="E83" s="23">
        <f>C83/$C$88</f>
        <v>1.8031277574972172E-2</v>
      </c>
      <c r="F83" s="79">
        <v>6</v>
      </c>
      <c r="G83" s="79">
        <f>RANK(C83,$C$78:$C$87)</f>
        <v>7</v>
      </c>
    </row>
    <row r="84" spans="1:7">
      <c r="A84" s="36" t="s">
        <v>103</v>
      </c>
      <c r="B84" s="37">
        <v>7</v>
      </c>
      <c r="C84" s="102">
        <v>6788000</v>
      </c>
      <c r="D84" s="27">
        <f>B84/$B$88</f>
        <v>1.6018306636155607E-2</v>
      </c>
      <c r="E84" s="23">
        <f>C84/$C$88</f>
        <v>2.6815862625669974E-2</v>
      </c>
      <c r="F84" s="79">
        <v>7</v>
      </c>
      <c r="G84" s="79">
        <f>RANK(C84,$C$78:$C$87)</f>
        <v>6</v>
      </c>
    </row>
    <row r="85" spans="1:7">
      <c r="A85" s="36" t="s">
        <v>124</v>
      </c>
      <c r="B85" s="37">
        <v>6</v>
      </c>
      <c r="C85" s="102">
        <v>2343000</v>
      </c>
      <c r="D85" s="27">
        <f>B85/$B$88</f>
        <v>1.3729977116704805E-2</v>
      </c>
      <c r="E85" s="23">
        <f>C85/$C$88</f>
        <v>9.255976153792686E-3</v>
      </c>
      <c r="F85" s="79">
        <v>8</v>
      </c>
      <c r="G85" s="79">
        <f>RANK(C85,$C$78:$C$87)</f>
        <v>8</v>
      </c>
    </row>
    <row r="86" spans="1:7">
      <c r="A86" s="36" t="s">
        <v>77</v>
      </c>
      <c r="B86" s="37">
        <v>4</v>
      </c>
      <c r="C86" s="102">
        <v>2017900</v>
      </c>
      <c r="D86" s="27">
        <f>B86/$B$88</f>
        <v>9.1533180778032037E-3</v>
      </c>
      <c r="E86" s="23">
        <f>C86/$C$88</f>
        <v>7.9716748957482965E-3</v>
      </c>
      <c r="F86" s="79">
        <v>9</v>
      </c>
      <c r="G86" s="79">
        <f>RANK(C86,$C$78:$C$87)</f>
        <v>9</v>
      </c>
    </row>
    <row r="87" spans="1:7">
      <c r="A87" s="36" t="s">
        <v>55</v>
      </c>
      <c r="B87" s="37">
        <v>4</v>
      </c>
      <c r="C87" s="102">
        <v>1453000</v>
      </c>
      <c r="D87" s="27">
        <f>B87/$B$88</f>
        <v>9.1533180778032037E-3</v>
      </c>
      <c r="E87" s="23">
        <f>C87/$C$88</f>
        <v>5.7400483787711362E-3</v>
      </c>
      <c r="F87" s="79">
        <v>9</v>
      </c>
      <c r="G87" s="79">
        <f>RANK(C87,$C$78:$C$87)</f>
        <v>10</v>
      </c>
    </row>
    <row r="88" spans="1:7">
      <c r="A88" s="28" t="s">
        <v>23</v>
      </c>
      <c r="B88" s="29">
        <f>SUM(B78:B87)</f>
        <v>437</v>
      </c>
      <c r="C88" s="103">
        <f>SUM(C78:C87)</f>
        <v>253133755</v>
      </c>
      <c r="D88" s="30">
        <f>SUM(D78:D87)</f>
        <v>0.99999999999999978</v>
      </c>
      <c r="E88" s="30">
        <f>SUM(E78:E87)</f>
        <v>0.99999999999999989</v>
      </c>
      <c r="F88" s="31"/>
      <c r="G88" s="31"/>
    </row>
    <row r="90" spans="1:7">
      <c r="A90" s="142" t="s">
        <v>24</v>
      </c>
      <c r="B90" s="142"/>
      <c r="C90" s="142"/>
    </row>
    <row r="91" spans="1:7">
      <c r="A91" s="20" t="s">
        <v>25</v>
      </c>
    </row>
  </sheetData>
  <sortState ref="A157:C176">
    <sortCondition descending="1" ref="B157"/>
    <sortCondition descending="1" ref="C157"/>
  </sortState>
  <mergeCells count="8">
    <mergeCell ref="A75:G75"/>
    <mergeCell ref="A90:C90"/>
    <mergeCell ref="A4:G4"/>
    <mergeCell ref="A20:G20"/>
    <mergeCell ref="A32:G32"/>
    <mergeCell ref="A47:G47"/>
    <mergeCell ref="A56:G56"/>
    <mergeCell ref="A68:G68"/>
  </mergeCells>
  <phoneticPr fontId="2" type="noConversion"/>
  <hyperlinks>
    <hyperlink ref="A91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5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70"/>
  <sheetViews>
    <sheetView workbookViewId="0">
      <selection activeCell="G1" sqref="G1"/>
    </sheetView>
  </sheetViews>
  <sheetFormatPr defaultRowHeight="12.75"/>
  <cols>
    <col min="1" max="1" width="30.42578125" style="42" customWidth="1"/>
    <col min="2" max="2" width="13.85546875" style="65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5" customWidth="1"/>
    <col min="7" max="7" width="16.28515625" style="65" customWidth="1"/>
  </cols>
  <sheetData>
    <row r="1" spans="1:7" ht="15.75">
      <c r="A1" s="57" t="s">
        <v>68</v>
      </c>
    </row>
    <row r="2" spans="1:7">
      <c r="A2" s="58" t="str">
        <f>'OVERALL STATS'!A2</f>
        <v>Reporting Period: APRIL, 2023</v>
      </c>
    </row>
    <row r="3" spans="1:7" ht="13.5" thickBot="1"/>
    <row r="4" spans="1:7" ht="16.5" thickBot="1">
      <c r="A4" s="136" t="s">
        <v>18</v>
      </c>
      <c r="B4" s="137"/>
      <c r="C4" s="137"/>
      <c r="D4" s="137"/>
      <c r="E4" s="137"/>
      <c r="F4" s="137"/>
      <c r="G4" s="138"/>
    </row>
    <row r="5" spans="1:7">
      <c r="A5" s="59"/>
      <c r="B5" s="67"/>
      <c r="C5" s="40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60" t="s">
        <v>11</v>
      </c>
      <c r="B6" s="19" t="s">
        <v>8</v>
      </c>
      <c r="C6" s="52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61" t="s">
        <v>39</v>
      </c>
      <c r="B7" s="162">
        <v>10</v>
      </c>
      <c r="C7" s="56">
        <v>3976409</v>
      </c>
      <c r="D7" s="155">
        <f>B7/$B$15</f>
        <v>0.23809523809523808</v>
      </c>
      <c r="E7" s="68">
        <f>C7/$C$15</f>
        <v>0.21652052671368496</v>
      </c>
      <c r="F7" s="152">
        <v>1</v>
      </c>
      <c r="G7" s="79">
        <f>RANK(C7,$C$7:$C$14)</f>
        <v>2</v>
      </c>
    </row>
    <row r="8" spans="1:7">
      <c r="A8" s="163" t="s">
        <v>107</v>
      </c>
      <c r="B8" s="164">
        <v>10</v>
      </c>
      <c r="C8" s="71">
        <v>3276000</v>
      </c>
      <c r="D8" s="155">
        <f t="shared" ref="D8:D13" si="0">B8/$B$15</f>
        <v>0.23809523809523808</v>
      </c>
      <c r="E8" s="68">
        <f t="shared" ref="E8:E13" si="1">C8/$C$15</f>
        <v>0.17838236597745152</v>
      </c>
      <c r="F8" s="152">
        <v>1</v>
      </c>
      <c r="G8" s="79">
        <f>RANK(C8,$C$7:$C$14)</f>
        <v>4</v>
      </c>
    </row>
    <row r="9" spans="1:7">
      <c r="A9" s="62" t="s">
        <v>41</v>
      </c>
      <c r="B9" s="55">
        <v>8</v>
      </c>
      <c r="C9" s="56">
        <v>3926728</v>
      </c>
      <c r="D9" s="27">
        <f t="shared" ref="D9" si="2">B9/$B$15</f>
        <v>0.19047619047619047</v>
      </c>
      <c r="E9" s="68">
        <f t="shared" ref="E9" si="3">C9/$C$15</f>
        <v>0.21381533308605197</v>
      </c>
      <c r="F9" s="79">
        <v>2</v>
      </c>
      <c r="G9" s="79">
        <f>RANK(C9,$C$7:$C$14)</f>
        <v>3</v>
      </c>
    </row>
    <row r="10" spans="1:7">
      <c r="A10" s="161" t="s">
        <v>40</v>
      </c>
      <c r="B10" s="55">
        <v>7</v>
      </c>
      <c r="C10" s="166">
        <v>4412237</v>
      </c>
      <c r="D10" s="27">
        <f t="shared" si="0"/>
        <v>0.16666666666666666</v>
      </c>
      <c r="E10" s="165">
        <f t="shared" si="1"/>
        <v>0.24025191554128594</v>
      </c>
      <c r="F10" s="79">
        <v>3</v>
      </c>
      <c r="G10" s="152">
        <f>RANK(C10,$C$7:$C$14)</f>
        <v>1</v>
      </c>
    </row>
    <row r="11" spans="1:7">
      <c r="A11" s="62" t="s">
        <v>103</v>
      </c>
      <c r="B11" s="55">
        <v>3</v>
      </c>
      <c r="C11" s="56">
        <v>615170</v>
      </c>
      <c r="D11" s="27">
        <f t="shared" si="0"/>
        <v>7.1428571428571425E-2</v>
      </c>
      <c r="E11" s="68">
        <f t="shared" si="1"/>
        <v>3.3496788790704779E-2</v>
      </c>
      <c r="F11" s="79">
        <v>4</v>
      </c>
      <c r="G11" s="79">
        <f>RANK(C11,$C$7:$C$14)</f>
        <v>6</v>
      </c>
    </row>
    <row r="12" spans="1:7">
      <c r="A12" s="62" t="s">
        <v>77</v>
      </c>
      <c r="B12" s="55">
        <v>2</v>
      </c>
      <c r="C12" s="56">
        <v>1500000</v>
      </c>
      <c r="D12" s="27">
        <f t="shared" si="0"/>
        <v>4.7619047619047616E-2</v>
      </c>
      <c r="E12" s="68">
        <f t="shared" si="1"/>
        <v>8.1676907498833107E-2</v>
      </c>
      <c r="F12" s="79">
        <v>5</v>
      </c>
      <c r="G12" s="79">
        <f>RANK(C12,$C$7:$C$14)</f>
        <v>5</v>
      </c>
    </row>
    <row r="13" spans="1:7">
      <c r="A13" s="62" t="s">
        <v>55</v>
      </c>
      <c r="B13" s="55">
        <v>1</v>
      </c>
      <c r="C13" s="56">
        <v>442500</v>
      </c>
      <c r="D13" s="27">
        <f t="shared" si="0"/>
        <v>2.3809523809523808E-2</v>
      </c>
      <c r="E13" s="68">
        <f t="shared" si="1"/>
        <v>2.4094687712155768E-2</v>
      </c>
      <c r="F13" s="79">
        <v>6</v>
      </c>
      <c r="G13" s="79">
        <f>RANK(C13,$C$7:$C$14)</f>
        <v>7</v>
      </c>
    </row>
    <row r="14" spans="1:7">
      <c r="A14" s="69" t="s">
        <v>124</v>
      </c>
      <c r="B14" s="70">
        <v>1</v>
      </c>
      <c r="C14" s="71">
        <v>216000</v>
      </c>
      <c r="D14" s="27">
        <f>B14/$B$15</f>
        <v>2.3809523809523808E-2</v>
      </c>
      <c r="E14" s="23">
        <f>C14/$C$15</f>
        <v>1.1761474679831968E-2</v>
      </c>
      <c r="F14" s="79">
        <v>6</v>
      </c>
      <c r="G14" s="79">
        <f>RANK(C14,$C$7:$C$14)</f>
        <v>8</v>
      </c>
    </row>
    <row r="15" spans="1:7">
      <c r="A15" s="61" t="s">
        <v>23</v>
      </c>
      <c r="B15" s="34">
        <f>SUM(B7:B14)</f>
        <v>42</v>
      </c>
      <c r="C15" s="53">
        <f>SUM(C7:C14)</f>
        <v>18365044</v>
      </c>
      <c r="D15" s="30">
        <f>SUM(D7:D14)</f>
        <v>1</v>
      </c>
      <c r="E15" s="30">
        <f>SUM(E7:E14)</f>
        <v>1</v>
      </c>
      <c r="F15" s="41"/>
      <c r="G15" s="41"/>
    </row>
    <row r="16" spans="1:7" ht="13.5" thickBot="1"/>
    <row r="17" spans="1:7" ht="16.5" thickBot="1">
      <c r="A17" s="136" t="s">
        <v>19</v>
      </c>
      <c r="B17" s="137"/>
      <c r="C17" s="137"/>
      <c r="D17" s="137"/>
      <c r="E17" s="137"/>
      <c r="F17" s="137"/>
      <c r="G17" s="138"/>
    </row>
    <row r="18" spans="1:7">
      <c r="A18" s="59"/>
      <c r="B18" s="67"/>
      <c r="C18" s="40"/>
      <c r="D18" s="10" t="s">
        <v>5</v>
      </c>
      <c r="E18" s="10" t="s">
        <v>5</v>
      </c>
      <c r="F18" s="11" t="s">
        <v>6</v>
      </c>
      <c r="G18" s="11" t="s">
        <v>6</v>
      </c>
    </row>
    <row r="19" spans="1:7">
      <c r="A19" s="60" t="s">
        <v>11</v>
      </c>
      <c r="B19" s="19" t="s">
        <v>8</v>
      </c>
      <c r="C19" s="52" t="s">
        <v>9</v>
      </c>
      <c r="D19" s="13" t="s">
        <v>8</v>
      </c>
      <c r="E19" s="13" t="s">
        <v>9</v>
      </c>
      <c r="F19" s="14" t="s">
        <v>8</v>
      </c>
      <c r="G19" s="14" t="s">
        <v>9</v>
      </c>
    </row>
    <row r="20" spans="1:7">
      <c r="A20" s="167" t="s">
        <v>40</v>
      </c>
      <c r="B20" s="152">
        <v>6</v>
      </c>
      <c r="C20" s="168">
        <v>137382000</v>
      </c>
      <c r="D20" s="155">
        <f>B20/$B$24</f>
        <v>0.42857142857142855</v>
      </c>
      <c r="E20" s="165">
        <f>C20/$C$24</f>
        <v>0.57939314724789981</v>
      </c>
      <c r="F20" s="152">
        <v>1</v>
      </c>
      <c r="G20" s="152">
        <f>RANK(C20,$C$20:$C$23)</f>
        <v>1</v>
      </c>
    </row>
    <row r="21" spans="1:7">
      <c r="A21" s="76" t="s">
        <v>39</v>
      </c>
      <c r="B21" s="79">
        <v>4</v>
      </c>
      <c r="C21" s="80">
        <v>8905000</v>
      </c>
      <c r="D21" s="27">
        <f>B21/$B$24</f>
        <v>0.2857142857142857</v>
      </c>
      <c r="E21" s="68">
        <f>C21/$C$24</f>
        <v>3.7555836836285307E-2</v>
      </c>
      <c r="F21" s="79">
        <v>2</v>
      </c>
      <c r="G21" s="79">
        <f>RANK(C21,$C$20:$C$23)</f>
        <v>3</v>
      </c>
    </row>
    <row r="22" spans="1:7">
      <c r="A22" s="76" t="s">
        <v>41</v>
      </c>
      <c r="B22" s="79">
        <v>3</v>
      </c>
      <c r="C22" s="80">
        <v>89164000</v>
      </c>
      <c r="D22" s="27">
        <f>B22/$B$24</f>
        <v>0.21428571428571427</v>
      </c>
      <c r="E22" s="68">
        <f>C22/$C$24</f>
        <v>0.3760391505525596</v>
      </c>
      <c r="F22" s="79">
        <v>3</v>
      </c>
      <c r="G22" s="79">
        <f>RANK(C22,$C$20:$C$23)</f>
        <v>2</v>
      </c>
    </row>
    <row r="23" spans="1:7">
      <c r="A23" s="76" t="s">
        <v>107</v>
      </c>
      <c r="B23" s="79">
        <v>1</v>
      </c>
      <c r="C23" s="80">
        <v>1662608.7</v>
      </c>
      <c r="D23" s="27">
        <f t="shared" ref="D23" si="4">B23/$B$24</f>
        <v>7.1428571428571425E-2</v>
      </c>
      <c r="E23" s="68">
        <f t="shared" ref="E23" si="5">C23/$C$24</f>
        <v>7.0118653632552982E-3</v>
      </c>
      <c r="F23" s="79">
        <v>4</v>
      </c>
      <c r="G23" s="79">
        <f>RANK(C23,$C$20:$C$23)</f>
        <v>4</v>
      </c>
    </row>
    <row r="24" spans="1:7">
      <c r="A24" s="61" t="s">
        <v>23</v>
      </c>
      <c r="B24" s="41">
        <f>SUM(B20:B23)</f>
        <v>14</v>
      </c>
      <c r="C24" s="38">
        <f>SUM(C20:C23)</f>
        <v>237113608.69999999</v>
      </c>
      <c r="D24" s="30">
        <f>SUM(D20:D23)</f>
        <v>0.99999999999999989</v>
      </c>
      <c r="E24" s="30">
        <f>SUM(E20:E23)</f>
        <v>0.99999999999999989</v>
      </c>
      <c r="F24" s="41"/>
      <c r="G24" s="41"/>
    </row>
    <row r="25" spans="1:7" ht="13.5" thickBot="1"/>
    <row r="26" spans="1:7" ht="16.5" thickBot="1">
      <c r="A26" s="136" t="s">
        <v>20</v>
      </c>
      <c r="B26" s="137"/>
      <c r="C26" s="137"/>
      <c r="D26" s="137"/>
      <c r="E26" s="137"/>
      <c r="F26" s="137"/>
      <c r="G26" s="138"/>
    </row>
    <row r="27" spans="1:7">
      <c r="A27" s="59"/>
      <c r="B27" s="67"/>
      <c r="C27" s="40"/>
      <c r="D27" s="10" t="s">
        <v>5</v>
      </c>
      <c r="E27" s="10" t="s">
        <v>5</v>
      </c>
      <c r="F27" s="11" t="s">
        <v>6</v>
      </c>
      <c r="G27" s="11" t="s">
        <v>6</v>
      </c>
    </row>
    <row r="28" spans="1:7">
      <c r="A28" s="60" t="s">
        <v>11</v>
      </c>
      <c r="B28" s="19" t="s">
        <v>8</v>
      </c>
      <c r="C28" s="52" t="s">
        <v>9</v>
      </c>
      <c r="D28" s="13" t="s">
        <v>8</v>
      </c>
      <c r="E28" s="13" t="s">
        <v>9</v>
      </c>
      <c r="F28" s="14" t="s">
        <v>8</v>
      </c>
      <c r="G28" s="14" t="s">
        <v>9</v>
      </c>
    </row>
    <row r="29" spans="1:7">
      <c r="A29" s="161" t="s">
        <v>107</v>
      </c>
      <c r="B29" s="162">
        <v>8</v>
      </c>
      <c r="C29" s="78">
        <v>792001</v>
      </c>
      <c r="D29" s="155">
        <f t="shared" ref="D29" si="6">B29/$B$33</f>
        <v>0.32</v>
      </c>
      <c r="E29" s="68">
        <f t="shared" ref="E29" si="7">C29/$C$33</f>
        <v>0.13251301411680105</v>
      </c>
      <c r="F29" s="152">
        <v>1</v>
      </c>
      <c r="G29" s="79">
        <f>RANK(C29,$C$29:$C$32)</f>
        <v>3</v>
      </c>
    </row>
    <row r="30" spans="1:7">
      <c r="A30" s="161" t="s">
        <v>39</v>
      </c>
      <c r="B30" s="77">
        <v>7</v>
      </c>
      <c r="C30" s="166">
        <v>3424778</v>
      </c>
      <c r="D30" s="27">
        <f>B30/$B$33</f>
        <v>0.28000000000000003</v>
      </c>
      <c r="E30" s="165">
        <f>C30/$C$33</f>
        <v>0.57301399298853106</v>
      </c>
      <c r="F30" s="79">
        <v>2</v>
      </c>
      <c r="G30" s="152">
        <f>RANK(C30,$C$29:$C$32)</f>
        <v>1</v>
      </c>
    </row>
    <row r="31" spans="1:7">
      <c r="A31" s="75" t="s">
        <v>41</v>
      </c>
      <c r="B31" s="77">
        <v>6</v>
      </c>
      <c r="C31" s="78">
        <v>1380000</v>
      </c>
      <c r="D31" s="27">
        <f>B31/$B$33</f>
        <v>0.24</v>
      </c>
      <c r="E31" s="68">
        <f>C31/$C$33</f>
        <v>0.23089359670150092</v>
      </c>
      <c r="F31" s="79">
        <v>3</v>
      </c>
      <c r="G31" s="79">
        <f>RANK(C31,$C$29:$C$32)</f>
        <v>2</v>
      </c>
    </row>
    <row r="32" spans="1:7">
      <c r="A32" s="75" t="s">
        <v>40</v>
      </c>
      <c r="B32" s="77">
        <v>4</v>
      </c>
      <c r="C32" s="78">
        <v>380000</v>
      </c>
      <c r="D32" s="27">
        <f t="shared" ref="D32" si="8">B32/$B$33</f>
        <v>0.16</v>
      </c>
      <c r="E32" s="68">
        <f t="shared" ref="E32" si="9">C32/$C$33</f>
        <v>6.3579396193166923E-2</v>
      </c>
      <c r="F32" s="79">
        <v>4</v>
      </c>
      <c r="G32" s="79">
        <f>RANK(C32,$C$29:$C$32)</f>
        <v>4</v>
      </c>
    </row>
    <row r="33" spans="1:7">
      <c r="A33" s="61" t="s">
        <v>23</v>
      </c>
      <c r="B33" s="41">
        <f>SUM(B29:B32)</f>
        <v>25</v>
      </c>
      <c r="C33" s="38">
        <f>SUM(C29:C32)</f>
        <v>5976779</v>
      </c>
      <c r="D33" s="30">
        <f>SUM(D29:D32)</f>
        <v>1</v>
      </c>
      <c r="E33" s="30">
        <f>SUM(E29:E32)</f>
        <v>0.99999999999999989</v>
      </c>
      <c r="F33" s="41"/>
      <c r="G33" s="41"/>
    </row>
    <row r="34" spans="1:7" ht="13.5" thickBot="1"/>
    <row r="35" spans="1:7" ht="16.5" thickBot="1">
      <c r="A35" s="136" t="s">
        <v>21</v>
      </c>
      <c r="B35" s="137"/>
      <c r="C35" s="137"/>
      <c r="D35" s="137"/>
      <c r="E35" s="137"/>
      <c r="F35" s="137"/>
      <c r="G35" s="138"/>
    </row>
    <row r="36" spans="1:7">
      <c r="A36" s="59"/>
      <c r="B36" s="67"/>
      <c r="C36" s="40"/>
      <c r="D36" s="10" t="s">
        <v>5</v>
      </c>
      <c r="E36" s="10" t="s">
        <v>5</v>
      </c>
      <c r="F36" s="11" t="s">
        <v>6</v>
      </c>
      <c r="G36" s="11" t="s">
        <v>6</v>
      </c>
    </row>
    <row r="37" spans="1:7">
      <c r="A37" s="60" t="s">
        <v>11</v>
      </c>
      <c r="B37" s="19" t="s">
        <v>8</v>
      </c>
      <c r="C37" s="52" t="s">
        <v>9</v>
      </c>
      <c r="D37" s="13" t="s">
        <v>8</v>
      </c>
      <c r="E37" s="13" t="s">
        <v>9</v>
      </c>
      <c r="F37" s="14" t="s">
        <v>8</v>
      </c>
      <c r="G37" s="14" t="s">
        <v>9</v>
      </c>
    </row>
    <row r="38" spans="1:7">
      <c r="A38" s="167" t="s">
        <v>39</v>
      </c>
      <c r="B38" s="152">
        <v>3</v>
      </c>
      <c r="C38" s="80">
        <v>9003388</v>
      </c>
      <c r="D38" s="150">
        <f>B38/$B$42</f>
        <v>0.5</v>
      </c>
      <c r="E38" s="68">
        <f>C38/$C$42</f>
        <v>0.35546628549752157</v>
      </c>
      <c r="F38" s="152">
        <v>1</v>
      </c>
      <c r="G38" s="79">
        <f>RANK(C38,$C$38:$C$41)</f>
        <v>2</v>
      </c>
    </row>
    <row r="39" spans="1:7">
      <c r="A39" s="161" t="s">
        <v>306</v>
      </c>
      <c r="B39" s="77">
        <v>1</v>
      </c>
      <c r="C39" s="166">
        <v>13400000</v>
      </c>
      <c r="D39" s="23">
        <f>B39/$B$42</f>
        <v>0.16666666666666666</v>
      </c>
      <c r="E39" s="165">
        <f>C39/$C$42</f>
        <v>0.5290506446758475</v>
      </c>
      <c r="F39" s="79">
        <v>2</v>
      </c>
      <c r="G39" s="152">
        <f>RANK(C39,$C$38:$C$41)</f>
        <v>1</v>
      </c>
    </row>
    <row r="40" spans="1:7">
      <c r="A40" s="75" t="s">
        <v>107</v>
      </c>
      <c r="B40" s="77">
        <v>1</v>
      </c>
      <c r="C40" s="78">
        <v>1925000</v>
      </c>
      <c r="D40" s="23">
        <f>B40/$B$42</f>
        <v>0.16666666666666666</v>
      </c>
      <c r="E40" s="68">
        <f>C40/$C$42</f>
        <v>7.6001678432910932E-2</v>
      </c>
      <c r="F40" s="79">
        <v>2</v>
      </c>
      <c r="G40" s="79">
        <f>RANK(C40,$C$38:$C$41)</f>
        <v>3</v>
      </c>
    </row>
    <row r="41" spans="1:7">
      <c r="A41" s="76" t="s">
        <v>41</v>
      </c>
      <c r="B41" s="79">
        <v>1</v>
      </c>
      <c r="C41" s="80">
        <v>1000000</v>
      </c>
      <c r="D41" s="23">
        <f>B41/$B$42</f>
        <v>0.16666666666666666</v>
      </c>
      <c r="E41" s="68">
        <f>C41/$C$42</f>
        <v>3.9481391393719964E-2</v>
      </c>
      <c r="F41" s="79">
        <v>2</v>
      </c>
      <c r="G41" s="79">
        <f>RANK(C41,$C$38:$C$41)</f>
        <v>4</v>
      </c>
    </row>
    <row r="42" spans="1:7">
      <c r="A42" s="61" t="s">
        <v>23</v>
      </c>
      <c r="B42" s="34">
        <f>SUM(B38:B41)</f>
        <v>6</v>
      </c>
      <c r="C42" s="53">
        <f>SUM(C38:C41)</f>
        <v>25328388</v>
      </c>
      <c r="D42" s="30">
        <f>SUM(D38:D41)</f>
        <v>0.99999999999999989</v>
      </c>
      <c r="E42" s="30">
        <f>SUM(E38:E41)</f>
        <v>1</v>
      </c>
      <c r="F42" s="41"/>
      <c r="G42" s="41"/>
    </row>
    <row r="43" spans="1:7" ht="13.5" thickBot="1"/>
    <row r="44" spans="1:7" ht="16.5" thickBot="1">
      <c r="A44" s="136" t="s">
        <v>22</v>
      </c>
      <c r="B44" s="137"/>
      <c r="C44" s="137"/>
      <c r="D44" s="137"/>
      <c r="E44" s="137"/>
      <c r="F44" s="137"/>
      <c r="G44" s="138"/>
    </row>
    <row r="45" spans="1:7">
      <c r="A45" s="59"/>
      <c r="B45" s="67"/>
      <c r="C45" s="40"/>
      <c r="D45" s="10" t="s">
        <v>5</v>
      </c>
      <c r="E45" s="10" t="s">
        <v>5</v>
      </c>
      <c r="F45" s="11" t="s">
        <v>6</v>
      </c>
      <c r="G45" s="11" t="s">
        <v>6</v>
      </c>
    </row>
    <row r="46" spans="1:7">
      <c r="A46" s="60" t="s">
        <v>11</v>
      </c>
      <c r="B46" s="19" t="s">
        <v>8</v>
      </c>
      <c r="C46" s="52" t="s">
        <v>9</v>
      </c>
      <c r="D46" s="13" t="s">
        <v>8</v>
      </c>
      <c r="E46" s="13" t="s">
        <v>9</v>
      </c>
      <c r="F46" s="14" t="s">
        <v>8</v>
      </c>
      <c r="G46" s="14" t="s">
        <v>9</v>
      </c>
    </row>
    <row r="47" spans="1:7">
      <c r="A47" s="161" t="s">
        <v>39</v>
      </c>
      <c r="B47" s="162">
        <v>5</v>
      </c>
      <c r="C47" s="78">
        <v>7971500</v>
      </c>
      <c r="D47" s="150">
        <f t="shared" ref="D47" si="10">B47/$B$54</f>
        <v>0.3125</v>
      </c>
      <c r="E47" s="23">
        <f t="shared" ref="E47" si="11">C47/$C$54</f>
        <v>0.17808151133577677</v>
      </c>
      <c r="F47" s="152">
        <v>1</v>
      </c>
      <c r="G47" s="79">
        <f>RANK(C47,$C$47:$C$53)</f>
        <v>2</v>
      </c>
    </row>
    <row r="48" spans="1:7">
      <c r="A48" s="161" t="s">
        <v>40</v>
      </c>
      <c r="B48" s="162">
        <v>5</v>
      </c>
      <c r="C48" s="78">
        <v>1795000</v>
      </c>
      <c r="D48" s="150">
        <f>B48/$B$54</f>
        <v>0.3125</v>
      </c>
      <c r="E48" s="23">
        <f>C48/$C$54</f>
        <v>4.0099894981837705E-2</v>
      </c>
      <c r="F48" s="152">
        <v>1</v>
      </c>
      <c r="G48" s="79">
        <f>RANK(C48,$C$47:$C$53)</f>
        <v>3</v>
      </c>
    </row>
    <row r="49" spans="1:7">
      <c r="A49" s="75" t="s">
        <v>41</v>
      </c>
      <c r="B49" s="77">
        <v>2</v>
      </c>
      <c r="C49" s="78">
        <v>978709.5</v>
      </c>
      <c r="D49" s="23">
        <f>B49/$B$54</f>
        <v>0.125</v>
      </c>
      <c r="E49" s="23">
        <f>C49/$C$54</f>
        <v>2.1864149397062334E-2</v>
      </c>
      <c r="F49" s="79">
        <v>2</v>
      </c>
      <c r="G49" s="79">
        <f>RANK(C49,$C$47:$C$53)</f>
        <v>5</v>
      </c>
    </row>
    <row r="50" spans="1:7">
      <c r="A50" s="161" t="s">
        <v>101</v>
      </c>
      <c r="B50" s="77">
        <v>1</v>
      </c>
      <c r="C50" s="166">
        <v>31714000</v>
      </c>
      <c r="D50" s="23">
        <f>B50/$B$54</f>
        <v>6.25E-2</v>
      </c>
      <c r="E50" s="150">
        <f>C50/$C$54</f>
        <v>0.70848360415264688</v>
      </c>
      <c r="F50" s="79">
        <v>3</v>
      </c>
      <c r="G50" s="152">
        <f>RANK(C50,$C$47:$C$53)</f>
        <v>1</v>
      </c>
    </row>
    <row r="51" spans="1:7">
      <c r="A51" s="75" t="s">
        <v>107</v>
      </c>
      <c r="B51" s="77">
        <v>1</v>
      </c>
      <c r="C51" s="78">
        <v>1525000</v>
      </c>
      <c r="D51" s="23">
        <f t="shared" ref="D51" si="12">B51/$B$54</f>
        <v>6.25E-2</v>
      </c>
      <c r="E51" s="23">
        <f t="shared" ref="E51" si="13">C51/$C$54</f>
        <v>3.4068155903789699E-2</v>
      </c>
      <c r="F51" s="79">
        <v>3</v>
      </c>
      <c r="G51" s="79">
        <f>RANK(C51,$C$47:$C$53)</f>
        <v>4</v>
      </c>
    </row>
    <row r="52" spans="1:7">
      <c r="A52" s="75" t="s">
        <v>55</v>
      </c>
      <c r="B52" s="77">
        <v>1</v>
      </c>
      <c r="C52" s="78">
        <v>675000</v>
      </c>
      <c r="D52" s="23">
        <f>B52/$B$54</f>
        <v>6.25E-2</v>
      </c>
      <c r="E52" s="23">
        <f>C52/$C$54</f>
        <v>1.5079347695120029E-2</v>
      </c>
      <c r="F52" s="79">
        <v>3</v>
      </c>
      <c r="G52" s="79">
        <f>RANK(C52,$C$47:$C$53)</f>
        <v>6</v>
      </c>
    </row>
    <row r="53" spans="1:7">
      <c r="A53" s="75" t="s">
        <v>124</v>
      </c>
      <c r="B53" s="77">
        <v>1</v>
      </c>
      <c r="C53" s="78">
        <v>104000</v>
      </c>
      <c r="D53" s="23">
        <f>B53/$B$54</f>
        <v>6.25E-2</v>
      </c>
      <c r="E53" s="23">
        <f>C53/$C$54</f>
        <v>2.3233365337666416E-3</v>
      </c>
      <c r="F53" s="79">
        <v>3</v>
      </c>
      <c r="G53" s="79">
        <f>RANK(C53,$C$47:$C$53)</f>
        <v>7</v>
      </c>
    </row>
    <row r="54" spans="1:7">
      <c r="A54" s="61" t="s">
        <v>23</v>
      </c>
      <c r="B54" s="34">
        <f>SUM(B47:B53)</f>
        <v>16</v>
      </c>
      <c r="C54" s="53">
        <f>SUM(C47:C53)</f>
        <v>44763209.5</v>
      </c>
      <c r="D54" s="30">
        <f>SUM(D47:D53)</f>
        <v>1</v>
      </c>
      <c r="E54" s="30">
        <f>SUM(E47:E53)</f>
        <v>1</v>
      </c>
      <c r="F54" s="41"/>
      <c r="G54" s="41"/>
    </row>
    <row r="55" spans="1:7" ht="13.5" thickBot="1">
      <c r="A55" s="63"/>
      <c r="B55" s="24"/>
      <c r="C55" s="54"/>
      <c r="D55" s="43"/>
      <c r="E55" s="43"/>
      <c r="F55" s="66"/>
      <c r="G55" s="66"/>
    </row>
    <row r="56" spans="1:7" ht="16.5" thickBot="1">
      <c r="A56" s="136" t="s">
        <v>71</v>
      </c>
      <c r="B56" s="137"/>
      <c r="C56" s="137"/>
      <c r="D56" s="137"/>
      <c r="E56" s="137"/>
      <c r="F56" s="137"/>
      <c r="G56" s="138"/>
    </row>
    <row r="57" spans="1:7">
      <c r="A57" s="59"/>
      <c r="B57" s="67"/>
      <c r="C57" s="40"/>
      <c r="D57" s="10" t="s">
        <v>5</v>
      </c>
      <c r="E57" s="10" t="s">
        <v>5</v>
      </c>
      <c r="F57" s="11" t="s">
        <v>6</v>
      </c>
      <c r="G57" s="11" t="s">
        <v>6</v>
      </c>
    </row>
    <row r="58" spans="1:7">
      <c r="A58" s="60" t="s">
        <v>11</v>
      </c>
      <c r="B58" s="19" t="s">
        <v>8</v>
      </c>
      <c r="C58" s="52" t="s">
        <v>9</v>
      </c>
      <c r="D58" s="13" t="s">
        <v>8</v>
      </c>
      <c r="E58" s="13" t="s">
        <v>9</v>
      </c>
      <c r="F58" s="14" t="s">
        <v>8</v>
      </c>
      <c r="G58" s="14" t="s">
        <v>9</v>
      </c>
    </row>
    <row r="59" spans="1:7">
      <c r="A59" s="161" t="s">
        <v>39</v>
      </c>
      <c r="B59" s="162">
        <v>10</v>
      </c>
      <c r="C59" s="166">
        <v>3976409</v>
      </c>
      <c r="D59" s="150">
        <f>B59/$B$67</f>
        <v>0.25</v>
      </c>
      <c r="E59" s="150">
        <f>C59/$C$67</f>
        <v>0.29752307586866156</v>
      </c>
      <c r="F59" s="152">
        <v>1</v>
      </c>
      <c r="G59" s="152">
        <f>RANK(C59,$C$59:$C$66)</f>
        <v>1</v>
      </c>
    </row>
    <row r="60" spans="1:7">
      <c r="A60" s="161" t="s">
        <v>107</v>
      </c>
      <c r="B60" s="162">
        <v>10</v>
      </c>
      <c r="C60" s="78">
        <v>3276000</v>
      </c>
      <c r="D60" s="150">
        <f>B60/$B$67</f>
        <v>0.25</v>
      </c>
      <c r="E60" s="23">
        <f>C60/$C$67</f>
        <v>0.24511703814817221</v>
      </c>
      <c r="F60" s="152">
        <v>1</v>
      </c>
      <c r="G60" s="79">
        <f>RANK(C60,$C$59:$C$66)</f>
        <v>2</v>
      </c>
    </row>
    <row r="61" spans="1:7">
      <c r="A61" s="75" t="s">
        <v>41</v>
      </c>
      <c r="B61" s="77">
        <v>7</v>
      </c>
      <c r="C61" s="78">
        <v>1926728</v>
      </c>
      <c r="D61" s="23">
        <f>B61/$B$67</f>
        <v>0.17499999999999999</v>
      </c>
      <c r="E61" s="23">
        <f>C61/$C$67</f>
        <v>0.14416174013344063</v>
      </c>
      <c r="F61" s="79">
        <v>2</v>
      </c>
      <c r="G61" s="79">
        <f>RANK(C61,$C$59:$C$66)</f>
        <v>3</v>
      </c>
    </row>
    <row r="62" spans="1:7">
      <c r="A62" s="75" t="s">
        <v>40</v>
      </c>
      <c r="B62" s="77">
        <v>6</v>
      </c>
      <c r="C62" s="78">
        <v>1412237</v>
      </c>
      <c r="D62" s="23">
        <f>B62/$B$67</f>
        <v>0.15</v>
      </c>
      <c r="E62" s="23">
        <f>C62/$C$67</f>
        <v>0.10566646843811363</v>
      </c>
      <c r="F62" s="79">
        <v>3</v>
      </c>
      <c r="G62" s="79">
        <f>RANK(C62,$C$59:$C$66)</f>
        <v>5</v>
      </c>
    </row>
    <row r="63" spans="1:7">
      <c r="A63" s="75" t="s">
        <v>103</v>
      </c>
      <c r="B63" s="77">
        <v>3</v>
      </c>
      <c r="C63" s="78">
        <v>615170</v>
      </c>
      <c r="D63" s="23">
        <f>B63/$B$67</f>
        <v>7.4999999999999997E-2</v>
      </c>
      <c r="E63" s="23">
        <f>C63/$C$67</f>
        <v>4.6028280939441724E-2</v>
      </c>
      <c r="F63" s="79">
        <v>4</v>
      </c>
      <c r="G63" s="79">
        <f>RANK(C63,$C$59:$C$66)</f>
        <v>6</v>
      </c>
    </row>
    <row r="64" spans="1:7">
      <c r="A64" s="75" t="s">
        <v>77</v>
      </c>
      <c r="B64" s="77">
        <v>2</v>
      </c>
      <c r="C64" s="78">
        <v>1500000</v>
      </c>
      <c r="D64" s="23">
        <f>B64/$B$67</f>
        <v>0.05</v>
      </c>
      <c r="E64" s="23">
        <f>C64/$C$67</f>
        <v>0.11223307607517043</v>
      </c>
      <c r="F64" s="79">
        <v>5</v>
      </c>
      <c r="G64" s="79">
        <f>RANK(C64,$C$59:$C$66)</f>
        <v>4</v>
      </c>
    </row>
    <row r="65" spans="1:7">
      <c r="A65" s="75" t="s">
        <v>55</v>
      </c>
      <c r="B65" s="77">
        <v>1</v>
      </c>
      <c r="C65" s="78">
        <v>442500</v>
      </c>
      <c r="D65" s="23">
        <f>B65/$B$67</f>
        <v>2.5000000000000001E-2</v>
      </c>
      <c r="E65" s="23">
        <f>C65/$C$67</f>
        <v>3.3108757442175271E-2</v>
      </c>
      <c r="F65" s="79">
        <v>6</v>
      </c>
      <c r="G65" s="79">
        <f>RANK(C65,$C$59:$C$66)</f>
        <v>7</v>
      </c>
    </row>
    <row r="66" spans="1:7">
      <c r="A66" s="75" t="s">
        <v>124</v>
      </c>
      <c r="B66" s="77">
        <v>1</v>
      </c>
      <c r="C66" s="78">
        <v>216000</v>
      </c>
      <c r="D66" s="23">
        <f>B66/$B$67</f>
        <v>2.5000000000000001E-2</v>
      </c>
      <c r="E66" s="23">
        <f>C66/$C$67</f>
        <v>1.616156295482454E-2</v>
      </c>
      <c r="F66" s="79">
        <v>6</v>
      </c>
      <c r="G66" s="79">
        <f>RANK(C66,$C$59:$C$66)</f>
        <v>8</v>
      </c>
    </row>
    <row r="67" spans="1:7">
      <c r="A67" s="61" t="s">
        <v>23</v>
      </c>
      <c r="B67" s="34">
        <f>SUM(B59:B66)</f>
        <v>40</v>
      </c>
      <c r="C67" s="53">
        <f>SUM(C59:C66)</f>
        <v>13365044</v>
      </c>
      <c r="D67" s="30">
        <f>SUM(D59:D66)</f>
        <v>1</v>
      </c>
      <c r="E67" s="30">
        <f>SUM(E59:E66)</f>
        <v>1</v>
      </c>
      <c r="F67" s="41"/>
      <c r="G67" s="41"/>
    </row>
    <row r="69" spans="1:7">
      <c r="A69" s="142" t="s">
        <v>24</v>
      </c>
      <c r="B69" s="142"/>
      <c r="C69" s="142"/>
    </row>
    <row r="70" spans="1:7">
      <c r="A70" s="64" t="s">
        <v>25</v>
      </c>
    </row>
  </sheetData>
  <sortState ref="A132:C151">
    <sortCondition descending="1" ref="B132"/>
    <sortCondition descending="1" ref="C132"/>
  </sortState>
  <mergeCells count="7">
    <mergeCell ref="A56:G56"/>
    <mergeCell ref="A69:C69"/>
    <mergeCell ref="A4:G4"/>
    <mergeCell ref="A17:G17"/>
    <mergeCell ref="A26:G26"/>
    <mergeCell ref="A35:G35"/>
    <mergeCell ref="A44:G44"/>
  </mergeCells>
  <phoneticPr fontId="2" type="noConversion"/>
  <hyperlinks>
    <hyperlink ref="A70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14"/>
  <sheetViews>
    <sheetView workbookViewId="0"/>
  </sheetViews>
  <sheetFormatPr defaultRowHeight="12.75"/>
  <cols>
    <col min="1" max="1" width="33.42578125" customWidth="1"/>
    <col min="2" max="2" width="23.28515625" customWidth="1"/>
    <col min="3" max="3" width="5.85546875" customWidth="1"/>
    <col min="4" max="4" width="10.7109375" bestFit="1" customWidth="1"/>
    <col min="5" max="5" width="17.28515625" bestFit="1" customWidth="1"/>
    <col min="6" max="6" width="16" bestFit="1" customWidth="1"/>
    <col min="7" max="7" width="22.5703125" bestFit="1" customWidth="1"/>
  </cols>
  <sheetData>
    <row r="1" spans="1:7">
      <c r="A1" s="81" t="s">
        <v>29</v>
      </c>
      <c r="B1" t="s">
        <v>30</v>
      </c>
    </row>
    <row r="2" spans="1:7">
      <c r="A2" s="81" t="s">
        <v>365</v>
      </c>
      <c r="B2" t="s">
        <v>30</v>
      </c>
    </row>
    <row r="4" spans="1:7">
      <c r="D4" s="81" t="s">
        <v>52</v>
      </c>
    </row>
    <row r="5" spans="1:7">
      <c r="A5" s="81" t="s">
        <v>7</v>
      </c>
      <c r="B5" s="81" t="s">
        <v>26</v>
      </c>
      <c r="C5" s="81" t="s">
        <v>33</v>
      </c>
      <c r="D5" t="s">
        <v>8</v>
      </c>
      <c r="E5" t="s">
        <v>9</v>
      </c>
      <c r="F5" t="s">
        <v>32</v>
      </c>
      <c r="G5" t="s">
        <v>366</v>
      </c>
    </row>
    <row r="6" spans="1:7">
      <c r="A6" t="s">
        <v>72</v>
      </c>
      <c r="D6" s="82">
        <v>8</v>
      </c>
      <c r="E6" s="25">
        <v>4564325</v>
      </c>
      <c r="F6" s="9">
        <v>1.2618296529968454E-2</v>
      </c>
      <c r="G6" s="9">
        <v>7.8855778701427993E-3</v>
      </c>
    </row>
    <row r="7" spans="1:7">
      <c r="B7" t="s">
        <v>73</v>
      </c>
      <c r="D7" s="82">
        <v>8</v>
      </c>
      <c r="E7" s="25">
        <v>4564325</v>
      </c>
      <c r="F7" s="9">
        <v>1.2618296529968454E-2</v>
      </c>
      <c r="G7" s="9">
        <v>7.8855778701427993E-3</v>
      </c>
    </row>
    <row r="8" spans="1:7">
      <c r="C8" t="s">
        <v>74</v>
      </c>
      <c r="D8" s="82">
        <v>8</v>
      </c>
      <c r="E8" s="25">
        <v>4564325</v>
      </c>
      <c r="F8" s="9">
        <v>1.2618296529968454E-2</v>
      </c>
      <c r="G8" s="9">
        <v>7.8855778701427993E-3</v>
      </c>
    </row>
    <row r="9" spans="1:7">
      <c r="A9" t="s">
        <v>77</v>
      </c>
      <c r="D9" s="82">
        <v>4</v>
      </c>
      <c r="E9" s="25">
        <v>2017900</v>
      </c>
      <c r="F9" s="9">
        <v>6.3091482649842269E-3</v>
      </c>
      <c r="G9" s="9">
        <v>3.4862345657158847E-3</v>
      </c>
    </row>
    <row r="10" spans="1:7">
      <c r="B10" t="s">
        <v>35</v>
      </c>
      <c r="D10" s="82">
        <v>4</v>
      </c>
      <c r="E10" s="25">
        <v>2017900</v>
      </c>
      <c r="F10" s="9">
        <v>6.3091482649842269E-3</v>
      </c>
      <c r="G10" s="9">
        <v>3.4862345657158847E-3</v>
      </c>
    </row>
    <row r="11" spans="1:7">
      <c r="C11" t="s">
        <v>78</v>
      </c>
      <c r="D11" s="82">
        <v>4</v>
      </c>
      <c r="E11" s="25">
        <v>2017900</v>
      </c>
      <c r="F11" s="9">
        <v>6.3091482649842269E-3</v>
      </c>
      <c r="G11" s="9">
        <v>3.4862345657158847E-3</v>
      </c>
    </row>
    <row r="12" spans="1:7">
      <c r="A12" t="s">
        <v>79</v>
      </c>
      <c r="D12" s="82">
        <v>37</v>
      </c>
      <c r="E12" s="25">
        <v>19314968</v>
      </c>
      <c r="F12" s="9">
        <v>5.8359621451104099E-2</v>
      </c>
      <c r="G12" s="9">
        <v>3.3369596648642752E-2</v>
      </c>
    </row>
    <row r="13" spans="1:7">
      <c r="B13" t="s">
        <v>35</v>
      </c>
      <c r="D13" s="82">
        <v>37</v>
      </c>
      <c r="E13" s="25">
        <v>19314968</v>
      </c>
      <c r="F13" s="9">
        <v>5.8359621451104099E-2</v>
      </c>
      <c r="G13" s="9">
        <v>3.3369596648642752E-2</v>
      </c>
    </row>
    <row r="14" spans="1:7">
      <c r="C14" t="s">
        <v>81</v>
      </c>
      <c r="D14" s="82">
        <v>37</v>
      </c>
      <c r="E14" s="25">
        <v>19314968</v>
      </c>
      <c r="F14" s="9">
        <v>5.8359621451104099E-2</v>
      </c>
      <c r="G14" s="9">
        <v>3.3369596648642752E-2</v>
      </c>
    </row>
    <row r="15" spans="1:7">
      <c r="A15" t="s">
        <v>82</v>
      </c>
      <c r="D15" s="82">
        <v>19</v>
      </c>
      <c r="E15" s="25">
        <v>8603750</v>
      </c>
      <c r="F15" s="9">
        <v>2.996845425867508E-2</v>
      </c>
      <c r="G15" s="9">
        <v>1.4864309750125398E-2</v>
      </c>
    </row>
    <row r="16" spans="1:7">
      <c r="B16" t="s">
        <v>83</v>
      </c>
      <c r="D16" s="82">
        <v>19</v>
      </c>
      <c r="E16" s="25">
        <v>8603750</v>
      </c>
      <c r="F16" s="9">
        <v>2.996845425867508E-2</v>
      </c>
      <c r="G16" s="9">
        <v>1.4864309750125398E-2</v>
      </c>
    </row>
    <row r="17" spans="1:7">
      <c r="C17" t="s">
        <v>84</v>
      </c>
      <c r="D17" s="82">
        <v>19</v>
      </c>
      <c r="E17" s="25">
        <v>8603750</v>
      </c>
      <c r="F17" s="9">
        <v>2.996845425867508E-2</v>
      </c>
      <c r="G17" s="9">
        <v>1.4864309750125398E-2</v>
      </c>
    </row>
    <row r="18" spans="1:7">
      <c r="A18" t="s">
        <v>41</v>
      </c>
      <c r="D18" s="82">
        <v>59</v>
      </c>
      <c r="E18" s="25">
        <v>155873924</v>
      </c>
      <c r="F18" s="9">
        <v>9.3059936908517354E-2</v>
      </c>
      <c r="G18" s="9">
        <v>0.26929632872915943</v>
      </c>
    </row>
    <row r="19" spans="1:7">
      <c r="B19" t="s">
        <v>154</v>
      </c>
      <c r="D19" s="82">
        <v>1</v>
      </c>
      <c r="E19" s="25">
        <v>255000</v>
      </c>
      <c r="F19" s="9">
        <v>1.5772870662460567E-3</v>
      </c>
      <c r="G19" s="9">
        <v>4.4055196702391127E-4</v>
      </c>
    </row>
    <row r="20" spans="1:7">
      <c r="C20" t="s">
        <v>155</v>
      </c>
      <c r="D20" s="82">
        <v>1</v>
      </c>
      <c r="E20" s="25">
        <v>255000</v>
      </c>
      <c r="F20" s="9">
        <v>1.5772870662460567E-3</v>
      </c>
      <c r="G20" s="9">
        <v>4.4055196702391127E-4</v>
      </c>
    </row>
    <row r="21" spans="1:7">
      <c r="B21" t="s">
        <v>85</v>
      </c>
      <c r="D21" s="82">
        <v>8</v>
      </c>
      <c r="E21" s="25">
        <v>15660000</v>
      </c>
      <c r="F21" s="9">
        <v>1.2618296529968454E-2</v>
      </c>
      <c r="G21" s="9">
        <v>2.7055073739586082E-2</v>
      </c>
    </row>
    <row r="22" spans="1:7">
      <c r="C22" t="s">
        <v>86</v>
      </c>
      <c r="D22" s="82">
        <v>8</v>
      </c>
      <c r="E22" s="25">
        <v>15660000</v>
      </c>
      <c r="F22" s="9">
        <v>1.2618296529968454E-2</v>
      </c>
      <c r="G22" s="9">
        <v>2.7055073739586082E-2</v>
      </c>
    </row>
    <row r="23" spans="1:7">
      <c r="B23" t="s">
        <v>157</v>
      </c>
      <c r="D23" s="82">
        <v>1</v>
      </c>
      <c r="E23" s="25">
        <v>51840000</v>
      </c>
      <c r="F23" s="9">
        <v>1.5772870662460567E-3</v>
      </c>
      <c r="G23" s="9">
        <v>8.9561623413802194E-2</v>
      </c>
    </row>
    <row r="24" spans="1:7">
      <c r="C24" t="s">
        <v>89</v>
      </c>
      <c r="D24" s="82">
        <v>1</v>
      </c>
      <c r="E24" s="25">
        <v>51840000</v>
      </c>
      <c r="F24" s="9">
        <v>1.5772870662460567E-3</v>
      </c>
      <c r="G24" s="9">
        <v>8.9561623413802194E-2</v>
      </c>
    </row>
    <row r="25" spans="1:7">
      <c r="B25" t="s">
        <v>27</v>
      </c>
      <c r="D25" s="82">
        <v>25</v>
      </c>
      <c r="E25" s="25">
        <v>20533000</v>
      </c>
      <c r="F25" s="9">
        <v>3.9432176656151417E-2</v>
      </c>
      <c r="G25" s="9">
        <v>3.547393544667439E-2</v>
      </c>
    </row>
    <row r="26" spans="1:7">
      <c r="C26" t="s">
        <v>87</v>
      </c>
      <c r="D26" s="82">
        <v>2</v>
      </c>
      <c r="E26" s="25">
        <v>1600000</v>
      </c>
      <c r="F26" s="9">
        <v>3.1545741324921135E-3</v>
      </c>
      <c r="G26" s="9">
        <v>2.7642476362284628E-3</v>
      </c>
    </row>
    <row r="27" spans="1:7">
      <c r="C27" t="s">
        <v>158</v>
      </c>
      <c r="D27" s="82">
        <v>1</v>
      </c>
      <c r="E27" s="25">
        <v>2250000</v>
      </c>
      <c r="F27" s="9">
        <v>1.5772870662460567E-3</v>
      </c>
      <c r="G27" s="9">
        <v>3.8872232384462762E-3</v>
      </c>
    </row>
    <row r="28" spans="1:7">
      <c r="C28" t="s">
        <v>88</v>
      </c>
      <c r="D28" s="82">
        <v>15</v>
      </c>
      <c r="E28" s="25">
        <v>11322000</v>
      </c>
      <c r="F28" s="9">
        <v>2.365930599369085E-2</v>
      </c>
      <c r="G28" s="9">
        <v>1.9560507335861659E-2</v>
      </c>
    </row>
    <row r="29" spans="1:7">
      <c r="C29" t="s">
        <v>159</v>
      </c>
      <c r="D29" s="82">
        <v>7</v>
      </c>
      <c r="E29" s="25">
        <v>5361000</v>
      </c>
      <c r="F29" s="9">
        <v>1.1041009463722398E-2</v>
      </c>
      <c r="G29" s="9">
        <v>9.2619572361379941E-3</v>
      </c>
    </row>
    <row r="30" spans="1:7">
      <c r="B30" t="s">
        <v>80</v>
      </c>
      <c r="D30" s="82">
        <v>2</v>
      </c>
      <c r="E30" s="25">
        <v>3134309</v>
      </c>
      <c r="F30" s="9">
        <v>3.1545741324921135E-3</v>
      </c>
      <c r="G30" s="9">
        <v>5.4150039027872484E-3</v>
      </c>
    </row>
    <row r="31" spans="1:7">
      <c r="C31" t="s">
        <v>89</v>
      </c>
      <c r="D31" s="82">
        <v>2</v>
      </c>
      <c r="E31" s="25">
        <v>3134309</v>
      </c>
      <c r="F31" s="9">
        <v>3.1545741324921135E-3</v>
      </c>
      <c r="G31" s="9">
        <v>5.4150039027872484E-3</v>
      </c>
    </row>
    <row r="32" spans="1:7">
      <c r="B32" t="s">
        <v>161</v>
      </c>
      <c r="D32" s="82">
        <v>2</v>
      </c>
      <c r="E32" s="25">
        <v>1378000</v>
      </c>
      <c r="F32" s="9">
        <v>3.1545741324921135E-3</v>
      </c>
      <c r="G32" s="9">
        <v>2.3807082767017635E-3</v>
      </c>
    </row>
    <row r="33" spans="1:7">
      <c r="C33" t="s">
        <v>162</v>
      </c>
      <c r="D33" s="82">
        <v>2</v>
      </c>
      <c r="E33" s="25">
        <v>1378000</v>
      </c>
      <c r="F33" s="9">
        <v>3.1545741324921135E-3</v>
      </c>
      <c r="G33" s="9">
        <v>2.3807082767017635E-3</v>
      </c>
    </row>
    <row r="34" spans="1:7">
      <c r="B34" t="s">
        <v>164</v>
      </c>
      <c r="D34" s="82">
        <v>1</v>
      </c>
      <c r="E34" s="25">
        <v>54500000</v>
      </c>
      <c r="F34" s="9">
        <v>1.5772870662460567E-3</v>
      </c>
      <c r="G34" s="9">
        <v>9.4157185109032024E-2</v>
      </c>
    </row>
    <row r="35" spans="1:7">
      <c r="C35" t="s">
        <v>89</v>
      </c>
      <c r="D35" s="82">
        <v>1</v>
      </c>
      <c r="E35" s="25">
        <v>54500000</v>
      </c>
      <c r="F35" s="9">
        <v>1.5772870662460567E-3</v>
      </c>
      <c r="G35" s="9">
        <v>9.4157185109032024E-2</v>
      </c>
    </row>
    <row r="36" spans="1:7">
      <c r="B36" t="s">
        <v>90</v>
      </c>
      <c r="D36" s="82">
        <v>19</v>
      </c>
      <c r="E36" s="25">
        <v>8573615</v>
      </c>
      <c r="F36" s="9">
        <v>2.996845425867508E-2</v>
      </c>
      <c r="G36" s="9">
        <v>1.4812246873551808E-2</v>
      </c>
    </row>
    <row r="37" spans="1:7">
      <c r="C37" t="s">
        <v>91</v>
      </c>
      <c r="D37" s="82">
        <v>15</v>
      </c>
      <c r="E37" s="25">
        <v>6669061</v>
      </c>
      <c r="F37" s="9">
        <v>2.365930599369085E-2</v>
      </c>
      <c r="G37" s="9">
        <v>1.1521835065695893E-2</v>
      </c>
    </row>
    <row r="38" spans="1:7">
      <c r="C38" t="s">
        <v>92</v>
      </c>
      <c r="D38" s="82">
        <v>4</v>
      </c>
      <c r="E38" s="25">
        <v>1904554</v>
      </c>
      <c r="F38" s="9">
        <v>6.3091482649842269E-3</v>
      </c>
      <c r="G38" s="9">
        <v>3.290411807855915E-3</v>
      </c>
    </row>
    <row r="39" spans="1:7">
      <c r="A39" t="s">
        <v>39</v>
      </c>
      <c r="D39" s="82">
        <v>210</v>
      </c>
      <c r="E39" s="25">
        <v>129368467</v>
      </c>
      <c r="F39" s="9">
        <v>0.33123028391167192</v>
      </c>
      <c r="G39" s="9">
        <v>0.2235040494420312</v>
      </c>
    </row>
    <row r="40" spans="1:7">
      <c r="B40" t="s">
        <v>108</v>
      </c>
      <c r="D40" s="82">
        <v>1</v>
      </c>
      <c r="E40" s="25">
        <v>370000</v>
      </c>
      <c r="F40" s="9">
        <v>1.5772870662460567E-3</v>
      </c>
      <c r="G40" s="9">
        <v>6.3923226587783201E-4</v>
      </c>
    </row>
    <row r="41" spans="1:7">
      <c r="C41" t="s">
        <v>165</v>
      </c>
      <c r="D41" s="82">
        <v>1</v>
      </c>
      <c r="E41" s="25">
        <v>370000</v>
      </c>
      <c r="F41" s="9">
        <v>1.5772870662460567E-3</v>
      </c>
      <c r="G41" s="9">
        <v>6.3923226587783201E-4</v>
      </c>
    </row>
    <row r="42" spans="1:7">
      <c r="B42" t="s">
        <v>93</v>
      </c>
      <c r="D42" s="82">
        <v>21</v>
      </c>
      <c r="E42" s="25">
        <v>15735900</v>
      </c>
      <c r="F42" s="9">
        <v>3.3123028391167195E-2</v>
      </c>
      <c r="G42" s="9">
        <v>2.718620273682967E-2</v>
      </c>
    </row>
    <row r="43" spans="1:7">
      <c r="C43" t="s">
        <v>94</v>
      </c>
      <c r="D43" s="82">
        <v>21</v>
      </c>
      <c r="E43" s="25">
        <v>15735900</v>
      </c>
      <c r="F43" s="9">
        <v>3.3123028391167195E-2</v>
      </c>
      <c r="G43" s="9">
        <v>2.718620273682967E-2</v>
      </c>
    </row>
    <row r="44" spans="1:7">
      <c r="B44" t="s">
        <v>47</v>
      </c>
      <c r="D44" s="82">
        <v>29</v>
      </c>
      <c r="E44" s="25">
        <v>15745632</v>
      </c>
      <c r="F44" s="9">
        <v>4.5741324921135647E-2</v>
      </c>
      <c r="G44" s="9">
        <v>2.720301627307703E-2</v>
      </c>
    </row>
    <row r="45" spans="1:7">
      <c r="C45" t="s">
        <v>48</v>
      </c>
      <c r="D45" s="82">
        <v>29</v>
      </c>
      <c r="E45" s="25">
        <v>15745632</v>
      </c>
      <c r="F45" s="9">
        <v>4.5741324921135647E-2</v>
      </c>
      <c r="G45" s="9">
        <v>2.720301627307703E-2</v>
      </c>
    </row>
    <row r="46" spans="1:7">
      <c r="B46" t="s">
        <v>28</v>
      </c>
      <c r="D46" s="82">
        <v>129</v>
      </c>
      <c r="E46" s="25">
        <v>77865535</v>
      </c>
      <c r="F46" s="9">
        <v>0.20347003154574134</v>
      </c>
      <c r="G46" s="9">
        <v>0.13452476316713416</v>
      </c>
    </row>
    <row r="47" spans="1:7">
      <c r="C47" t="s">
        <v>46</v>
      </c>
      <c r="D47" s="82">
        <v>22</v>
      </c>
      <c r="E47" s="25">
        <v>17330000</v>
      </c>
      <c r="F47" s="9">
        <v>3.4700315457413249E-2</v>
      </c>
      <c r="G47" s="9">
        <v>2.994025720989954E-2</v>
      </c>
    </row>
    <row r="48" spans="1:7">
      <c r="C48" t="s">
        <v>97</v>
      </c>
      <c r="D48" s="82">
        <v>12</v>
      </c>
      <c r="E48" s="25">
        <v>6049500</v>
      </c>
      <c r="F48" s="9">
        <v>1.8927444794952682E-2</v>
      </c>
      <c r="G48" s="9">
        <v>1.0451447547102553E-2</v>
      </c>
    </row>
    <row r="49" spans="1:7">
      <c r="C49" t="s">
        <v>98</v>
      </c>
      <c r="D49" s="82">
        <v>3</v>
      </c>
      <c r="E49" s="25">
        <v>2016135</v>
      </c>
      <c r="F49" s="9">
        <v>4.7318611987381704E-3</v>
      </c>
      <c r="G49" s="9">
        <v>3.4831852550421699E-3</v>
      </c>
    </row>
    <row r="50" spans="1:7">
      <c r="C50" t="s">
        <v>99</v>
      </c>
      <c r="D50" s="82">
        <v>12</v>
      </c>
      <c r="E50" s="25">
        <v>9206000</v>
      </c>
      <c r="F50" s="9">
        <v>1.8927444794952682E-2</v>
      </c>
      <c r="G50" s="9">
        <v>1.5904789836949519E-2</v>
      </c>
    </row>
    <row r="51" spans="1:7">
      <c r="C51" t="s">
        <v>95</v>
      </c>
      <c r="D51" s="82">
        <v>19</v>
      </c>
      <c r="E51" s="25">
        <v>9651200</v>
      </c>
      <c r="F51" s="9">
        <v>2.996845425867508E-2</v>
      </c>
      <c r="G51" s="9">
        <v>1.6673941741730088E-2</v>
      </c>
    </row>
    <row r="52" spans="1:7">
      <c r="C52" t="s">
        <v>49</v>
      </c>
      <c r="D52" s="82">
        <v>61</v>
      </c>
      <c r="E52" s="25">
        <v>33612700</v>
      </c>
      <c r="F52" s="9">
        <v>9.6214511041009462E-2</v>
      </c>
      <c r="G52" s="9">
        <v>5.8071141576410287E-2</v>
      </c>
    </row>
    <row r="53" spans="1:7">
      <c r="B53" t="s">
        <v>90</v>
      </c>
      <c r="D53" s="82">
        <v>30</v>
      </c>
      <c r="E53" s="25">
        <v>19651400</v>
      </c>
      <c r="F53" s="9">
        <v>4.7318611987381701E-2</v>
      </c>
      <c r="G53" s="9">
        <v>3.3950834999112507E-2</v>
      </c>
    </row>
    <row r="54" spans="1:7">
      <c r="C54" t="s">
        <v>100</v>
      </c>
      <c r="D54" s="82">
        <v>30</v>
      </c>
      <c r="E54" s="25">
        <v>19651400</v>
      </c>
      <c r="F54" s="9">
        <v>4.7318611987381701E-2</v>
      </c>
      <c r="G54" s="9">
        <v>3.3950834999112507E-2</v>
      </c>
    </row>
    <row r="55" spans="1:7">
      <c r="A55" t="s">
        <v>101</v>
      </c>
      <c r="D55" s="82">
        <v>19</v>
      </c>
      <c r="E55" s="25">
        <v>10615199</v>
      </c>
      <c r="F55" s="9">
        <v>2.996845425867508E-2</v>
      </c>
      <c r="G55" s="9">
        <v>1.8339399214902966E-2</v>
      </c>
    </row>
    <row r="56" spans="1:7">
      <c r="B56" t="s">
        <v>102</v>
      </c>
      <c r="D56" s="82">
        <v>19</v>
      </c>
      <c r="E56" s="25">
        <v>10615199</v>
      </c>
      <c r="F56" s="9">
        <v>2.996845425867508E-2</v>
      </c>
      <c r="G56" s="9">
        <v>1.8339399214902966E-2</v>
      </c>
    </row>
    <row r="57" spans="1:7">
      <c r="C57" t="s">
        <v>106</v>
      </c>
      <c r="D57" s="82">
        <v>10</v>
      </c>
      <c r="E57" s="25">
        <v>3475499</v>
      </c>
      <c r="F57" s="9">
        <v>1.5772870662460567E-2</v>
      </c>
      <c r="G57" s="9">
        <v>6.0044624346652416E-3</v>
      </c>
    </row>
    <row r="58" spans="1:7">
      <c r="C58" t="s">
        <v>170</v>
      </c>
      <c r="D58" s="82">
        <v>9</v>
      </c>
      <c r="E58" s="25">
        <v>7139700</v>
      </c>
      <c r="F58" s="9">
        <v>1.4195583596214511E-2</v>
      </c>
      <c r="G58" s="9">
        <v>1.2334936780237723E-2</v>
      </c>
    </row>
    <row r="59" spans="1:7">
      <c r="A59" t="s">
        <v>103</v>
      </c>
      <c r="D59" s="82">
        <v>7</v>
      </c>
      <c r="E59" s="25">
        <v>6788000</v>
      </c>
      <c r="F59" s="9">
        <v>1.1041009463722398E-2</v>
      </c>
      <c r="G59" s="9">
        <v>1.1727320596699254E-2</v>
      </c>
    </row>
    <row r="60" spans="1:7">
      <c r="B60" t="s">
        <v>104</v>
      </c>
      <c r="D60" s="82">
        <v>6</v>
      </c>
      <c r="E60" s="25">
        <v>3988000</v>
      </c>
      <c r="F60" s="9">
        <v>9.4637223974763408E-3</v>
      </c>
      <c r="G60" s="9">
        <v>6.8898872332994439E-3</v>
      </c>
    </row>
    <row r="61" spans="1:7">
      <c r="C61" t="s">
        <v>105</v>
      </c>
      <c r="D61" s="82">
        <v>4</v>
      </c>
      <c r="E61" s="25">
        <v>3168000</v>
      </c>
      <c r="F61" s="9">
        <v>6.3091482649842269E-3</v>
      </c>
      <c r="G61" s="9">
        <v>5.473210319732357E-3</v>
      </c>
    </row>
    <row r="62" spans="1:7">
      <c r="C62" t="s">
        <v>76</v>
      </c>
      <c r="D62" s="82">
        <v>2</v>
      </c>
      <c r="E62" s="25">
        <v>820000</v>
      </c>
      <c r="F62" s="9">
        <v>3.1545741324921135E-3</v>
      </c>
      <c r="G62" s="9">
        <v>1.4166769135670872E-3</v>
      </c>
    </row>
    <row r="63" spans="1:7">
      <c r="B63" t="s">
        <v>57</v>
      </c>
      <c r="D63" s="82">
        <v>1</v>
      </c>
      <c r="E63" s="25">
        <v>2800000</v>
      </c>
      <c r="F63" s="9">
        <v>1.5772870662460567E-3</v>
      </c>
      <c r="G63" s="9">
        <v>4.8374333633998097E-3</v>
      </c>
    </row>
    <row r="64" spans="1:7">
      <c r="C64" t="s">
        <v>58</v>
      </c>
      <c r="D64" s="82">
        <v>1</v>
      </c>
      <c r="E64" s="25">
        <v>2800000</v>
      </c>
      <c r="F64" s="9">
        <v>1.5772870662460567E-3</v>
      </c>
      <c r="G64" s="9">
        <v>4.8374333633998097E-3</v>
      </c>
    </row>
    <row r="65" spans="1:7">
      <c r="A65" t="s">
        <v>107</v>
      </c>
      <c r="D65" s="82">
        <v>131</v>
      </c>
      <c r="E65" s="25">
        <v>73003364.75</v>
      </c>
      <c r="F65" s="9">
        <v>0.20662460567823343</v>
      </c>
      <c r="G65" s="9">
        <v>0.12612461152931986</v>
      </c>
    </row>
    <row r="66" spans="1:7">
      <c r="B66" t="s">
        <v>108</v>
      </c>
      <c r="D66" s="82">
        <v>3</v>
      </c>
      <c r="E66" s="25">
        <v>1525000</v>
      </c>
      <c r="F66" s="9">
        <v>4.7318611987381704E-3</v>
      </c>
      <c r="G66" s="9">
        <v>2.6346735282802539E-3</v>
      </c>
    </row>
    <row r="67" spans="1:7">
      <c r="C67" t="s">
        <v>59</v>
      </c>
      <c r="D67" s="82">
        <v>1</v>
      </c>
      <c r="E67" s="25">
        <v>380000</v>
      </c>
      <c r="F67" s="9">
        <v>1.5772870662460567E-3</v>
      </c>
      <c r="G67" s="9">
        <v>6.565088136042599E-4</v>
      </c>
    </row>
    <row r="68" spans="1:7">
      <c r="C68" t="s">
        <v>60</v>
      </c>
      <c r="D68" s="82">
        <v>2</v>
      </c>
      <c r="E68" s="25">
        <v>1145000</v>
      </c>
      <c r="F68" s="9">
        <v>3.1545741324921135E-3</v>
      </c>
      <c r="G68" s="9">
        <v>1.9781647146759939E-3</v>
      </c>
    </row>
    <row r="69" spans="1:7">
      <c r="B69" t="s">
        <v>27</v>
      </c>
      <c r="D69" s="82">
        <v>64</v>
      </c>
      <c r="E69" s="25">
        <v>32604503.34</v>
      </c>
      <c r="F69" s="9">
        <v>0.10094637223974763</v>
      </c>
      <c r="G69" s="9">
        <v>5.6329325804998762E-2</v>
      </c>
    </row>
    <row r="70" spans="1:7">
      <c r="C70" t="s">
        <v>109</v>
      </c>
      <c r="D70" s="82">
        <v>17</v>
      </c>
      <c r="E70" s="25">
        <v>9514800</v>
      </c>
      <c r="F70" s="9">
        <v>2.6813880126182965E-2</v>
      </c>
      <c r="G70" s="9">
        <v>1.6438289630741613E-2</v>
      </c>
    </row>
    <row r="71" spans="1:7">
      <c r="C71" t="s">
        <v>110</v>
      </c>
      <c r="D71" s="82">
        <v>15</v>
      </c>
      <c r="E71" s="25">
        <v>6231994</v>
      </c>
      <c r="F71" s="9">
        <v>2.365930599369085E-2</v>
      </c>
      <c r="G71" s="9">
        <v>1.0766734177181228E-2</v>
      </c>
    </row>
    <row r="72" spans="1:7">
      <c r="C72" t="s">
        <v>111</v>
      </c>
      <c r="D72" s="82">
        <v>11</v>
      </c>
      <c r="E72" s="25">
        <v>5187500</v>
      </c>
      <c r="F72" s="9">
        <v>1.7350157728706624E-2</v>
      </c>
      <c r="G72" s="9">
        <v>8.9622091330844693E-3</v>
      </c>
    </row>
    <row r="73" spans="1:7">
      <c r="C73" t="s">
        <v>173</v>
      </c>
      <c r="D73" s="82">
        <v>1</v>
      </c>
      <c r="E73" s="25">
        <v>510000</v>
      </c>
      <c r="F73" s="9">
        <v>1.5772870662460567E-3</v>
      </c>
      <c r="G73" s="9">
        <v>8.8110393404782254E-4</v>
      </c>
    </row>
    <row r="74" spans="1:7">
      <c r="C74" t="s">
        <v>50</v>
      </c>
      <c r="D74" s="82">
        <v>11</v>
      </c>
      <c r="E74" s="25">
        <v>6019400</v>
      </c>
      <c r="F74" s="9">
        <v>1.7350157728706624E-2</v>
      </c>
      <c r="G74" s="9">
        <v>1.0399445138446007E-2</v>
      </c>
    </row>
    <row r="75" spans="1:7">
      <c r="C75" t="s">
        <v>113</v>
      </c>
      <c r="D75" s="82">
        <v>6</v>
      </c>
      <c r="E75" s="25">
        <v>4008250</v>
      </c>
      <c r="F75" s="9">
        <v>9.4637223974763408E-3</v>
      </c>
      <c r="G75" s="9">
        <v>6.9248722424454607E-3</v>
      </c>
    </row>
    <row r="76" spans="1:7">
      <c r="C76" t="s">
        <v>174</v>
      </c>
      <c r="D76" s="82">
        <v>1</v>
      </c>
      <c r="E76" s="25">
        <v>7559.34</v>
      </c>
      <c r="F76" s="9">
        <v>1.5772870662460567E-3</v>
      </c>
      <c r="G76" s="9">
        <v>1.3059929829029543E-5</v>
      </c>
    </row>
    <row r="77" spans="1:7">
      <c r="C77" t="s">
        <v>75</v>
      </c>
      <c r="D77" s="82">
        <v>2</v>
      </c>
      <c r="E77" s="25">
        <v>1125000</v>
      </c>
      <c r="F77" s="9">
        <v>3.1545741324921135E-3</v>
      </c>
      <c r="G77" s="9">
        <v>1.9436116192231381E-3</v>
      </c>
    </row>
    <row r="78" spans="1:7">
      <c r="B78" t="s">
        <v>175</v>
      </c>
      <c r="D78" s="82">
        <v>41</v>
      </c>
      <c r="E78" s="25">
        <v>21241889</v>
      </c>
      <c r="F78" s="9">
        <v>6.4668769716088328E-2</v>
      </c>
      <c r="G78" s="9">
        <v>3.6698650910798367E-2</v>
      </c>
    </row>
    <row r="79" spans="1:7">
      <c r="C79" t="s">
        <v>176</v>
      </c>
      <c r="D79" s="82">
        <v>7</v>
      </c>
      <c r="E79" s="25">
        <v>3095000</v>
      </c>
      <c r="F79" s="9">
        <v>1.1041009463722398E-2</v>
      </c>
      <c r="G79" s="9">
        <v>5.3470915213294327E-3</v>
      </c>
    </row>
    <row r="80" spans="1:7">
      <c r="C80" t="s">
        <v>116</v>
      </c>
      <c r="D80" s="82">
        <v>25</v>
      </c>
      <c r="E80" s="25">
        <v>11938889</v>
      </c>
      <c r="F80" s="9">
        <v>3.9432176656151417E-2</v>
      </c>
      <c r="G80" s="9">
        <v>2.0626278560902499E-2</v>
      </c>
    </row>
    <row r="81" spans="1:7">
      <c r="C81" t="s">
        <v>111</v>
      </c>
      <c r="D81" s="82">
        <v>1</v>
      </c>
      <c r="E81" s="25">
        <v>460000</v>
      </c>
      <c r="F81" s="9">
        <v>1.5772870662460567E-3</v>
      </c>
      <c r="G81" s="9">
        <v>7.9472119541568306E-4</v>
      </c>
    </row>
    <row r="82" spans="1:7">
      <c r="C82" t="s">
        <v>112</v>
      </c>
      <c r="D82" s="82">
        <v>3</v>
      </c>
      <c r="E82" s="25">
        <v>1643000</v>
      </c>
      <c r="F82" s="9">
        <v>4.7318611987381704E-3</v>
      </c>
      <c r="G82" s="9">
        <v>2.8385367914521031E-3</v>
      </c>
    </row>
    <row r="83" spans="1:7">
      <c r="C83" t="s">
        <v>75</v>
      </c>
      <c r="D83" s="82">
        <v>5</v>
      </c>
      <c r="E83" s="25">
        <v>4105000</v>
      </c>
      <c r="F83" s="9">
        <v>7.8864353312302835E-3</v>
      </c>
      <c r="G83" s="9">
        <v>7.0920228416986499E-3</v>
      </c>
    </row>
    <row r="84" spans="1:7">
      <c r="B84" t="s">
        <v>102</v>
      </c>
      <c r="D84" s="82">
        <v>23</v>
      </c>
      <c r="E84" s="25">
        <v>17631972.41</v>
      </c>
      <c r="F84" s="9">
        <v>3.6277602523659309E-2</v>
      </c>
      <c r="G84" s="9">
        <v>3.0461961285242485E-2</v>
      </c>
    </row>
    <row r="85" spans="1:7">
      <c r="C85" t="s">
        <v>114</v>
      </c>
      <c r="D85" s="82">
        <v>3</v>
      </c>
      <c r="E85" s="25">
        <v>2774472.41</v>
      </c>
      <c r="F85" s="9">
        <v>4.7318611987381704E-3</v>
      </c>
      <c r="G85" s="9">
        <v>4.793330500702242E-3</v>
      </c>
    </row>
    <row r="86" spans="1:7">
      <c r="C86" t="s">
        <v>115</v>
      </c>
      <c r="D86" s="82">
        <v>14</v>
      </c>
      <c r="E86" s="25">
        <v>8668500</v>
      </c>
      <c r="F86" s="9">
        <v>2.2082018927444796E-2</v>
      </c>
      <c r="G86" s="9">
        <v>1.497617539665402E-2</v>
      </c>
    </row>
    <row r="87" spans="1:7">
      <c r="C87" t="s">
        <v>75</v>
      </c>
      <c r="D87" s="82">
        <v>6</v>
      </c>
      <c r="E87" s="25">
        <v>6189000</v>
      </c>
      <c r="F87" s="9">
        <v>9.4637223974763408E-3</v>
      </c>
      <c r="G87" s="9">
        <v>1.0692455387886223E-2</v>
      </c>
    </row>
    <row r="88" spans="1:7">
      <c r="A88" t="s">
        <v>40</v>
      </c>
      <c r="D88" s="82">
        <v>76</v>
      </c>
      <c r="E88" s="25">
        <v>115037436</v>
      </c>
      <c r="F88" s="9">
        <v>0.11987381703470032</v>
      </c>
      <c r="G88" s="9">
        <v>0.19874497533798943</v>
      </c>
    </row>
    <row r="89" spans="1:7">
      <c r="B89" t="s">
        <v>108</v>
      </c>
      <c r="D89" s="82">
        <v>3</v>
      </c>
      <c r="E89" s="25">
        <v>1219000</v>
      </c>
      <c r="F89" s="9">
        <v>4.7318611987381704E-3</v>
      </c>
      <c r="G89" s="9">
        <v>2.10601116785156E-3</v>
      </c>
    </row>
    <row r="90" spans="1:7">
      <c r="C90" t="s">
        <v>117</v>
      </c>
      <c r="D90" s="82">
        <v>3</v>
      </c>
      <c r="E90" s="25">
        <v>1219000</v>
      </c>
      <c r="F90" s="9">
        <v>4.7318611987381704E-3</v>
      </c>
      <c r="G90" s="9">
        <v>2.10601116785156E-3</v>
      </c>
    </row>
    <row r="91" spans="1:7">
      <c r="B91" t="s">
        <v>85</v>
      </c>
      <c r="D91" s="82">
        <v>3</v>
      </c>
      <c r="E91" s="25">
        <v>6245000</v>
      </c>
      <c r="F91" s="9">
        <v>4.7318611987381704E-3</v>
      </c>
      <c r="G91" s="9">
        <v>1.078920405515422E-2</v>
      </c>
    </row>
    <row r="92" spans="1:7">
      <c r="C92" t="s">
        <v>118</v>
      </c>
      <c r="D92" s="82">
        <v>2</v>
      </c>
      <c r="E92" s="25">
        <v>1485000</v>
      </c>
      <c r="F92" s="9">
        <v>3.1545741324921135E-3</v>
      </c>
      <c r="G92" s="9">
        <v>2.5655673373745423E-3</v>
      </c>
    </row>
    <row r="93" spans="1:7">
      <c r="C93" t="s">
        <v>86</v>
      </c>
      <c r="D93" s="82">
        <v>1</v>
      </c>
      <c r="E93" s="25">
        <v>4760000</v>
      </c>
      <c r="F93" s="9">
        <v>1.5772870662460567E-3</v>
      </c>
      <c r="G93" s="9">
        <v>8.2236367177796772E-3</v>
      </c>
    </row>
    <row r="94" spans="1:7">
      <c r="B94" t="s">
        <v>27</v>
      </c>
      <c r="D94" s="82">
        <v>27</v>
      </c>
      <c r="E94" s="25">
        <v>83254937</v>
      </c>
      <c r="F94" s="9">
        <v>4.2586750788643532E-2</v>
      </c>
      <c r="G94" s="9">
        <v>0.14383578925412474</v>
      </c>
    </row>
    <row r="95" spans="1:7">
      <c r="C95" t="s">
        <v>119</v>
      </c>
      <c r="D95" s="82">
        <v>8</v>
      </c>
      <c r="E95" s="25">
        <v>4924077</v>
      </c>
      <c r="F95" s="9">
        <v>1.2618296529968454E-2</v>
      </c>
      <c r="G95" s="9">
        <v>8.5071051299105884E-3</v>
      </c>
    </row>
    <row r="96" spans="1:7">
      <c r="C96" t="s">
        <v>120</v>
      </c>
      <c r="D96" s="82">
        <v>12</v>
      </c>
      <c r="E96" s="25">
        <v>5589110</v>
      </c>
      <c r="F96" s="9">
        <v>1.8927444794952682E-2</v>
      </c>
      <c r="G96" s="9">
        <v>9.6560525663255403E-3</v>
      </c>
    </row>
    <row r="97" spans="1:7">
      <c r="C97" t="s">
        <v>34</v>
      </c>
      <c r="D97" s="82">
        <v>2</v>
      </c>
      <c r="E97" s="25">
        <v>2334750</v>
      </c>
      <c r="F97" s="9">
        <v>3.1545741324921135E-3</v>
      </c>
      <c r="G97" s="9">
        <v>4.0336419804277521E-3</v>
      </c>
    </row>
    <row r="98" spans="1:7">
      <c r="C98" t="s">
        <v>177</v>
      </c>
      <c r="D98" s="82">
        <v>1</v>
      </c>
      <c r="E98" s="25">
        <v>464000</v>
      </c>
      <c r="F98" s="9">
        <v>1.5772870662460567E-3</v>
      </c>
      <c r="G98" s="9">
        <v>8.0163181450625424E-4</v>
      </c>
    </row>
    <row r="99" spans="1:7">
      <c r="C99" t="s">
        <v>121</v>
      </c>
      <c r="D99" s="82">
        <v>4</v>
      </c>
      <c r="E99" s="25">
        <v>69943000</v>
      </c>
      <c r="F99" s="9">
        <v>6.3091482649842269E-3</v>
      </c>
      <c r="G99" s="9">
        <v>0.12083735776295461</v>
      </c>
    </row>
    <row r="100" spans="1:7">
      <c r="B100" t="s">
        <v>96</v>
      </c>
      <c r="D100" s="82">
        <v>25</v>
      </c>
      <c r="E100" s="25">
        <v>13805999</v>
      </c>
      <c r="F100" s="9">
        <v>3.9432176656151417E-2</v>
      </c>
      <c r="G100" s="9">
        <v>2.3852000063451576E-2</v>
      </c>
    </row>
    <row r="101" spans="1:7">
      <c r="C101" t="s">
        <v>95</v>
      </c>
      <c r="D101" s="82">
        <v>1</v>
      </c>
      <c r="E101" s="25">
        <v>432500</v>
      </c>
      <c r="F101" s="9">
        <v>1.5772870662460567E-3</v>
      </c>
      <c r="G101" s="9">
        <v>7.472106891680064E-4</v>
      </c>
    </row>
    <row r="102" spans="1:7">
      <c r="C102" t="s">
        <v>122</v>
      </c>
      <c r="D102" s="82">
        <v>24</v>
      </c>
      <c r="E102" s="25">
        <v>13373499</v>
      </c>
      <c r="F102" s="9">
        <v>3.7854889589905363E-2</v>
      </c>
      <c r="G102" s="9">
        <v>2.310478937428357E-2</v>
      </c>
    </row>
    <row r="103" spans="1:7">
      <c r="B103" t="s">
        <v>102</v>
      </c>
      <c r="D103" s="82">
        <v>18</v>
      </c>
      <c r="E103" s="25">
        <v>10512500</v>
      </c>
      <c r="F103" s="9">
        <v>2.8391167192429023E-2</v>
      </c>
      <c r="G103" s="9">
        <v>1.8161970797407324E-2</v>
      </c>
    </row>
    <row r="104" spans="1:7">
      <c r="C104" t="s">
        <v>123</v>
      </c>
      <c r="D104" s="82">
        <v>18</v>
      </c>
      <c r="E104" s="25">
        <v>10512500</v>
      </c>
      <c r="F104" s="9">
        <v>2.8391167192429023E-2</v>
      </c>
      <c r="G104" s="9">
        <v>1.8161970797407324E-2</v>
      </c>
    </row>
    <row r="105" spans="1:7">
      <c r="A105" t="s">
        <v>55</v>
      </c>
      <c r="D105" s="82">
        <v>5</v>
      </c>
      <c r="E105" s="25">
        <v>1498000</v>
      </c>
      <c r="F105" s="9">
        <v>7.8864353312302835E-3</v>
      </c>
      <c r="G105" s="9">
        <v>2.5880268494188983E-3</v>
      </c>
    </row>
    <row r="106" spans="1:7">
      <c r="B106" t="s">
        <v>104</v>
      </c>
      <c r="D106" s="82">
        <v>5</v>
      </c>
      <c r="E106" s="25">
        <v>1498000</v>
      </c>
      <c r="F106" s="9">
        <v>7.8864353312302835E-3</v>
      </c>
      <c r="G106" s="9">
        <v>2.5880268494188983E-3</v>
      </c>
    </row>
    <row r="107" spans="1:7">
      <c r="C107" t="s">
        <v>75</v>
      </c>
      <c r="D107" s="82">
        <v>5</v>
      </c>
      <c r="E107" s="25">
        <v>1498000</v>
      </c>
      <c r="F107" s="9">
        <v>7.8864353312302835E-3</v>
      </c>
      <c r="G107" s="9">
        <v>2.5880268494188983E-3</v>
      </c>
    </row>
    <row r="108" spans="1:7">
      <c r="A108" t="s">
        <v>124</v>
      </c>
      <c r="D108" s="82">
        <v>6</v>
      </c>
      <c r="E108" s="25">
        <v>2343000</v>
      </c>
      <c r="F108" s="9">
        <v>9.4637223974763408E-3</v>
      </c>
      <c r="G108" s="9">
        <v>4.0478951323020557E-3</v>
      </c>
    </row>
    <row r="109" spans="1:7">
      <c r="B109" t="s">
        <v>102</v>
      </c>
      <c r="D109" s="82">
        <v>6</v>
      </c>
      <c r="E109" s="25">
        <v>2343000</v>
      </c>
      <c r="F109" s="9">
        <v>9.4637223974763408E-3</v>
      </c>
      <c r="G109" s="9">
        <v>4.0478951323020557E-3</v>
      </c>
    </row>
    <row r="110" spans="1:7">
      <c r="C110" t="s">
        <v>125</v>
      </c>
      <c r="D110" s="82">
        <v>6</v>
      </c>
      <c r="E110" s="25">
        <v>2343000</v>
      </c>
      <c r="F110" s="9">
        <v>9.4637223974763408E-3</v>
      </c>
      <c r="G110" s="9">
        <v>4.0478951323020557E-3</v>
      </c>
    </row>
    <row r="111" spans="1:7">
      <c r="A111" t="s">
        <v>126</v>
      </c>
      <c r="D111" s="82">
        <v>53</v>
      </c>
      <c r="E111" s="25">
        <v>49791009</v>
      </c>
      <c r="F111" s="9">
        <v>8.3596214511041003E-2</v>
      </c>
      <c r="G111" s="9">
        <v>8.6021674333550083E-2</v>
      </c>
    </row>
    <row r="112" spans="1:7">
      <c r="B112" t="s">
        <v>80</v>
      </c>
      <c r="D112" s="82">
        <v>53</v>
      </c>
      <c r="E112" s="25">
        <v>49791009</v>
      </c>
      <c r="F112" s="9">
        <v>8.3596214511041003E-2</v>
      </c>
      <c r="G112" s="9">
        <v>8.6021674333550083E-2</v>
      </c>
    </row>
    <row r="113" spans="1:7">
      <c r="C113" t="s">
        <v>127</v>
      </c>
      <c r="D113" s="82">
        <v>53</v>
      </c>
      <c r="E113" s="25">
        <v>49791009</v>
      </c>
      <c r="F113" s="9">
        <v>8.3596214511041003E-2</v>
      </c>
      <c r="G113" s="9">
        <v>8.6021674333550083E-2</v>
      </c>
    </row>
    <row r="114" spans="1:7">
      <c r="A114" t="s">
        <v>31</v>
      </c>
      <c r="D114" s="82">
        <v>634</v>
      </c>
      <c r="E114" s="25">
        <v>578819342.75</v>
      </c>
      <c r="F114" s="9">
        <v>1</v>
      </c>
      <c r="G114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227"/>
  <sheetViews>
    <sheetView workbookViewId="0">
      <pane ySplit="4" topLeftCell="A5" activePane="bottomLeft" state="frozen"/>
      <selection pane="bottomLeft" activeCell="A5" sqref="A5"/>
    </sheetView>
  </sheetViews>
  <sheetFormatPr defaultRowHeight="12.75"/>
  <cols>
    <col min="1" max="1" width="83.140625" customWidth="1"/>
    <col min="2" max="2" width="21.7109375" bestFit="1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81" t="s">
        <v>1</v>
      </c>
      <c r="B1" t="s">
        <v>30</v>
      </c>
    </row>
    <row r="3" spans="1:6">
      <c r="C3" s="81" t="s">
        <v>52</v>
      </c>
    </row>
    <row r="4" spans="1:6">
      <c r="A4" s="81" t="s">
        <v>51</v>
      </c>
      <c r="B4" s="81" t="s">
        <v>7</v>
      </c>
      <c r="C4" t="s">
        <v>8</v>
      </c>
      <c r="D4" t="s">
        <v>2</v>
      </c>
      <c r="E4" t="s">
        <v>32</v>
      </c>
      <c r="F4" t="s">
        <v>3</v>
      </c>
    </row>
    <row r="5" spans="1:6">
      <c r="A5" t="s">
        <v>224</v>
      </c>
      <c r="C5" s="82">
        <v>2</v>
      </c>
      <c r="D5" s="25">
        <v>342687</v>
      </c>
      <c r="E5" s="9">
        <v>1.9417475728155338E-2</v>
      </c>
      <c r="F5" s="9">
        <v>1.0335999717050097E-3</v>
      </c>
    </row>
    <row r="6" spans="1:6">
      <c r="B6" t="s">
        <v>39</v>
      </c>
      <c r="C6" s="82">
        <v>1</v>
      </c>
      <c r="D6" s="25">
        <v>215000</v>
      </c>
      <c r="E6" s="9">
        <v>9.7087378640776691E-3</v>
      </c>
      <c r="F6" s="9">
        <v>6.4847512136899583E-4</v>
      </c>
    </row>
    <row r="7" spans="1:6">
      <c r="B7" t="s">
        <v>103</v>
      </c>
      <c r="C7" s="82">
        <v>1</v>
      </c>
      <c r="D7" s="25">
        <v>127687</v>
      </c>
      <c r="E7" s="9">
        <v>9.7087378640776691E-3</v>
      </c>
      <c r="F7" s="9">
        <v>3.8512485033601382E-4</v>
      </c>
    </row>
    <row r="8" spans="1:6">
      <c r="C8" s="82"/>
      <c r="D8" s="25"/>
      <c r="E8" s="9"/>
      <c r="F8" s="9"/>
    </row>
    <row r="9" spans="1:6">
      <c r="A9" t="s">
        <v>269</v>
      </c>
      <c r="C9" s="82">
        <v>1</v>
      </c>
      <c r="D9" s="25">
        <v>407483</v>
      </c>
      <c r="E9" s="9">
        <v>9.7087378640776691E-3</v>
      </c>
      <c r="F9" s="9">
        <v>1.2290352924688489E-3</v>
      </c>
    </row>
    <row r="10" spans="1:6">
      <c r="B10" t="s">
        <v>103</v>
      </c>
      <c r="C10" s="82">
        <v>1</v>
      </c>
      <c r="D10" s="25">
        <v>407483</v>
      </c>
      <c r="E10" s="9">
        <v>9.7087378640776691E-3</v>
      </c>
      <c r="F10" s="9">
        <v>1.2290352924688489E-3</v>
      </c>
    </row>
    <row r="11" spans="1:6">
      <c r="C11" s="82"/>
      <c r="D11" s="25"/>
      <c r="E11" s="9"/>
      <c r="F11" s="9"/>
    </row>
    <row r="12" spans="1:6">
      <c r="A12" t="s">
        <v>309</v>
      </c>
      <c r="C12" s="82">
        <v>1</v>
      </c>
      <c r="D12" s="25">
        <v>313000</v>
      </c>
      <c r="E12" s="9">
        <v>9.7087378640776691E-3</v>
      </c>
      <c r="F12" s="9">
        <v>9.4405913017904975E-4</v>
      </c>
    </row>
    <row r="13" spans="1:6">
      <c r="B13" t="s">
        <v>40</v>
      </c>
      <c r="C13" s="82">
        <v>1</v>
      </c>
      <c r="D13" s="25">
        <v>313000</v>
      </c>
      <c r="E13" s="9">
        <v>9.7087378640776691E-3</v>
      </c>
      <c r="F13" s="9">
        <v>9.4405913017904975E-4</v>
      </c>
    </row>
    <row r="14" spans="1:6">
      <c r="C14" s="82"/>
      <c r="D14" s="25"/>
      <c r="E14" s="9"/>
      <c r="F14" s="9"/>
    </row>
    <row r="15" spans="1:6">
      <c r="A15" t="s">
        <v>225</v>
      </c>
      <c r="C15" s="82">
        <v>1</v>
      </c>
      <c r="D15" s="25">
        <v>1295000</v>
      </c>
      <c r="E15" s="9">
        <v>9.7087378640776691E-3</v>
      </c>
      <c r="F15" s="9">
        <v>3.9059315449899981E-3</v>
      </c>
    </row>
    <row r="16" spans="1:6">
      <c r="B16" t="s">
        <v>39</v>
      </c>
      <c r="C16" s="82">
        <v>1</v>
      </c>
      <c r="D16" s="25">
        <v>1295000</v>
      </c>
      <c r="E16" s="9">
        <v>9.7087378640776691E-3</v>
      </c>
      <c r="F16" s="9">
        <v>3.9059315449899981E-3</v>
      </c>
    </row>
    <row r="17" spans="1:6">
      <c r="C17" s="82"/>
      <c r="D17" s="25"/>
      <c r="E17" s="9"/>
      <c r="F17" s="9"/>
    </row>
    <row r="18" spans="1:6">
      <c r="A18" t="s">
        <v>188</v>
      </c>
      <c r="C18" s="82">
        <v>2</v>
      </c>
      <c r="D18" s="25">
        <v>383000</v>
      </c>
      <c r="E18" s="9">
        <v>1.9417475728155338E-2</v>
      </c>
      <c r="F18" s="9">
        <v>1.155190565043374E-3</v>
      </c>
    </row>
    <row r="19" spans="1:6">
      <c r="B19" t="s">
        <v>41</v>
      </c>
      <c r="C19" s="82">
        <v>1</v>
      </c>
      <c r="D19" s="25">
        <v>167000</v>
      </c>
      <c r="E19" s="9">
        <v>9.7087378640776691E-3</v>
      </c>
      <c r="F19" s="9">
        <v>5.036992803191735E-4</v>
      </c>
    </row>
    <row r="20" spans="1:6">
      <c r="B20" t="s">
        <v>124</v>
      </c>
      <c r="C20" s="82">
        <v>1</v>
      </c>
      <c r="D20" s="25">
        <v>216000</v>
      </c>
      <c r="E20" s="9">
        <v>9.7087378640776691E-3</v>
      </c>
      <c r="F20" s="9">
        <v>6.5149128472420052E-4</v>
      </c>
    </row>
    <row r="21" spans="1:6">
      <c r="C21" s="82"/>
      <c r="D21" s="25"/>
      <c r="E21" s="9"/>
      <c r="F21" s="9"/>
    </row>
    <row r="22" spans="1:6">
      <c r="A22" t="s">
        <v>193</v>
      </c>
      <c r="C22" s="82">
        <v>1</v>
      </c>
      <c r="D22" s="25">
        <v>300000</v>
      </c>
      <c r="E22" s="9">
        <v>9.7087378640776691E-3</v>
      </c>
      <c r="F22" s="9">
        <v>9.0484900656138956E-4</v>
      </c>
    </row>
    <row r="23" spans="1:6">
      <c r="B23" t="s">
        <v>41</v>
      </c>
      <c r="C23" s="82">
        <v>1</v>
      </c>
      <c r="D23" s="25">
        <v>300000</v>
      </c>
      <c r="E23" s="9">
        <v>9.7087378640776691E-3</v>
      </c>
      <c r="F23" s="9">
        <v>9.0484900656138956E-4</v>
      </c>
    </row>
    <row r="24" spans="1:6">
      <c r="C24" s="82"/>
      <c r="D24" s="25"/>
      <c r="E24" s="9"/>
      <c r="F24" s="9"/>
    </row>
    <row r="25" spans="1:6">
      <c r="A25" t="s">
        <v>278</v>
      </c>
      <c r="C25" s="82">
        <v>1</v>
      </c>
      <c r="D25" s="25">
        <v>100000</v>
      </c>
      <c r="E25" s="9">
        <v>9.7087378640776691E-3</v>
      </c>
      <c r="F25" s="9">
        <v>3.0161633552046319E-4</v>
      </c>
    </row>
    <row r="26" spans="1:6">
      <c r="B26" t="s">
        <v>107</v>
      </c>
      <c r="C26" s="82">
        <v>1</v>
      </c>
      <c r="D26" s="25">
        <v>100000</v>
      </c>
      <c r="E26" s="9">
        <v>9.7087378640776691E-3</v>
      </c>
      <c r="F26" s="9">
        <v>3.0161633552046319E-4</v>
      </c>
    </row>
    <row r="27" spans="1:6">
      <c r="C27" s="82"/>
      <c r="D27" s="25"/>
      <c r="E27" s="9"/>
      <c r="F27" s="9"/>
    </row>
    <row r="28" spans="1:6">
      <c r="A28" t="s">
        <v>229</v>
      </c>
      <c r="C28" s="82">
        <v>1</v>
      </c>
      <c r="D28" s="25">
        <v>175000</v>
      </c>
      <c r="E28" s="9">
        <v>9.7087378640776691E-3</v>
      </c>
      <c r="F28" s="9">
        <v>5.2782858716081058E-4</v>
      </c>
    </row>
    <row r="29" spans="1:6">
      <c r="B29" t="s">
        <v>39</v>
      </c>
      <c r="C29" s="82">
        <v>1</v>
      </c>
      <c r="D29" s="25">
        <v>175000</v>
      </c>
      <c r="E29" s="9">
        <v>9.7087378640776691E-3</v>
      </c>
      <c r="F29" s="9">
        <v>5.2782858716081058E-4</v>
      </c>
    </row>
    <row r="30" spans="1:6">
      <c r="C30" s="82"/>
      <c r="D30" s="25"/>
      <c r="E30" s="9"/>
      <c r="F30" s="9"/>
    </row>
    <row r="31" spans="1:6">
      <c r="A31" t="s">
        <v>282</v>
      </c>
      <c r="C31" s="82">
        <v>2</v>
      </c>
      <c r="D31" s="25">
        <v>285000</v>
      </c>
      <c r="E31" s="9">
        <v>1.9417475728155338E-2</v>
      </c>
      <c r="F31" s="9">
        <v>8.596065562333201E-4</v>
      </c>
    </row>
    <row r="32" spans="1:6">
      <c r="B32" t="s">
        <v>107</v>
      </c>
      <c r="C32" s="82">
        <v>2</v>
      </c>
      <c r="D32" s="25">
        <v>285000</v>
      </c>
      <c r="E32" s="9">
        <v>1.9417475728155338E-2</v>
      </c>
      <c r="F32" s="9">
        <v>8.596065562333201E-4</v>
      </c>
    </row>
    <row r="33" spans="1:6">
      <c r="C33" s="82"/>
      <c r="D33" s="25"/>
      <c r="E33" s="9"/>
      <c r="F33" s="9"/>
    </row>
    <row r="34" spans="1:6">
      <c r="A34" t="s">
        <v>285</v>
      </c>
      <c r="C34" s="82">
        <v>2</v>
      </c>
      <c r="D34" s="25">
        <v>160000</v>
      </c>
      <c r="E34" s="9">
        <v>1.9417475728155338E-2</v>
      </c>
      <c r="F34" s="9">
        <v>4.8258613683274106E-4</v>
      </c>
    </row>
    <row r="35" spans="1:6">
      <c r="B35" t="s">
        <v>40</v>
      </c>
      <c r="C35" s="82">
        <v>1</v>
      </c>
      <c r="D35" s="25">
        <v>100000</v>
      </c>
      <c r="E35" s="9">
        <v>9.7087378640776691E-3</v>
      </c>
      <c r="F35" s="9">
        <v>3.0161633552046319E-4</v>
      </c>
    </row>
    <row r="36" spans="1:6">
      <c r="B36" t="s">
        <v>107</v>
      </c>
      <c r="C36" s="82">
        <v>1</v>
      </c>
      <c r="D36" s="25">
        <v>60000</v>
      </c>
      <c r="E36" s="9">
        <v>9.7087378640776691E-3</v>
      </c>
      <c r="F36" s="9">
        <v>1.8096980131227791E-4</v>
      </c>
    </row>
    <row r="37" spans="1:6">
      <c r="C37" s="82"/>
      <c r="D37" s="25"/>
      <c r="E37" s="9"/>
      <c r="F37" s="9"/>
    </row>
    <row r="38" spans="1:6">
      <c r="A38" t="s">
        <v>233</v>
      </c>
      <c r="C38" s="82">
        <v>8</v>
      </c>
      <c r="D38" s="25">
        <v>23718494</v>
      </c>
      <c r="E38" s="9">
        <v>7.7669902912621352E-2</v>
      </c>
      <c r="F38" s="9">
        <v>7.1538852443440923E-2</v>
      </c>
    </row>
    <row r="39" spans="1:6">
      <c r="B39" t="s">
        <v>39</v>
      </c>
      <c r="C39" s="82">
        <v>6</v>
      </c>
      <c r="D39" s="25">
        <v>8393494</v>
      </c>
      <c r="E39" s="9">
        <v>5.8252427184466021E-2</v>
      </c>
      <c r="F39" s="9">
        <v>2.5316149024929947E-2</v>
      </c>
    </row>
    <row r="40" spans="1:6">
      <c r="B40" t="s">
        <v>107</v>
      </c>
      <c r="C40" s="82">
        <v>1</v>
      </c>
      <c r="D40" s="25">
        <v>1925000</v>
      </c>
      <c r="E40" s="9">
        <v>9.7087378640776691E-3</v>
      </c>
      <c r="F40" s="9">
        <v>5.8061144587689163E-3</v>
      </c>
    </row>
    <row r="41" spans="1:6">
      <c r="B41" t="s">
        <v>306</v>
      </c>
      <c r="C41" s="82">
        <v>1</v>
      </c>
      <c r="D41" s="25">
        <v>13400000</v>
      </c>
      <c r="E41" s="9">
        <v>9.7087378640776691E-3</v>
      </c>
      <c r="F41" s="9">
        <v>4.0416588959742067E-2</v>
      </c>
    </row>
    <row r="42" spans="1:6">
      <c r="C42" s="82"/>
      <c r="D42" s="25"/>
      <c r="E42" s="9"/>
      <c r="F42" s="9"/>
    </row>
    <row r="43" spans="1:6">
      <c r="A43" t="s">
        <v>289</v>
      </c>
      <c r="C43" s="82">
        <v>1</v>
      </c>
      <c r="D43" s="25">
        <v>144000</v>
      </c>
      <c r="E43" s="9">
        <v>9.7087378640776691E-3</v>
      </c>
      <c r="F43" s="9">
        <v>4.3432752314946697E-4</v>
      </c>
    </row>
    <row r="44" spans="1:6">
      <c r="B44" t="s">
        <v>107</v>
      </c>
      <c r="C44" s="82">
        <v>1</v>
      </c>
      <c r="D44" s="25">
        <v>144000</v>
      </c>
      <c r="E44" s="9">
        <v>9.7087378640776691E-3</v>
      </c>
      <c r="F44" s="9">
        <v>4.3432752314946697E-4</v>
      </c>
    </row>
    <row r="45" spans="1:6">
      <c r="C45" s="82"/>
      <c r="D45" s="25"/>
      <c r="E45" s="9"/>
      <c r="F45" s="9"/>
    </row>
    <row r="46" spans="1:6">
      <c r="A46" t="s">
        <v>291</v>
      </c>
      <c r="C46" s="82">
        <v>1</v>
      </c>
      <c r="D46" s="25">
        <v>200000</v>
      </c>
      <c r="E46" s="9">
        <v>9.7087378640776691E-3</v>
      </c>
      <c r="F46" s="9">
        <v>6.0323267104092637E-4</v>
      </c>
    </row>
    <row r="47" spans="1:6">
      <c r="B47" t="s">
        <v>107</v>
      </c>
      <c r="C47" s="82">
        <v>1</v>
      </c>
      <c r="D47" s="25">
        <v>200000</v>
      </c>
      <c r="E47" s="9">
        <v>9.7087378640776691E-3</v>
      </c>
      <c r="F47" s="9">
        <v>6.0323267104092637E-4</v>
      </c>
    </row>
    <row r="48" spans="1:6">
      <c r="C48" s="82"/>
      <c r="D48" s="25"/>
      <c r="E48" s="9"/>
      <c r="F48" s="9"/>
    </row>
    <row r="49" spans="1:6">
      <c r="A49" t="s">
        <v>244</v>
      </c>
      <c r="C49" s="82">
        <v>3</v>
      </c>
      <c r="D49" s="25">
        <v>2561078</v>
      </c>
      <c r="E49" s="9">
        <v>2.9126213592233011E-2</v>
      </c>
      <c r="F49" s="9">
        <v>7.7246296134207684E-3</v>
      </c>
    </row>
    <row r="50" spans="1:6">
      <c r="B50" t="s">
        <v>39</v>
      </c>
      <c r="C50" s="82">
        <v>3</v>
      </c>
      <c r="D50" s="25">
        <v>2561078</v>
      </c>
      <c r="E50" s="9">
        <v>2.9126213592233011E-2</v>
      </c>
      <c r="F50" s="9">
        <v>7.7246296134207684E-3</v>
      </c>
    </row>
    <row r="51" spans="1:6">
      <c r="C51" s="82"/>
      <c r="D51" s="25"/>
      <c r="E51" s="9"/>
      <c r="F51" s="9"/>
    </row>
    <row r="52" spans="1:6">
      <c r="A52" t="s">
        <v>216</v>
      </c>
      <c r="C52" s="82">
        <v>4</v>
      </c>
      <c r="D52" s="25">
        <v>2916308.7</v>
      </c>
      <c r="E52" s="9">
        <v>3.8834951456310676E-2</v>
      </c>
      <c r="F52" s="9">
        <v>8.796063433404458E-3</v>
      </c>
    </row>
    <row r="53" spans="1:6">
      <c r="B53" t="s">
        <v>41</v>
      </c>
      <c r="C53" s="82">
        <v>1</v>
      </c>
      <c r="D53" s="25">
        <v>1000000</v>
      </c>
      <c r="E53" s="9">
        <v>9.7087378640776691E-3</v>
      </c>
      <c r="F53" s="9">
        <v>3.0161633552046319E-3</v>
      </c>
    </row>
    <row r="54" spans="1:6">
      <c r="B54" t="s">
        <v>39</v>
      </c>
      <c r="C54" s="82">
        <v>1</v>
      </c>
      <c r="D54" s="25">
        <v>103700</v>
      </c>
      <c r="E54" s="9">
        <v>9.7087378640776691E-3</v>
      </c>
      <c r="F54" s="9">
        <v>3.1277613993472029E-4</v>
      </c>
    </row>
    <row r="55" spans="1:6">
      <c r="B55" t="s">
        <v>40</v>
      </c>
      <c r="C55" s="82">
        <v>1</v>
      </c>
      <c r="D55" s="25">
        <v>150000</v>
      </c>
      <c r="E55" s="9">
        <v>9.7087378640776691E-3</v>
      </c>
      <c r="F55" s="9">
        <v>4.5242450328069478E-4</v>
      </c>
    </row>
    <row r="56" spans="1:6">
      <c r="B56" t="s">
        <v>107</v>
      </c>
      <c r="C56" s="82">
        <v>1</v>
      </c>
      <c r="D56" s="25">
        <v>1662608.7</v>
      </c>
      <c r="E56" s="9">
        <v>9.7087378640776691E-3</v>
      </c>
      <c r="F56" s="9">
        <v>5.0146994349844114E-3</v>
      </c>
    </row>
    <row r="57" spans="1:6">
      <c r="C57" s="82"/>
      <c r="D57" s="25"/>
      <c r="E57" s="9"/>
      <c r="F57" s="9"/>
    </row>
    <row r="58" spans="1:6">
      <c r="A58" t="s">
        <v>183</v>
      </c>
      <c r="C58" s="82">
        <v>1</v>
      </c>
      <c r="D58" s="25">
        <v>150000</v>
      </c>
      <c r="E58" s="9">
        <v>9.7087378640776691E-3</v>
      </c>
      <c r="F58" s="9">
        <v>4.5242450328069478E-4</v>
      </c>
    </row>
    <row r="59" spans="1:6">
      <c r="B59" t="s">
        <v>77</v>
      </c>
      <c r="C59" s="82">
        <v>1</v>
      </c>
      <c r="D59" s="25">
        <v>150000</v>
      </c>
      <c r="E59" s="9">
        <v>9.7087378640776691E-3</v>
      </c>
      <c r="F59" s="9">
        <v>4.5242450328069478E-4</v>
      </c>
    </row>
    <row r="60" spans="1:6">
      <c r="C60" s="82"/>
      <c r="D60" s="25"/>
      <c r="E60" s="9"/>
      <c r="F60" s="9"/>
    </row>
    <row r="61" spans="1:6">
      <c r="A61" t="s">
        <v>303</v>
      </c>
      <c r="C61" s="82">
        <v>1</v>
      </c>
      <c r="D61" s="25">
        <v>25001</v>
      </c>
      <c r="E61" s="9">
        <v>9.7087378640776691E-3</v>
      </c>
      <c r="F61" s="9">
        <v>7.5407100043471003E-5</v>
      </c>
    </row>
    <row r="62" spans="1:6">
      <c r="B62" t="s">
        <v>107</v>
      </c>
      <c r="C62" s="82">
        <v>1</v>
      </c>
      <c r="D62" s="25">
        <v>25001</v>
      </c>
      <c r="E62" s="9">
        <v>9.7087378640776691E-3</v>
      </c>
      <c r="F62" s="9">
        <v>7.5407100043471003E-5</v>
      </c>
    </row>
    <row r="63" spans="1:6">
      <c r="C63" s="82"/>
      <c r="D63" s="25"/>
      <c r="E63" s="9"/>
      <c r="F63" s="9"/>
    </row>
    <row r="64" spans="1:6">
      <c r="A64" t="s">
        <v>222</v>
      </c>
      <c r="C64" s="82">
        <v>2</v>
      </c>
      <c r="D64" s="25">
        <v>517498</v>
      </c>
      <c r="E64" s="9">
        <v>1.9417475728155338E-2</v>
      </c>
      <c r="F64" s="9">
        <v>1.5608585039916865E-3</v>
      </c>
    </row>
    <row r="65" spans="1:6">
      <c r="B65" t="s">
        <v>41</v>
      </c>
      <c r="C65" s="82">
        <v>1</v>
      </c>
      <c r="D65" s="25">
        <v>232498</v>
      </c>
      <c r="E65" s="9">
        <v>9.7087378640776691E-3</v>
      </c>
      <c r="F65" s="9">
        <v>7.0125194775836654E-4</v>
      </c>
    </row>
    <row r="66" spans="1:6">
      <c r="B66" t="s">
        <v>39</v>
      </c>
      <c r="C66" s="82">
        <v>1</v>
      </c>
      <c r="D66" s="25">
        <v>285000</v>
      </c>
      <c r="E66" s="9">
        <v>9.7087378640776691E-3</v>
      </c>
      <c r="F66" s="9">
        <v>8.596065562333201E-4</v>
      </c>
    </row>
    <row r="67" spans="1:6">
      <c r="C67" s="82"/>
      <c r="D67" s="25"/>
      <c r="E67" s="9"/>
      <c r="F67" s="9"/>
    </row>
    <row r="68" spans="1:6">
      <c r="A68" t="s">
        <v>335</v>
      </c>
      <c r="C68" s="82">
        <v>1</v>
      </c>
      <c r="D68" s="25">
        <v>3300000</v>
      </c>
      <c r="E68" s="9">
        <v>9.7087378640776691E-3</v>
      </c>
      <c r="F68" s="9">
        <v>9.9533390721752851E-3</v>
      </c>
    </row>
    <row r="69" spans="1:6">
      <c r="B69" t="s">
        <v>40</v>
      </c>
      <c r="C69" s="82">
        <v>1</v>
      </c>
      <c r="D69" s="25">
        <v>3300000</v>
      </c>
      <c r="E69" s="9">
        <v>9.7087378640776691E-3</v>
      </c>
      <c r="F69" s="9">
        <v>9.9533390721752851E-3</v>
      </c>
    </row>
    <row r="70" spans="1:6">
      <c r="C70" s="82"/>
      <c r="D70" s="25"/>
      <c r="E70" s="9"/>
      <c r="F70" s="9"/>
    </row>
    <row r="71" spans="1:6">
      <c r="A71" t="s">
        <v>259</v>
      </c>
      <c r="C71" s="82">
        <v>1</v>
      </c>
      <c r="D71" s="25">
        <v>3869894</v>
      </c>
      <c r="E71" s="9">
        <v>9.7087378640776691E-3</v>
      </c>
      <c r="F71" s="9">
        <v>1.1672232471326274E-2</v>
      </c>
    </row>
    <row r="72" spans="1:6">
      <c r="B72" t="s">
        <v>39</v>
      </c>
      <c r="C72" s="82">
        <v>1</v>
      </c>
      <c r="D72" s="25">
        <v>3869894</v>
      </c>
      <c r="E72" s="9">
        <v>9.7087378640776691E-3</v>
      </c>
      <c r="F72" s="9">
        <v>1.1672232471326274E-2</v>
      </c>
    </row>
    <row r="73" spans="1:6">
      <c r="C73" s="82"/>
      <c r="D73" s="25"/>
      <c r="E73" s="9"/>
      <c r="F73" s="9"/>
    </row>
    <row r="74" spans="1:6">
      <c r="A74" t="s">
        <v>262</v>
      </c>
      <c r="C74" s="82">
        <v>1</v>
      </c>
      <c r="D74" s="25">
        <v>129209</v>
      </c>
      <c r="E74" s="9">
        <v>9.7087378640776691E-3</v>
      </c>
      <c r="F74" s="9">
        <v>3.8971545096263529E-4</v>
      </c>
    </row>
    <row r="75" spans="1:6">
      <c r="B75" t="s">
        <v>39</v>
      </c>
      <c r="C75" s="82">
        <v>1</v>
      </c>
      <c r="D75" s="25">
        <v>129209</v>
      </c>
      <c r="E75" s="9">
        <v>9.7087378640776691E-3</v>
      </c>
      <c r="F75" s="9">
        <v>3.8971545096263529E-4</v>
      </c>
    </row>
    <row r="76" spans="1:6">
      <c r="C76" s="82"/>
      <c r="D76" s="25"/>
      <c r="E76" s="9"/>
      <c r="F76" s="9"/>
    </row>
    <row r="77" spans="1:6">
      <c r="A77" t="s">
        <v>340</v>
      </c>
      <c r="C77" s="82">
        <v>1</v>
      </c>
      <c r="D77" s="25">
        <v>3000000</v>
      </c>
      <c r="E77" s="9">
        <v>9.7087378640776691E-3</v>
      </c>
      <c r="F77" s="9">
        <v>9.0484900656138956E-3</v>
      </c>
    </row>
    <row r="78" spans="1:6">
      <c r="B78" t="s">
        <v>40</v>
      </c>
      <c r="C78" s="82">
        <v>1</v>
      </c>
      <c r="D78" s="25">
        <v>3000000</v>
      </c>
      <c r="E78" s="9">
        <v>9.7087378640776691E-3</v>
      </c>
      <c r="F78" s="9">
        <v>9.0484900656138956E-3</v>
      </c>
    </row>
    <row r="79" spans="1:6">
      <c r="C79" s="82"/>
      <c r="D79" s="25"/>
      <c r="E79" s="9"/>
      <c r="F79" s="9"/>
    </row>
    <row r="80" spans="1:6">
      <c r="A80" t="s">
        <v>264</v>
      </c>
      <c r="C80" s="82">
        <v>1</v>
      </c>
      <c r="D80" s="25">
        <v>3000000</v>
      </c>
      <c r="E80" s="9">
        <v>9.7087378640776691E-3</v>
      </c>
      <c r="F80" s="9">
        <v>9.0484900656138956E-3</v>
      </c>
    </row>
    <row r="81" spans="1:6">
      <c r="B81" t="s">
        <v>39</v>
      </c>
      <c r="C81" s="82">
        <v>1</v>
      </c>
      <c r="D81" s="25">
        <v>3000000</v>
      </c>
      <c r="E81" s="9">
        <v>9.7087378640776691E-3</v>
      </c>
      <c r="F81" s="9">
        <v>9.0484900656138956E-3</v>
      </c>
    </row>
    <row r="82" spans="1:6">
      <c r="C82" s="82"/>
      <c r="D82" s="25"/>
      <c r="E82" s="9"/>
      <c r="F82" s="9"/>
    </row>
    <row r="83" spans="1:6">
      <c r="A83" t="s">
        <v>342</v>
      </c>
      <c r="C83" s="82">
        <v>1</v>
      </c>
      <c r="D83" s="25">
        <v>80000</v>
      </c>
      <c r="E83" s="9">
        <v>9.7087378640776691E-3</v>
      </c>
      <c r="F83" s="9">
        <v>2.4129306841637053E-4</v>
      </c>
    </row>
    <row r="84" spans="1:6">
      <c r="B84" t="s">
        <v>40</v>
      </c>
      <c r="C84" s="82">
        <v>1</v>
      </c>
      <c r="D84" s="25">
        <v>80000</v>
      </c>
      <c r="E84" s="9">
        <v>9.7087378640776691E-3</v>
      </c>
      <c r="F84" s="9">
        <v>2.4129306841637053E-4</v>
      </c>
    </row>
    <row r="85" spans="1:6">
      <c r="C85" s="82"/>
      <c r="D85" s="25"/>
      <c r="E85" s="9"/>
      <c r="F85" s="9"/>
    </row>
    <row r="86" spans="1:6">
      <c r="A86" t="s">
        <v>205</v>
      </c>
      <c r="C86" s="82">
        <v>2</v>
      </c>
      <c r="D86" s="25">
        <v>87733000</v>
      </c>
      <c r="E86" s="9">
        <v>1.9417475728155338E-2</v>
      </c>
      <c r="F86" s="9">
        <v>0.26461705964216797</v>
      </c>
    </row>
    <row r="87" spans="1:6">
      <c r="B87" t="s">
        <v>41</v>
      </c>
      <c r="C87" s="82">
        <v>2</v>
      </c>
      <c r="D87" s="25">
        <v>87733000</v>
      </c>
      <c r="E87" s="9">
        <v>1.9417475728155338E-2</v>
      </c>
      <c r="F87" s="9">
        <v>0.26461705964216797</v>
      </c>
    </row>
    <row r="88" spans="1:6">
      <c r="C88" s="82"/>
      <c r="D88" s="25"/>
      <c r="E88" s="9"/>
      <c r="F88" s="9"/>
    </row>
    <row r="89" spans="1:6">
      <c r="A89" t="s">
        <v>180</v>
      </c>
      <c r="C89" s="82">
        <v>3</v>
      </c>
      <c r="D89" s="25">
        <v>2318000</v>
      </c>
      <c r="E89" s="9">
        <v>2.9126213592233011E-2</v>
      </c>
      <c r="F89" s="9">
        <v>6.9914666573643366E-3</v>
      </c>
    </row>
    <row r="90" spans="1:6">
      <c r="B90" t="s">
        <v>41</v>
      </c>
      <c r="C90" s="82">
        <v>1</v>
      </c>
      <c r="D90" s="25">
        <v>173000</v>
      </c>
      <c r="E90" s="9">
        <v>9.7087378640776691E-3</v>
      </c>
      <c r="F90" s="9">
        <v>5.2179626045040131E-4</v>
      </c>
    </row>
    <row r="91" spans="1:6">
      <c r="B91" t="s">
        <v>107</v>
      </c>
      <c r="C91" s="82">
        <v>1</v>
      </c>
      <c r="D91" s="25">
        <v>795000</v>
      </c>
      <c r="E91" s="9">
        <v>9.7087378640776691E-3</v>
      </c>
      <c r="F91" s="9">
        <v>2.3978498673876822E-3</v>
      </c>
    </row>
    <row r="92" spans="1:6">
      <c r="B92" t="s">
        <v>77</v>
      </c>
      <c r="C92" s="82">
        <v>1</v>
      </c>
      <c r="D92" s="25">
        <v>1350000</v>
      </c>
      <c r="E92" s="9">
        <v>9.7087378640776691E-3</v>
      </c>
      <c r="F92" s="9">
        <v>4.071820529526253E-3</v>
      </c>
    </row>
    <row r="93" spans="1:6">
      <c r="C93" s="82"/>
      <c r="D93" s="25"/>
      <c r="E93" s="9"/>
      <c r="F93" s="9"/>
    </row>
    <row r="94" spans="1:6">
      <c r="A94" t="s">
        <v>210</v>
      </c>
      <c r="C94" s="82">
        <v>3</v>
      </c>
      <c r="D94" s="25">
        <v>270000</v>
      </c>
      <c r="E94" s="9">
        <v>2.9126213592233011E-2</v>
      </c>
      <c r="F94" s="9">
        <v>8.1436410590525054E-4</v>
      </c>
    </row>
    <row r="95" spans="1:6">
      <c r="B95" t="s">
        <v>41</v>
      </c>
      <c r="C95" s="82">
        <v>3</v>
      </c>
      <c r="D95" s="25">
        <v>270000</v>
      </c>
      <c r="E95" s="9">
        <v>2.9126213592233011E-2</v>
      </c>
      <c r="F95" s="9">
        <v>8.1436410590525054E-4</v>
      </c>
    </row>
    <row r="96" spans="1:6">
      <c r="C96" s="82"/>
      <c r="D96" s="25"/>
      <c r="E96" s="9"/>
      <c r="F96" s="9"/>
    </row>
    <row r="97" spans="1:6">
      <c r="A97" t="s">
        <v>218</v>
      </c>
      <c r="C97" s="82">
        <v>1</v>
      </c>
      <c r="D97" s="25">
        <v>750000</v>
      </c>
      <c r="E97" s="9">
        <v>9.7087378640776691E-3</v>
      </c>
      <c r="F97" s="9">
        <v>2.2621225164034739E-3</v>
      </c>
    </row>
    <row r="98" spans="1:6">
      <c r="B98" t="s">
        <v>41</v>
      </c>
      <c r="C98" s="82">
        <v>1</v>
      </c>
      <c r="D98" s="25">
        <v>750000</v>
      </c>
      <c r="E98" s="9">
        <v>9.7087378640776691E-3</v>
      </c>
      <c r="F98" s="9">
        <v>2.2621225164034739E-3</v>
      </c>
    </row>
    <row r="99" spans="1:6">
      <c r="C99" s="82"/>
      <c r="D99" s="25"/>
      <c r="E99" s="9"/>
      <c r="F99" s="9"/>
    </row>
    <row r="100" spans="1:6">
      <c r="A100" t="s">
        <v>220</v>
      </c>
      <c r="C100" s="82">
        <v>1</v>
      </c>
      <c r="D100" s="25">
        <v>349050</v>
      </c>
      <c r="E100" s="9">
        <v>9.7087378640776691E-3</v>
      </c>
      <c r="F100" s="9">
        <v>1.0527918191341767E-3</v>
      </c>
    </row>
    <row r="101" spans="1:6">
      <c r="B101" t="s">
        <v>41</v>
      </c>
      <c r="C101" s="82">
        <v>1</v>
      </c>
      <c r="D101" s="25">
        <v>349050</v>
      </c>
      <c r="E101" s="9">
        <v>9.7087378640776691E-3</v>
      </c>
      <c r="F101" s="9">
        <v>1.0527918191341767E-3</v>
      </c>
    </row>
    <row r="102" spans="1:6">
      <c r="C102" s="82"/>
      <c r="D102" s="25"/>
      <c r="E102" s="9"/>
      <c r="F102" s="9"/>
    </row>
    <row r="103" spans="1:6">
      <c r="A103" t="s">
        <v>207</v>
      </c>
      <c r="C103" s="82">
        <v>1</v>
      </c>
      <c r="D103" s="25">
        <v>788709.5</v>
      </c>
      <c r="E103" s="9">
        <v>9.7087378640776691E-3</v>
      </c>
      <c r="F103" s="9">
        <v>2.3788766918017676E-3</v>
      </c>
    </row>
    <row r="104" spans="1:6">
      <c r="B104" t="s">
        <v>41</v>
      </c>
      <c r="C104" s="82">
        <v>1</v>
      </c>
      <c r="D104" s="25">
        <v>788709.5</v>
      </c>
      <c r="E104" s="9">
        <v>9.7087378640776691E-3</v>
      </c>
      <c r="F104" s="9">
        <v>2.3788766918017676E-3</v>
      </c>
    </row>
    <row r="105" spans="1:6">
      <c r="C105" s="82"/>
      <c r="D105" s="25"/>
      <c r="E105" s="9"/>
      <c r="F105" s="9"/>
    </row>
    <row r="106" spans="1:6">
      <c r="A106" t="s">
        <v>202</v>
      </c>
      <c r="C106" s="82">
        <v>8</v>
      </c>
      <c r="D106" s="25">
        <v>1887917</v>
      </c>
      <c r="E106" s="9">
        <v>7.7669902912621352E-2</v>
      </c>
      <c r="F106" s="9">
        <v>5.6942660730678633E-3</v>
      </c>
    </row>
    <row r="107" spans="1:6">
      <c r="B107" t="s">
        <v>41</v>
      </c>
      <c r="C107" s="82">
        <v>2</v>
      </c>
      <c r="D107" s="25">
        <v>592930</v>
      </c>
      <c r="E107" s="9">
        <v>1.9417475728155338E-2</v>
      </c>
      <c r="F107" s="9">
        <v>1.7883737382014824E-3</v>
      </c>
    </row>
    <row r="108" spans="1:6">
      <c r="B108" t="s">
        <v>39</v>
      </c>
      <c r="C108" s="82">
        <v>2</v>
      </c>
      <c r="D108" s="25">
        <v>465450</v>
      </c>
      <c r="E108" s="9">
        <v>1.9417475728155338E-2</v>
      </c>
      <c r="F108" s="9">
        <v>1.4038732336799959E-3</v>
      </c>
    </row>
    <row r="109" spans="1:6">
      <c r="B109" t="s">
        <v>40</v>
      </c>
      <c r="C109" s="82">
        <v>3</v>
      </c>
      <c r="D109" s="25">
        <v>646537</v>
      </c>
      <c r="E109" s="9">
        <v>2.9126213592233011E-2</v>
      </c>
      <c r="F109" s="9">
        <v>1.950061207183937E-3</v>
      </c>
    </row>
    <row r="110" spans="1:6">
      <c r="B110" t="s">
        <v>107</v>
      </c>
      <c r="C110" s="82">
        <v>1</v>
      </c>
      <c r="D110" s="25">
        <v>183000</v>
      </c>
      <c r="E110" s="9">
        <v>9.7087378640776691E-3</v>
      </c>
      <c r="F110" s="9">
        <v>5.5195789400244765E-4</v>
      </c>
    </row>
    <row r="111" spans="1:6">
      <c r="C111" s="82"/>
      <c r="D111" s="25"/>
      <c r="E111" s="9"/>
      <c r="F111" s="9"/>
    </row>
    <row r="112" spans="1:6">
      <c r="A112" t="s">
        <v>195</v>
      </c>
      <c r="C112" s="82">
        <v>1</v>
      </c>
      <c r="D112" s="25">
        <v>2000000</v>
      </c>
      <c r="E112" s="9">
        <v>9.7087378640776691E-3</v>
      </c>
      <c r="F112" s="9">
        <v>6.0323267104092637E-3</v>
      </c>
    </row>
    <row r="113" spans="1:6">
      <c r="B113" t="s">
        <v>41</v>
      </c>
      <c r="C113" s="82">
        <v>1</v>
      </c>
      <c r="D113" s="25">
        <v>2000000</v>
      </c>
      <c r="E113" s="9">
        <v>9.7087378640776691E-3</v>
      </c>
      <c r="F113" s="9">
        <v>6.0323267104092637E-3</v>
      </c>
    </row>
    <row r="114" spans="1:6">
      <c r="C114" s="82"/>
      <c r="D114" s="25"/>
      <c r="E114" s="9"/>
      <c r="F114" s="9"/>
    </row>
    <row r="115" spans="1:6">
      <c r="A115" t="s">
        <v>197</v>
      </c>
      <c r="C115" s="82">
        <v>1</v>
      </c>
      <c r="D115" s="25">
        <v>412250</v>
      </c>
      <c r="E115" s="9">
        <v>9.7087378640776691E-3</v>
      </c>
      <c r="F115" s="9">
        <v>1.2434133431831094E-3</v>
      </c>
    </row>
    <row r="116" spans="1:6">
      <c r="B116" t="s">
        <v>41</v>
      </c>
      <c r="C116" s="82">
        <v>1</v>
      </c>
      <c r="D116" s="25">
        <v>412250</v>
      </c>
      <c r="E116" s="9">
        <v>9.7087378640776691E-3</v>
      </c>
      <c r="F116" s="9">
        <v>1.2434133431831094E-3</v>
      </c>
    </row>
    <row r="117" spans="1:6">
      <c r="C117" s="82"/>
      <c r="D117" s="25"/>
      <c r="E117" s="9"/>
      <c r="F117" s="9"/>
    </row>
    <row r="118" spans="1:6">
      <c r="A118" t="s">
        <v>191</v>
      </c>
      <c r="C118" s="82">
        <v>1</v>
      </c>
      <c r="D118" s="25">
        <v>1431000</v>
      </c>
      <c r="E118" s="9">
        <v>9.7087378640776691E-3</v>
      </c>
      <c r="F118" s="9">
        <v>4.3161297612978279E-3</v>
      </c>
    </row>
    <row r="119" spans="1:6">
      <c r="B119" t="s">
        <v>41</v>
      </c>
      <c r="C119" s="82">
        <v>1</v>
      </c>
      <c r="D119" s="25">
        <v>1431000</v>
      </c>
      <c r="E119" s="9">
        <v>9.7087378640776691E-3</v>
      </c>
      <c r="F119" s="9">
        <v>4.3161297612978279E-3</v>
      </c>
    </row>
    <row r="120" spans="1:6">
      <c r="C120" s="82"/>
      <c r="D120" s="25"/>
      <c r="E120" s="9"/>
      <c r="F120" s="9"/>
    </row>
    <row r="121" spans="1:6">
      <c r="A121" t="s">
        <v>186</v>
      </c>
      <c r="C121" s="82">
        <v>2</v>
      </c>
      <c r="D121" s="25">
        <v>160000</v>
      </c>
      <c r="E121" s="9">
        <v>1.9417475728155338E-2</v>
      </c>
      <c r="F121" s="9">
        <v>4.8258613683274106E-4</v>
      </c>
    </row>
    <row r="122" spans="1:6">
      <c r="B122" t="s">
        <v>41</v>
      </c>
      <c r="C122" s="82">
        <v>1</v>
      </c>
      <c r="D122" s="25">
        <v>60000</v>
      </c>
      <c r="E122" s="9">
        <v>9.7087378640776691E-3</v>
      </c>
      <c r="F122" s="9">
        <v>1.8096980131227791E-4</v>
      </c>
    </row>
    <row r="123" spans="1:6">
      <c r="B123" t="s">
        <v>107</v>
      </c>
      <c r="C123" s="82">
        <v>1</v>
      </c>
      <c r="D123" s="25">
        <v>100000</v>
      </c>
      <c r="E123" s="9">
        <v>9.7087378640776691E-3</v>
      </c>
      <c r="F123" s="9">
        <v>3.0161633552046319E-4</v>
      </c>
    </row>
    <row r="124" spans="1:6">
      <c r="C124" s="82"/>
      <c r="D124" s="25"/>
      <c r="E124" s="9"/>
      <c r="F124" s="9"/>
    </row>
    <row r="125" spans="1:6">
      <c r="A125" t="s">
        <v>200</v>
      </c>
      <c r="C125" s="82">
        <v>1</v>
      </c>
      <c r="D125" s="25">
        <v>190000</v>
      </c>
      <c r="E125" s="9">
        <v>9.7087378640776691E-3</v>
      </c>
      <c r="F125" s="9">
        <v>5.7307103748888003E-4</v>
      </c>
    </row>
    <row r="126" spans="1:6">
      <c r="B126" t="s">
        <v>41</v>
      </c>
      <c r="C126" s="82">
        <v>1</v>
      </c>
      <c r="D126" s="25">
        <v>190000</v>
      </c>
      <c r="E126" s="9">
        <v>9.7087378640776691E-3</v>
      </c>
      <c r="F126" s="9">
        <v>5.7307103748888003E-4</v>
      </c>
    </row>
    <row r="127" spans="1:6">
      <c r="C127" s="82"/>
      <c r="D127" s="25"/>
      <c r="E127" s="9"/>
      <c r="F127" s="9"/>
    </row>
    <row r="128" spans="1:6">
      <c r="A128" t="s">
        <v>242</v>
      </c>
      <c r="C128" s="82">
        <v>1</v>
      </c>
      <c r="D128" s="25">
        <v>75000</v>
      </c>
      <c r="E128" s="9">
        <v>9.7087378640776691E-3</v>
      </c>
      <c r="F128" s="9">
        <v>2.2621225164034739E-4</v>
      </c>
    </row>
    <row r="129" spans="1:6">
      <c r="B129" t="s">
        <v>39</v>
      </c>
      <c r="C129" s="82">
        <v>1</v>
      </c>
      <c r="D129" s="25">
        <v>75000</v>
      </c>
      <c r="E129" s="9">
        <v>9.7087378640776691E-3</v>
      </c>
      <c r="F129" s="9">
        <v>2.2621225164034739E-4</v>
      </c>
    </row>
    <row r="130" spans="1:6">
      <c r="C130" s="82"/>
      <c r="D130" s="25"/>
      <c r="E130" s="9"/>
      <c r="F130" s="9"/>
    </row>
    <row r="131" spans="1:6">
      <c r="A131" t="s">
        <v>251</v>
      </c>
      <c r="C131" s="82">
        <v>1</v>
      </c>
      <c r="D131" s="25">
        <v>7545000</v>
      </c>
      <c r="E131" s="9">
        <v>9.7087378640776691E-3</v>
      </c>
      <c r="F131" s="9">
        <v>2.2756952515018948E-2</v>
      </c>
    </row>
    <row r="132" spans="1:6">
      <c r="B132" t="s">
        <v>39</v>
      </c>
      <c r="C132" s="82">
        <v>1</v>
      </c>
      <c r="D132" s="25">
        <v>7545000</v>
      </c>
      <c r="E132" s="9">
        <v>9.7087378640776691E-3</v>
      </c>
      <c r="F132" s="9">
        <v>2.2756952515018948E-2</v>
      </c>
    </row>
    <row r="133" spans="1:6">
      <c r="C133" s="82"/>
      <c r="D133" s="25"/>
      <c r="E133" s="9"/>
      <c r="F133" s="9"/>
    </row>
    <row r="134" spans="1:6">
      <c r="A134" t="s">
        <v>240</v>
      </c>
      <c r="C134" s="82">
        <v>1</v>
      </c>
      <c r="D134" s="25">
        <v>100000</v>
      </c>
      <c r="E134" s="9">
        <v>9.7087378640776691E-3</v>
      </c>
      <c r="F134" s="9">
        <v>3.0161633552046319E-4</v>
      </c>
    </row>
    <row r="135" spans="1:6">
      <c r="B135" t="s">
        <v>39</v>
      </c>
      <c r="C135" s="82">
        <v>1</v>
      </c>
      <c r="D135" s="25">
        <v>100000</v>
      </c>
      <c r="E135" s="9">
        <v>9.7087378640776691E-3</v>
      </c>
      <c r="F135" s="9">
        <v>3.0161633552046319E-4</v>
      </c>
    </row>
    <row r="136" spans="1:6">
      <c r="C136" s="82"/>
      <c r="D136" s="25"/>
      <c r="E136" s="9"/>
      <c r="F136" s="9"/>
    </row>
    <row r="137" spans="1:6">
      <c r="A137" t="s">
        <v>166</v>
      </c>
      <c r="C137" s="82">
        <v>1</v>
      </c>
      <c r="D137" s="25">
        <v>51500</v>
      </c>
      <c r="E137" s="9">
        <v>9.7087378640776691E-3</v>
      </c>
      <c r="F137" s="9">
        <v>1.5533241279303854E-4</v>
      </c>
    </row>
    <row r="138" spans="1:6">
      <c r="B138" t="s">
        <v>39</v>
      </c>
      <c r="C138" s="82">
        <v>1</v>
      </c>
      <c r="D138" s="25">
        <v>51500</v>
      </c>
      <c r="E138" s="9">
        <v>9.7087378640776691E-3</v>
      </c>
      <c r="F138" s="9">
        <v>1.5533241279303854E-4</v>
      </c>
    </row>
    <row r="139" spans="1:6">
      <c r="C139" s="82"/>
      <c r="D139" s="25"/>
      <c r="E139" s="9"/>
      <c r="F139" s="9"/>
    </row>
    <row r="140" spans="1:6">
      <c r="A140" t="s">
        <v>227</v>
      </c>
      <c r="C140" s="82">
        <v>1</v>
      </c>
      <c r="D140" s="25">
        <v>1500000</v>
      </c>
      <c r="E140" s="9">
        <v>9.7087378640776691E-3</v>
      </c>
      <c r="F140" s="9">
        <v>4.5242450328069478E-3</v>
      </c>
    </row>
    <row r="141" spans="1:6">
      <c r="B141" t="s">
        <v>39</v>
      </c>
      <c r="C141" s="82">
        <v>1</v>
      </c>
      <c r="D141" s="25">
        <v>1500000</v>
      </c>
      <c r="E141" s="9">
        <v>9.7087378640776691E-3</v>
      </c>
      <c r="F141" s="9">
        <v>4.5242450328069478E-3</v>
      </c>
    </row>
    <row r="142" spans="1:6">
      <c r="C142" s="82"/>
      <c r="D142" s="25"/>
      <c r="E142" s="9"/>
      <c r="F142" s="9"/>
    </row>
    <row r="143" spans="1:6">
      <c r="A143" t="s">
        <v>257</v>
      </c>
      <c r="C143" s="82">
        <v>4</v>
      </c>
      <c r="D143" s="25">
        <v>724000</v>
      </c>
      <c r="E143" s="9">
        <v>3.8834951456310676E-2</v>
      </c>
      <c r="F143" s="9">
        <v>2.1837022691681535E-3</v>
      </c>
    </row>
    <row r="144" spans="1:6">
      <c r="B144" t="s">
        <v>39</v>
      </c>
      <c r="C144" s="82">
        <v>2</v>
      </c>
      <c r="D144" s="25">
        <v>288000</v>
      </c>
      <c r="E144" s="9">
        <v>1.9417475728155338E-2</v>
      </c>
      <c r="F144" s="9">
        <v>8.6865504629893395E-4</v>
      </c>
    </row>
    <row r="145" spans="1:6">
      <c r="B145" t="s">
        <v>40</v>
      </c>
      <c r="C145" s="82">
        <v>1</v>
      </c>
      <c r="D145" s="25">
        <v>130000</v>
      </c>
      <c r="E145" s="9">
        <v>9.7087378640776691E-3</v>
      </c>
      <c r="F145" s="9">
        <v>3.9210123617660215E-4</v>
      </c>
    </row>
    <row r="146" spans="1:6">
      <c r="B146" t="s">
        <v>107</v>
      </c>
      <c r="C146" s="82">
        <v>1</v>
      </c>
      <c r="D146" s="25">
        <v>306000</v>
      </c>
      <c r="E146" s="9">
        <v>9.7087378640776691E-3</v>
      </c>
      <c r="F146" s="9">
        <v>9.2294598669261736E-4</v>
      </c>
    </row>
    <row r="147" spans="1:6">
      <c r="C147" s="82"/>
      <c r="D147" s="25"/>
      <c r="E147" s="9"/>
      <c r="F147" s="9"/>
    </row>
    <row r="148" spans="1:6">
      <c r="A148" t="s">
        <v>253</v>
      </c>
      <c r="C148" s="82">
        <v>1</v>
      </c>
      <c r="D148" s="25">
        <v>200000</v>
      </c>
      <c r="E148" s="9">
        <v>9.7087378640776691E-3</v>
      </c>
      <c r="F148" s="9">
        <v>6.0323267104092637E-4</v>
      </c>
    </row>
    <row r="149" spans="1:6">
      <c r="B149" t="s">
        <v>39</v>
      </c>
      <c r="C149" s="82">
        <v>1</v>
      </c>
      <c r="D149" s="25">
        <v>200000</v>
      </c>
      <c r="E149" s="9">
        <v>9.7087378640776691E-3</v>
      </c>
      <c r="F149" s="9">
        <v>6.0323267104092637E-4</v>
      </c>
    </row>
    <row r="150" spans="1:6">
      <c r="C150" s="82"/>
      <c r="D150" s="25"/>
      <c r="E150" s="9"/>
      <c r="F150" s="9"/>
    </row>
    <row r="151" spans="1:6">
      <c r="A151" t="s">
        <v>255</v>
      </c>
      <c r="C151" s="82">
        <v>1</v>
      </c>
      <c r="D151" s="25">
        <v>2110000</v>
      </c>
      <c r="E151" s="9">
        <v>9.7087378640776691E-3</v>
      </c>
      <c r="F151" s="9">
        <v>6.3641046794817727E-3</v>
      </c>
    </row>
    <row r="152" spans="1:6">
      <c r="B152" t="s">
        <v>39</v>
      </c>
      <c r="C152" s="82">
        <v>1</v>
      </c>
      <c r="D152" s="25">
        <v>2110000</v>
      </c>
      <c r="E152" s="9">
        <v>9.7087378640776691E-3</v>
      </c>
      <c r="F152" s="9">
        <v>6.3641046794817727E-3</v>
      </c>
    </row>
    <row r="153" spans="1:6">
      <c r="C153" s="82"/>
      <c r="D153" s="25"/>
      <c r="E153" s="9"/>
      <c r="F153" s="9"/>
    </row>
    <row r="154" spans="1:6">
      <c r="A154" t="s">
        <v>248</v>
      </c>
      <c r="C154" s="82">
        <v>1</v>
      </c>
      <c r="D154" s="25">
        <v>918750</v>
      </c>
      <c r="E154" s="9">
        <v>9.7087378640776691E-3</v>
      </c>
      <c r="F154" s="9">
        <v>2.7711000825942555E-3</v>
      </c>
    </row>
    <row r="155" spans="1:6">
      <c r="B155" t="s">
        <v>39</v>
      </c>
      <c r="C155" s="82">
        <v>1</v>
      </c>
      <c r="D155" s="25">
        <v>918750</v>
      </c>
      <c r="E155" s="9">
        <v>9.7087378640776691E-3</v>
      </c>
      <c r="F155" s="9">
        <v>2.7711000825942555E-3</v>
      </c>
    </row>
    <row r="156" spans="1:6">
      <c r="C156" s="82"/>
      <c r="D156" s="25"/>
      <c r="E156" s="9"/>
      <c r="F156" s="9"/>
    </row>
    <row r="157" spans="1:6">
      <c r="A157" t="s">
        <v>267</v>
      </c>
      <c r="C157" s="82">
        <v>1</v>
      </c>
      <c r="D157" s="25">
        <v>31714000</v>
      </c>
      <c r="E157" s="9">
        <v>9.7087378640776691E-3</v>
      </c>
      <c r="F157" s="9">
        <v>9.5654604646959698E-2</v>
      </c>
    </row>
    <row r="158" spans="1:6">
      <c r="B158" t="s">
        <v>101</v>
      </c>
      <c r="C158" s="82">
        <v>1</v>
      </c>
      <c r="D158" s="25">
        <v>31714000</v>
      </c>
      <c r="E158" s="9">
        <v>9.7087378640776691E-3</v>
      </c>
      <c r="F158" s="9">
        <v>9.5654604646959698E-2</v>
      </c>
    </row>
    <row r="159" spans="1:6">
      <c r="C159" s="82"/>
      <c r="D159" s="25"/>
      <c r="E159" s="9"/>
      <c r="F159" s="9"/>
    </row>
    <row r="160" spans="1:6">
      <c r="A160" t="s">
        <v>271</v>
      </c>
      <c r="C160" s="82">
        <v>2</v>
      </c>
      <c r="D160" s="25">
        <v>402700</v>
      </c>
      <c r="E160" s="9">
        <v>1.9417475728155338E-2</v>
      </c>
      <c r="F160" s="9">
        <v>1.2146089831409053E-3</v>
      </c>
    </row>
    <row r="161" spans="1:6">
      <c r="B161" t="s">
        <v>40</v>
      </c>
      <c r="C161" s="82">
        <v>1</v>
      </c>
      <c r="D161" s="25">
        <v>322700</v>
      </c>
      <c r="E161" s="9">
        <v>9.7087378640776691E-3</v>
      </c>
      <c r="F161" s="9">
        <v>9.7331591472453471E-4</v>
      </c>
    </row>
    <row r="162" spans="1:6">
      <c r="B162" t="s">
        <v>103</v>
      </c>
      <c r="C162" s="82">
        <v>1</v>
      </c>
      <c r="D162" s="25">
        <v>80000</v>
      </c>
      <c r="E162" s="9">
        <v>9.7087378640776691E-3</v>
      </c>
      <c r="F162" s="9">
        <v>2.4129306841637053E-4</v>
      </c>
    </row>
    <row r="163" spans="1:6">
      <c r="C163" s="82"/>
      <c r="D163" s="25"/>
      <c r="E163" s="9"/>
      <c r="F163" s="9"/>
    </row>
    <row r="164" spans="1:6">
      <c r="A164" t="s">
        <v>301</v>
      </c>
      <c r="C164" s="82">
        <v>1</v>
      </c>
      <c r="D164" s="25">
        <v>580000</v>
      </c>
      <c r="E164" s="9">
        <v>9.7087378640776691E-3</v>
      </c>
      <c r="F164" s="9">
        <v>1.7493747460186864E-3</v>
      </c>
    </row>
    <row r="165" spans="1:6">
      <c r="B165" t="s">
        <v>107</v>
      </c>
      <c r="C165" s="82">
        <v>1</v>
      </c>
      <c r="D165" s="25">
        <v>580000</v>
      </c>
      <c r="E165" s="9">
        <v>9.7087378640776691E-3</v>
      </c>
      <c r="F165" s="9">
        <v>1.7493747460186864E-3</v>
      </c>
    </row>
    <row r="166" spans="1:6">
      <c r="C166" s="82"/>
      <c r="D166" s="25"/>
      <c r="E166" s="9"/>
      <c r="F166" s="9"/>
    </row>
    <row r="167" spans="1:6">
      <c r="A167" t="s">
        <v>298</v>
      </c>
      <c r="C167" s="82">
        <v>1</v>
      </c>
      <c r="D167" s="25">
        <v>1525000</v>
      </c>
      <c r="E167" s="9">
        <v>9.7087378640776691E-3</v>
      </c>
      <c r="F167" s="9">
        <v>4.5996491166870636E-3</v>
      </c>
    </row>
    <row r="168" spans="1:6">
      <c r="B168" t="s">
        <v>107</v>
      </c>
      <c r="C168" s="82">
        <v>1</v>
      </c>
      <c r="D168" s="25">
        <v>1525000</v>
      </c>
      <c r="E168" s="9">
        <v>9.7087378640776691E-3</v>
      </c>
      <c r="F168" s="9">
        <v>4.5996491166870636E-3</v>
      </c>
    </row>
    <row r="169" spans="1:6">
      <c r="C169" s="82"/>
      <c r="D169" s="25"/>
      <c r="E169" s="9"/>
      <c r="F169" s="9"/>
    </row>
    <row r="170" spans="1:6">
      <c r="A170" t="s">
        <v>305</v>
      </c>
      <c r="C170" s="82">
        <v>1</v>
      </c>
      <c r="D170" s="25">
        <v>400000</v>
      </c>
      <c r="E170" s="9">
        <v>9.7087378640776691E-3</v>
      </c>
      <c r="F170" s="9">
        <v>1.2064653420818527E-3</v>
      </c>
    </row>
    <row r="171" spans="1:6">
      <c r="B171" t="s">
        <v>107</v>
      </c>
      <c r="C171" s="82">
        <v>1</v>
      </c>
      <c r="D171" s="25">
        <v>400000</v>
      </c>
      <c r="E171" s="9">
        <v>9.7087378640776691E-3</v>
      </c>
      <c r="F171" s="9">
        <v>1.2064653420818527E-3</v>
      </c>
    </row>
    <row r="172" spans="1:6">
      <c r="C172" s="82"/>
      <c r="D172" s="25"/>
      <c r="E172" s="9"/>
      <c r="F172" s="9"/>
    </row>
    <row r="173" spans="1:6">
      <c r="A173" t="s">
        <v>295</v>
      </c>
      <c r="C173" s="82">
        <v>1</v>
      </c>
      <c r="D173" s="25">
        <v>188000</v>
      </c>
      <c r="E173" s="9">
        <v>9.7087378640776691E-3</v>
      </c>
      <c r="F173" s="9">
        <v>5.6703871077847076E-4</v>
      </c>
    </row>
    <row r="174" spans="1:6">
      <c r="B174" t="s">
        <v>107</v>
      </c>
      <c r="C174" s="82">
        <v>1</v>
      </c>
      <c r="D174" s="25">
        <v>188000</v>
      </c>
      <c r="E174" s="9">
        <v>9.7087378640776691E-3</v>
      </c>
      <c r="F174" s="9">
        <v>5.6703871077847076E-4</v>
      </c>
    </row>
    <row r="175" spans="1:6">
      <c r="C175" s="82"/>
      <c r="D175" s="25"/>
      <c r="E175" s="9"/>
      <c r="F175" s="9"/>
    </row>
    <row r="176" spans="1:6">
      <c r="A176" t="s">
        <v>280</v>
      </c>
      <c r="C176" s="82">
        <v>1</v>
      </c>
      <c r="D176" s="25">
        <v>72000</v>
      </c>
      <c r="E176" s="9">
        <v>9.7087378640776691E-3</v>
      </c>
      <c r="F176" s="9">
        <v>2.1716376157473349E-4</v>
      </c>
    </row>
    <row r="177" spans="1:6">
      <c r="B177" t="s">
        <v>107</v>
      </c>
      <c r="C177" s="82">
        <v>1</v>
      </c>
      <c r="D177" s="25">
        <v>72000</v>
      </c>
      <c r="E177" s="9">
        <v>9.7087378640776691E-3</v>
      </c>
      <c r="F177" s="9">
        <v>2.1716376157473349E-4</v>
      </c>
    </row>
    <row r="178" spans="1:6">
      <c r="C178" s="82"/>
      <c r="D178" s="25"/>
      <c r="E178" s="9"/>
      <c r="F178" s="9"/>
    </row>
    <row r="179" spans="1:6">
      <c r="A179" t="s">
        <v>274</v>
      </c>
      <c r="C179" s="82">
        <v>1</v>
      </c>
      <c r="D179" s="25">
        <v>50000</v>
      </c>
      <c r="E179" s="9">
        <v>9.7087378640776691E-3</v>
      </c>
      <c r="F179" s="9">
        <v>1.5080816776023159E-4</v>
      </c>
    </row>
    <row r="180" spans="1:6">
      <c r="B180" t="s">
        <v>107</v>
      </c>
      <c r="C180" s="82">
        <v>1</v>
      </c>
      <c r="D180" s="25">
        <v>50000</v>
      </c>
      <c r="E180" s="9">
        <v>9.7087378640776691E-3</v>
      </c>
      <c r="F180" s="9">
        <v>1.5080816776023159E-4</v>
      </c>
    </row>
    <row r="181" spans="1:6">
      <c r="C181" s="82"/>
      <c r="D181" s="25"/>
      <c r="E181" s="9"/>
      <c r="F181" s="9"/>
    </row>
    <row r="182" spans="1:6">
      <c r="A182" t="s">
        <v>293</v>
      </c>
      <c r="C182" s="82">
        <v>1</v>
      </c>
      <c r="D182" s="25">
        <v>380000</v>
      </c>
      <c r="E182" s="9">
        <v>9.7087378640776691E-3</v>
      </c>
      <c r="F182" s="9">
        <v>1.1461420749777601E-3</v>
      </c>
    </row>
    <row r="183" spans="1:6">
      <c r="B183" t="s">
        <v>107</v>
      </c>
      <c r="C183" s="82">
        <v>1</v>
      </c>
      <c r="D183" s="25">
        <v>380000</v>
      </c>
      <c r="E183" s="9">
        <v>9.7087378640776691E-3</v>
      </c>
      <c r="F183" s="9">
        <v>1.1461420749777601E-3</v>
      </c>
    </row>
    <row r="184" spans="1:6">
      <c r="C184" s="82"/>
      <c r="D184" s="25"/>
      <c r="E184" s="9"/>
      <c r="F184" s="9"/>
    </row>
    <row r="185" spans="1:6">
      <c r="A185" t="s">
        <v>276</v>
      </c>
      <c r="C185" s="82">
        <v>1</v>
      </c>
      <c r="D185" s="25">
        <v>200000</v>
      </c>
      <c r="E185" s="9">
        <v>9.7087378640776691E-3</v>
      </c>
      <c r="F185" s="9">
        <v>6.0323267104092637E-4</v>
      </c>
    </row>
    <row r="186" spans="1:6">
      <c r="B186" t="s">
        <v>107</v>
      </c>
      <c r="C186" s="82">
        <v>1</v>
      </c>
      <c r="D186" s="25">
        <v>200000</v>
      </c>
      <c r="E186" s="9">
        <v>9.7087378640776691E-3</v>
      </c>
      <c r="F186" s="9">
        <v>6.0323267104092637E-4</v>
      </c>
    </row>
    <row r="187" spans="1:6">
      <c r="C187" s="82"/>
      <c r="D187" s="25"/>
      <c r="E187" s="9"/>
      <c r="F187" s="9"/>
    </row>
    <row r="188" spans="1:6">
      <c r="A188" t="s">
        <v>320</v>
      </c>
      <c r="C188" s="82">
        <v>1</v>
      </c>
      <c r="D188" s="25">
        <v>50000</v>
      </c>
      <c r="E188" s="9">
        <v>9.7087378640776691E-3</v>
      </c>
      <c r="F188" s="9">
        <v>1.5080816776023159E-4</v>
      </c>
    </row>
    <row r="189" spans="1:6">
      <c r="B189" t="s">
        <v>40</v>
      </c>
      <c r="C189" s="82">
        <v>1</v>
      </c>
      <c r="D189" s="25">
        <v>50000</v>
      </c>
      <c r="E189" s="9">
        <v>9.7087378640776691E-3</v>
      </c>
      <c r="F189" s="9">
        <v>1.5080816776023159E-4</v>
      </c>
    </row>
    <row r="190" spans="1:6">
      <c r="C190" s="82"/>
      <c r="D190" s="25"/>
      <c r="E190" s="9"/>
      <c r="F190" s="9"/>
    </row>
    <row r="191" spans="1:6">
      <c r="A191" t="s">
        <v>329</v>
      </c>
      <c r="C191" s="82">
        <v>1</v>
      </c>
      <c r="D191" s="25">
        <v>28212000</v>
      </c>
      <c r="E191" s="9">
        <v>9.7087378640776691E-3</v>
      </c>
      <c r="F191" s="9">
        <v>8.5092000577033075E-2</v>
      </c>
    </row>
    <row r="192" spans="1:6">
      <c r="B192" t="s">
        <v>40</v>
      </c>
      <c r="C192" s="82">
        <v>1</v>
      </c>
      <c r="D192" s="25">
        <v>28212000</v>
      </c>
      <c r="E192" s="9">
        <v>9.7087378640776691E-3</v>
      </c>
      <c r="F192" s="9">
        <v>8.5092000577033075E-2</v>
      </c>
    </row>
    <row r="193" spans="1:6">
      <c r="C193" s="82"/>
      <c r="D193" s="25"/>
      <c r="E193" s="9"/>
      <c r="F193" s="9"/>
    </row>
    <row r="194" spans="1:6">
      <c r="A194" t="s">
        <v>333</v>
      </c>
      <c r="C194" s="82">
        <v>1</v>
      </c>
      <c r="D194" s="25">
        <v>45000</v>
      </c>
      <c r="E194" s="9">
        <v>9.7087378640776691E-3</v>
      </c>
      <c r="F194" s="9">
        <v>1.3572735098420842E-4</v>
      </c>
    </row>
    <row r="195" spans="1:6">
      <c r="B195" t="s">
        <v>40</v>
      </c>
      <c r="C195" s="82">
        <v>1</v>
      </c>
      <c r="D195" s="25">
        <v>45000</v>
      </c>
      <c r="E195" s="9">
        <v>9.7087378640776691E-3</v>
      </c>
      <c r="F195" s="9">
        <v>1.3572735098420842E-4</v>
      </c>
    </row>
    <row r="196" spans="1:6">
      <c r="C196" s="82"/>
      <c r="D196" s="25"/>
      <c r="E196" s="9"/>
      <c r="F196" s="9"/>
    </row>
    <row r="197" spans="1:6">
      <c r="A197" t="s">
        <v>314</v>
      </c>
      <c r="C197" s="82">
        <v>2</v>
      </c>
      <c r="D197" s="25">
        <v>5150000</v>
      </c>
      <c r="E197" s="9">
        <v>1.9417475728155338E-2</v>
      </c>
      <c r="F197" s="9">
        <v>1.5533241279303854E-2</v>
      </c>
    </row>
    <row r="198" spans="1:6">
      <c r="B198" t="s">
        <v>40</v>
      </c>
      <c r="C198" s="82">
        <v>2</v>
      </c>
      <c r="D198" s="25">
        <v>5150000</v>
      </c>
      <c r="E198" s="9">
        <v>1.9417475728155338E-2</v>
      </c>
      <c r="F198" s="9">
        <v>1.5533241279303854E-2</v>
      </c>
    </row>
    <row r="199" spans="1:6">
      <c r="C199" s="82"/>
      <c r="D199" s="25"/>
      <c r="E199" s="9"/>
      <c r="F199" s="9"/>
    </row>
    <row r="200" spans="1:6">
      <c r="A200" t="s">
        <v>311</v>
      </c>
      <c r="C200" s="82">
        <v>1</v>
      </c>
      <c r="D200" s="25">
        <v>100000000</v>
      </c>
      <c r="E200" s="9">
        <v>9.7087378640776691E-3</v>
      </c>
      <c r="F200" s="9">
        <v>0.30161633552046319</v>
      </c>
    </row>
    <row r="201" spans="1:6">
      <c r="B201" t="s">
        <v>40</v>
      </c>
      <c r="C201" s="82">
        <v>1</v>
      </c>
      <c r="D201" s="25">
        <v>100000000</v>
      </c>
      <c r="E201" s="9">
        <v>9.7087378640776691E-3</v>
      </c>
      <c r="F201" s="9">
        <v>0.30161633552046319</v>
      </c>
    </row>
    <row r="202" spans="1:6">
      <c r="C202" s="82"/>
      <c r="D202" s="25"/>
      <c r="E202" s="9"/>
      <c r="F202" s="9"/>
    </row>
    <row r="203" spans="1:6">
      <c r="A203" t="s">
        <v>338</v>
      </c>
      <c r="C203" s="82">
        <v>1</v>
      </c>
      <c r="D203" s="25">
        <v>720000</v>
      </c>
      <c r="E203" s="9">
        <v>9.7087378640776691E-3</v>
      </c>
      <c r="F203" s="9">
        <v>2.1716376157473348E-3</v>
      </c>
    </row>
    <row r="204" spans="1:6">
      <c r="B204" t="s">
        <v>40</v>
      </c>
      <c r="C204" s="82">
        <v>1</v>
      </c>
      <c r="D204" s="25">
        <v>720000</v>
      </c>
      <c r="E204" s="9">
        <v>9.7087378640776691E-3</v>
      </c>
      <c r="F204" s="9">
        <v>2.1716376157473348E-3</v>
      </c>
    </row>
    <row r="205" spans="1:6">
      <c r="C205" s="82"/>
      <c r="D205" s="25"/>
      <c r="E205" s="9"/>
      <c r="F205" s="9"/>
    </row>
    <row r="206" spans="1:6">
      <c r="A206" t="s">
        <v>322</v>
      </c>
      <c r="C206" s="82">
        <v>1</v>
      </c>
      <c r="D206" s="25">
        <v>400000</v>
      </c>
      <c r="E206" s="9">
        <v>9.7087378640776691E-3</v>
      </c>
      <c r="F206" s="9">
        <v>1.2064653420818527E-3</v>
      </c>
    </row>
    <row r="207" spans="1:6">
      <c r="B207" t="s">
        <v>40</v>
      </c>
      <c r="C207" s="82">
        <v>1</v>
      </c>
      <c r="D207" s="25">
        <v>400000</v>
      </c>
      <c r="E207" s="9">
        <v>9.7087378640776691E-3</v>
      </c>
      <c r="F207" s="9">
        <v>1.2064653420818527E-3</v>
      </c>
    </row>
    <row r="208" spans="1:6">
      <c r="C208" s="82"/>
      <c r="D208" s="25"/>
      <c r="E208" s="9"/>
      <c r="F208" s="9"/>
    </row>
    <row r="209" spans="1:6">
      <c r="A209" t="s">
        <v>331</v>
      </c>
      <c r="C209" s="82">
        <v>1</v>
      </c>
      <c r="D209" s="25">
        <v>500000</v>
      </c>
      <c r="E209" s="9">
        <v>9.7087378640776691E-3</v>
      </c>
      <c r="F209" s="9">
        <v>1.5080816776023159E-3</v>
      </c>
    </row>
    <row r="210" spans="1:6">
      <c r="B210" t="s">
        <v>40</v>
      </c>
      <c r="C210" s="82">
        <v>1</v>
      </c>
      <c r="D210" s="25">
        <v>500000</v>
      </c>
      <c r="E210" s="9">
        <v>9.7087378640776691E-3</v>
      </c>
      <c r="F210" s="9">
        <v>1.5080816776023159E-3</v>
      </c>
    </row>
    <row r="211" spans="1:6">
      <c r="C211" s="82"/>
      <c r="D211" s="25"/>
      <c r="E211" s="9"/>
      <c r="F211" s="9"/>
    </row>
    <row r="212" spans="1:6">
      <c r="A212" t="s">
        <v>324</v>
      </c>
      <c r="C212" s="82">
        <v>1</v>
      </c>
      <c r="D212" s="25">
        <v>700000</v>
      </c>
      <c r="E212" s="9">
        <v>9.7087378640776691E-3</v>
      </c>
      <c r="F212" s="9">
        <v>2.1113143486432423E-3</v>
      </c>
    </row>
    <row r="213" spans="1:6">
      <c r="B213" t="s">
        <v>40</v>
      </c>
      <c r="C213" s="82">
        <v>1</v>
      </c>
      <c r="D213" s="25">
        <v>700000</v>
      </c>
      <c r="E213" s="9">
        <v>9.7087378640776691E-3</v>
      </c>
      <c r="F213" s="9">
        <v>2.1113143486432423E-3</v>
      </c>
    </row>
    <row r="214" spans="1:6">
      <c r="C214" s="82"/>
      <c r="D214" s="25"/>
      <c r="E214" s="9"/>
      <c r="F214" s="9"/>
    </row>
    <row r="215" spans="1:6">
      <c r="A215" t="s">
        <v>326</v>
      </c>
      <c r="C215" s="82">
        <v>1</v>
      </c>
      <c r="D215" s="25">
        <v>150000</v>
      </c>
      <c r="E215" s="9">
        <v>9.7087378640776691E-3</v>
      </c>
      <c r="F215" s="9">
        <v>4.5242450328069478E-4</v>
      </c>
    </row>
    <row r="216" spans="1:6">
      <c r="B216" t="s">
        <v>40</v>
      </c>
      <c r="C216" s="82">
        <v>1</v>
      </c>
      <c r="D216" s="25">
        <v>150000</v>
      </c>
      <c r="E216" s="9">
        <v>9.7087378640776691E-3</v>
      </c>
      <c r="F216" s="9">
        <v>4.5242450328069478E-4</v>
      </c>
    </row>
    <row r="217" spans="1:6">
      <c r="C217" s="82"/>
      <c r="D217" s="25"/>
      <c r="E217" s="9"/>
      <c r="F217" s="9"/>
    </row>
    <row r="218" spans="1:6">
      <c r="A218" t="s">
        <v>344</v>
      </c>
      <c r="C218" s="82">
        <v>1</v>
      </c>
      <c r="D218" s="25">
        <v>442500</v>
      </c>
      <c r="E218" s="9">
        <v>9.7087378640776691E-3</v>
      </c>
      <c r="F218" s="9">
        <v>1.3346522846780496E-3</v>
      </c>
    </row>
    <row r="219" spans="1:6">
      <c r="B219" t="s">
        <v>55</v>
      </c>
      <c r="C219" s="82">
        <v>1</v>
      </c>
      <c r="D219" s="25">
        <v>442500</v>
      </c>
      <c r="E219" s="9">
        <v>9.7087378640776691E-3</v>
      </c>
      <c r="F219" s="9">
        <v>1.3346522846780496E-3</v>
      </c>
    </row>
    <row r="220" spans="1:6">
      <c r="C220" s="82"/>
      <c r="D220" s="25"/>
      <c r="E220" s="9"/>
      <c r="F220" s="9"/>
    </row>
    <row r="221" spans="1:6">
      <c r="A221" t="s">
        <v>346</v>
      </c>
      <c r="C221" s="82">
        <v>1</v>
      </c>
      <c r="D221" s="25">
        <v>675000</v>
      </c>
      <c r="E221" s="9">
        <v>9.7087378640776691E-3</v>
      </c>
      <c r="F221" s="9">
        <v>2.0359102647631265E-3</v>
      </c>
    </row>
    <row r="222" spans="1:6">
      <c r="B222" t="s">
        <v>55</v>
      </c>
      <c r="C222" s="82">
        <v>1</v>
      </c>
      <c r="D222" s="25">
        <v>675000</v>
      </c>
      <c r="E222" s="9">
        <v>9.7087378640776691E-3</v>
      </c>
      <c r="F222" s="9">
        <v>2.0359102647631265E-3</v>
      </c>
    </row>
    <row r="223" spans="1:6">
      <c r="C223" s="82"/>
      <c r="D223" s="25"/>
      <c r="E223" s="9"/>
      <c r="F223" s="9"/>
    </row>
    <row r="224" spans="1:6">
      <c r="A224" t="s">
        <v>349</v>
      </c>
      <c r="C224" s="82">
        <v>1</v>
      </c>
      <c r="D224" s="25">
        <v>104000</v>
      </c>
      <c r="E224" s="9">
        <v>9.7087378640776691E-3</v>
      </c>
      <c r="F224" s="9">
        <v>3.1368098894128172E-4</v>
      </c>
    </row>
    <row r="225" spans="1:6">
      <c r="B225" t="s">
        <v>124</v>
      </c>
      <c r="C225" s="82">
        <v>1</v>
      </c>
      <c r="D225" s="25">
        <v>104000</v>
      </c>
      <c r="E225" s="9">
        <v>9.7087378640776691E-3</v>
      </c>
      <c r="F225" s="9">
        <v>3.1368098894128172E-4</v>
      </c>
    </row>
    <row r="226" spans="1:6">
      <c r="C226" s="82"/>
      <c r="D226" s="25"/>
      <c r="E226" s="9"/>
      <c r="F226" s="9"/>
    </row>
    <row r="227" spans="1:6">
      <c r="A227" t="s">
        <v>31</v>
      </c>
      <c r="C227" s="82">
        <v>103</v>
      </c>
      <c r="D227" s="25">
        <v>331547029.19999999</v>
      </c>
      <c r="E227" s="9">
        <v>1</v>
      </c>
      <c r="F227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F23"/>
  <sheetViews>
    <sheetView workbookViewId="0">
      <pane ySplit="4" topLeftCell="A5" activePane="bottomLeft" state="frozen"/>
      <selection pane="bottomLeft" activeCell="A3" sqref="A3"/>
    </sheetView>
  </sheetViews>
  <sheetFormatPr defaultRowHeight="12.75"/>
  <cols>
    <col min="1" max="1" width="48.85546875" style="128" customWidth="1"/>
    <col min="2" max="2" width="16.5703125" style="128" customWidth="1"/>
    <col min="3" max="3" width="19" style="128" customWidth="1"/>
    <col min="4" max="4" width="17.7109375" style="128" customWidth="1"/>
    <col min="5" max="5" width="22.140625" style="128" customWidth="1"/>
    <col min="6" max="6" width="20.85546875" style="128" customWidth="1"/>
    <col min="7" max="16384" width="9.140625" style="128"/>
  </cols>
  <sheetData>
    <row r="1" spans="1:6" ht="18">
      <c r="A1" s="127" t="s">
        <v>61</v>
      </c>
    </row>
    <row r="2" spans="1:6">
      <c r="A2" s="129" t="str">
        <f>'OVERALL STATS'!A2</f>
        <v>Reporting Period: APRIL, 2023</v>
      </c>
    </row>
    <row r="4" spans="1:6">
      <c r="A4" s="130" t="s">
        <v>62</v>
      </c>
      <c r="B4" s="130" t="s">
        <v>8</v>
      </c>
      <c r="C4" s="130" t="s">
        <v>63</v>
      </c>
      <c r="D4" s="130" t="s">
        <v>64</v>
      </c>
      <c r="E4" s="130" t="s">
        <v>32</v>
      </c>
      <c r="F4" s="130" t="s">
        <v>65</v>
      </c>
    </row>
    <row r="5" spans="1:6" ht="15">
      <c r="A5" s="143" t="s">
        <v>128</v>
      </c>
      <c r="B5" s="144">
        <v>40</v>
      </c>
      <c r="C5" s="145">
        <v>32224901</v>
      </c>
      <c r="D5" s="145">
        <v>805622.52500000002</v>
      </c>
      <c r="E5" s="131">
        <f>Table2[[#This Row],[CLOSINGS]]/$B$23</f>
        <v>0.28368794326241137</v>
      </c>
      <c r="F5" s="131">
        <f>Table2[[#This Row],[DOLLARVOL]]/$C$23</f>
        <v>0.33387118964384233</v>
      </c>
    </row>
    <row r="6" spans="1:6" ht="15">
      <c r="A6" s="143" t="s">
        <v>129</v>
      </c>
      <c r="B6" s="144">
        <v>36</v>
      </c>
      <c r="C6" s="145">
        <v>18579933</v>
      </c>
      <c r="D6" s="145">
        <v>516109.25</v>
      </c>
      <c r="E6" s="131">
        <f>Table2[[#This Row],[CLOSINGS]]/$B$23</f>
        <v>0.25531914893617019</v>
      </c>
      <c r="F6" s="131">
        <f>Table2[[#This Row],[DOLLARVOL]]/$C$23</f>
        <v>0.19250033799057703</v>
      </c>
    </row>
    <row r="7" spans="1:6" ht="15">
      <c r="A7" s="143" t="s">
        <v>130</v>
      </c>
      <c r="B7" s="144">
        <v>19</v>
      </c>
      <c r="C7" s="145">
        <v>8603750</v>
      </c>
      <c r="D7" s="145">
        <v>452828.9474</v>
      </c>
      <c r="E7" s="131">
        <f>Table2[[#This Row],[CLOSINGS]]/$B$23</f>
        <v>0.13475177304964539</v>
      </c>
      <c r="F7" s="131">
        <f>Table2[[#This Row],[DOLLARVOL]]/$C$23</f>
        <v>8.914051428422412E-2</v>
      </c>
    </row>
    <row r="8" spans="1:6" ht="15">
      <c r="A8" s="143" t="s">
        <v>131</v>
      </c>
      <c r="B8" s="144">
        <v>11</v>
      </c>
      <c r="C8" s="145">
        <v>4920691</v>
      </c>
      <c r="D8" s="145">
        <v>447335.54550000001</v>
      </c>
      <c r="E8" s="131">
        <f>Table2[[#This Row],[CLOSINGS]]/$B$23</f>
        <v>7.8014184397163122E-2</v>
      </c>
      <c r="F8" s="131">
        <f>Table2[[#This Row],[DOLLARVOL]]/$C$23</f>
        <v>5.0981598300014891E-2</v>
      </c>
    </row>
    <row r="9" spans="1:6" ht="15">
      <c r="A9" s="143" t="s">
        <v>132</v>
      </c>
      <c r="B9" s="144">
        <v>8</v>
      </c>
      <c r="C9" s="145">
        <v>10999753</v>
      </c>
      <c r="D9" s="145">
        <v>1374969.125</v>
      </c>
      <c r="E9" s="131">
        <f>Table2[[#This Row],[CLOSINGS]]/$B$23</f>
        <v>5.6737588652482268E-2</v>
      </c>
      <c r="F9" s="131">
        <f>Table2[[#This Row],[DOLLARVOL]]/$C$23</f>
        <v>0.11396468277430623</v>
      </c>
    </row>
    <row r="10" spans="1:6" ht="15">
      <c r="A10" s="143" t="s">
        <v>133</v>
      </c>
      <c r="B10" s="144">
        <v>5</v>
      </c>
      <c r="C10" s="145">
        <v>2260494</v>
      </c>
      <c r="D10" s="145">
        <v>452098.8</v>
      </c>
      <c r="E10" s="131">
        <f>Table2[[#This Row],[CLOSINGS]]/$B$23</f>
        <v>3.5460992907801421E-2</v>
      </c>
      <c r="F10" s="131">
        <f>Table2[[#This Row],[DOLLARVOL]]/$C$23</f>
        <v>2.3420206037646715E-2</v>
      </c>
    </row>
    <row r="11" spans="1:6" ht="15">
      <c r="A11" s="143" t="s">
        <v>134</v>
      </c>
      <c r="B11" s="144">
        <v>4</v>
      </c>
      <c r="C11" s="145">
        <v>5987389</v>
      </c>
      <c r="D11" s="145">
        <v>1496847.25</v>
      </c>
      <c r="E11" s="131">
        <f>Table2[[#This Row],[CLOSINGS]]/$B$23</f>
        <v>2.8368794326241134E-2</v>
      </c>
      <c r="F11" s="131">
        <f>Table2[[#This Row],[DOLLARVOL]]/$C$23</f>
        <v>6.2033291841314127E-2</v>
      </c>
    </row>
    <row r="12" spans="1:6" ht="15">
      <c r="A12" s="143" t="s">
        <v>135</v>
      </c>
      <c r="B12" s="144">
        <v>3</v>
      </c>
      <c r="C12" s="145">
        <v>2016135</v>
      </c>
      <c r="D12" s="145">
        <v>672045</v>
      </c>
      <c r="E12" s="131">
        <f>Table2[[#This Row],[CLOSINGS]]/$B$23</f>
        <v>2.1276595744680851E-2</v>
      </c>
      <c r="F12" s="131">
        <f>Table2[[#This Row],[DOLLARVOL]]/$C$23</f>
        <v>2.0888485923745367E-2</v>
      </c>
    </row>
    <row r="13" spans="1:6" ht="15">
      <c r="A13" s="143" t="s">
        <v>136</v>
      </c>
      <c r="B13" s="144">
        <v>2</v>
      </c>
      <c r="C13" s="145">
        <v>1686955</v>
      </c>
      <c r="D13" s="145">
        <v>843477.5</v>
      </c>
      <c r="E13" s="131">
        <f>Table2[[#This Row],[CLOSINGS]]/$B$23</f>
        <v>1.4184397163120567E-2</v>
      </c>
      <c r="F13" s="131">
        <f>Table2[[#This Row],[DOLLARVOL]]/$C$23</f>
        <v>1.7477964407885318E-2</v>
      </c>
    </row>
    <row r="14" spans="1:6" ht="15">
      <c r="A14" s="143" t="s">
        <v>137</v>
      </c>
      <c r="B14" s="144">
        <v>2</v>
      </c>
      <c r="C14" s="145">
        <v>1357295</v>
      </c>
      <c r="D14" s="145">
        <v>678647.5</v>
      </c>
      <c r="E14" s="131">
        <f>Table2[[#This Row],[CLOSINGS]]/$B$23</f>
        <v>1.4184397163120567E-2</v>
      </c>
      <c r="F14" s="131">
        <f>Table2[[#This Row],[DOLLARVOL]]/$C$23</f>
        <v>1.4062469776016967E-2</v>
      </c>
    </row>
    <row r="15" spans="1:6" ht="15">
      <c r="A15" s="143" t="s">
        <v>138</v>
      </c>
      <c r="B15" s="144">
        <v>2</v>
      </c>
      <c r="C15" s="145">
        <v>1259654</v>
      </c>
      <c r="D15" s="145">
        <v>629827</v>
      </c>
      <c r="E15" s="131">
        <f>Table2[[#This Row],[CLOSINGS]]/$B$23</f>
        <v>1.4184397163120567E-2</v>
      </c>
      <c r="F15" s="131">
        <f>Table2[[#This Row],[DOLLARVOL]]/$C$23</f>
        <v>1.3050844734003203E-2</v>
      </c>
    </row>
    <row r="16" spans="1:6" ht="15">
      <c r="A16" s="143" t="s">
        <v>139</v>
      </c>
      <c r="B16" s="144">
        <v>2</v>
      </c>
      <c r="C16" s="145">
        <v>1007870</v>
      </c>
      <c r="D16" s="145">
        <v>503935</v>
      </c>
      <c r="E16" s="131">
        <f>Table2[[#This Row],[CLOSINGS]]/$B$23</f>
        <v>1.4184397163120567E-2</v>
      </c>
      <c r="F16" s="131">
        <f>Table2[[#This Row],[DOLLARVOL]]/$C$23</f>
        <v>1.0442196731848435E-2</v>
      </c>
    </row>
    <row r="17" spans="1:6" ht="15">
      <c r="A17" s="143" t="s">
        <v>140</v>
      </c>
      <c r="B17" s="144">
        <v>2</v>
      </c>
      <c r="C17" s="145">
        <v>797000</v>
      </c>
      <c r="D17" s="145">
        <v>398500</v>
      </c>
      <c r="E17" s="131">
        <f>Table2[[#This Row],[CLOSINGS]]/$B$23</f>
        <v>1.4184397163120567E-2</v>
      </c>
      <c r="F17" s="131">
        <f>Table2[[#This Row],[DOLLARVOL]]/$C$23</f>
        <v>8.2574447054513007E-3</v>
      </c>
    </row>
    <row r="18" spans="1:6" ht="15">
      <c r="A18" s="143" t="s">
        <v>141</v>
      </c>
      <c r="B18" s="144">
        <v>1</v>
      </c>
      <c r="C18" s="145">
        <v>1985077</v>
      </c>
      <c r="D18" s="145">
        <v>1985077</v>
      </c>
      <c r="E18" s="131">
        <f>Table2[[#This Row],[CLOSINGS]]/$B$23</f>
        <v>7.0921985815602835E-3</v>
      </c>
      <c r="F18" s="131">
        <f>Table2[[#This Row],[DOLLARVOL]]/$C$23</f>
        <v>2.0566704596691535E-2</v>
      </c>
    </row>
    <row r="19" spans="1:6" ht="15">
      <c r="A19" s="143" t="s">
        <v>142</v>
      </c>
      <c r="B19" s="144">
        <v>1</v>
      </c>
      <c r="C19" s="145">
        <v>900000</v>
      </c>
      <c r="D19" s="145">
        <v>900000</v>
      </c>
      <c r="E19" s="131">
        <f>Table2[[#This Row],[CLOSINGS]]/$B$23</f>
        <v>7.0921985815602835E-3</v>
      </c>
      <c r="F19" s="131">
        <f>Table2[[#This Row],[DOLLARVOL]]/$C$23</f>
        <v>9.324592515566086E-3</v>
      </c>
    </row>
    <row r="20" spans="1:6" ht="15">
      <c r="A20" s="143" t="s">
        <v>143</v>
      </c>
      <c r="B20" s="144">
        <v>1</v>
      </c>
      <c r="C20" s="145">
        <v>823110</v>
      </c>
      <c r="D20" s="145">
        <v>823110</v>
      </c>
      <c r="E20" s="131">
        <f>Table2[[#This Row],[CLOSINGS]]/$B$23</f>
        <v>7.0921985815602835E-3</v>
      </c>
      <c r="F20" s="131">
        <f>Table2[[#This Row],[DOLLARVOL]]/$C$23</f>
        <v>8.5279614949862245E-3</v>
      </c>
    </row>
    <row r="21" spans="1:6" ht="15">
      <c r="A21" s="143" t="s">
        <v>144</v>
      </c>
      <c r="B21" s="144">
        <v>1</v>
      </c>
      <c r="C21" s="145">
        <v>578966</v>
      </c>
      <c r="D21" s="145">
        <v>578966</v>
      </c>
      <c r="E21" s="131">
        <f>Table2[[#This Row],[CLOSINGS]]/$B$23</f>
        <v>7.0921985815602835E-3</v>
      </c>
      <c r="F21" s="131">
        <f>Table2[[#This Row],[DOLLARVOL]]/$C$23</f>
        <v>5.9984689226302611E-3</v>
      </c>
    </row>
    <row r="22" spans="1:6" ht="15">
      <c r="A22" s="143" t="s">
        <v>145</v>
      </c>
      <c r="B22" s="144">
        <v>1</v>
      </c>
      <c r="C22" s="145">
        <v>529990</v>
      </c>
      <c r="D22" s="145">
        <v>529990</v>
      </c>
      <c r="E22" s="131">
        <f>Table2[[#This Row],[CLOSINGS]]/$B$23</f>
        <v>7.0921985815602835E-3</v>
      </c>
      <c r="F22" s="131">
        <f>Table2[[#This Row],[DOLLARVOL]]/$C$23</f>
        <v>5.4910453192498557E-3</v>
      </c>
    </row>
    <row r="23" spans="1:6">
      <c r="A23" s="132" t="s">
        <v>23</v>
      </c>
      <c r="B23" s="133">
        <f>SUM(B5:B22)</f>
        <v>141</v>
      </c>
      <c r="C23" s="134">
        <f>SUM(C5:C22)</f>
        <v>96518963</v>
      </c>
      <c r="D23" s="134"/>
      <c r="E23" s="135">
        <f>SUM(E5:E22)</f>
        <v>1.0000000000000002</v>
      </c>
      <c r="F23" s="135">
        <f>SUM(F5:F22)</f>
        <v>1</v>
      </c>
    </row>
  </sheetData>
  <pageMargins left="0.7" right="0.7" top="0.75" bottom="0.75" header="0.3" footer="0.3"/>
  <ignoredErrors>
    <ignoredError sqref="E5:F22" calculatedColumn="1"/>
  </ignoredErrors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0"/>
  <dimension ref="A1:L635"/>
  <sheetViews>
    <sheetView workbookViewId="0"/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91" t="s">
        <v>0</v>
      </c>
      <c r="B1" s="91" t="s">
        <v>42</v>
      </c>
      <c r="C1" s="91" t="s">
        <v>26</v>
      </c>
      <c r="D1" s="91" t="s">
        <v>33</v>
      </c>
      <c r="E1" s="91" t="s">
        <v>29</v>
      </c>
      <c r="F1" s="91" t="s">
        <v>36</v>
      </c>
      <c r="G1" s="91" t="s">
        <v>43</v>
      </c>
      <c r="H1" s="91" t="s">
        <v>44</v>
      </c>
      <c r="I1" s="91" t="s">
        <v>45</v>
      </c>
      <c r="J1" s="91" t="s">
        <v>37</v>
      </c>
      <c r="K1" s="96" t="s">
        <v>54</v>
      </c>
      <c r="L1">
        <v>635</v>
      </c>
    </row>
    <row r="2" spans="1:12" ht="15">
      <c r="A2" s="113" t="s">
        <v>72</v>
      </c>
      <c r="B2" s="113" t="s">
        <v>350</v>
      </c>
      <c r="C2" s="113" t="s">
        <v>73</v>
      </c>
      <c r="D2" s="113" t="s">
        <v>74</v>
      </c>
      <c r="E2" s="113" t="s">
        <v>147</v>
      </c>
      <c r="F2" s="114">
        <v>5371921</v>
      </c>
      <c r="G2" s="115">
        <v>923325</v>
      </c>
      <c r="H2" s="113" t="s">
        <v>148</v>
      </c>
      <c r="I2" s="113" t="s">
        <v>152</v>
      </c>
      <c r="J2" s="116">
        <v>45021</v>
      </c>
    </row>
    <row r="3" spans="1:12" ht="15">
      <c r="A3" s="113" t="s">
        <v>72</v>
      </c>
      <c r="B3" s="113" t="s">
        <v>350</v>
      </c>
      <c r="C3" s="113" t="s">
        <v>73</v>
      </c>
      <c r="D3" s="113" t="s">
        <v>74</v>
      </c>
      <c r="E3" s="113" t="s">
        <v>147</v>
      </c>
      <c r="F3" s="114">
        <v>5376332</v>
      </c>
      <c r="G3" s="115">
        <v>500000</v>
      </c>
      <c r="H3" s="113" t="s">
        <v>148</v>
      </c>
      <c r="I3" s="113" t="s">
        <v>152</v>
      </c>
      <c r="J3" s="116">
        <v>45044</v>
      </c>
    </row>
    <row r="4" spans="1:12" ht="15">
      <c r="A4" s="113" t="s">
        <v>72</v>
      </c>
      <c r="B4" s="113" t="s">
        <v>350</v>
      </c>
      <c r="C4" s="113" t="s">
        <v>73</v>
      </c>
      <c r="D4" s="113" t="s">
        <v>74</v>
      </c>
      <c r="E4" s="113" t="s">
        <v>147</v>
      </c>
      <c r="F4" s="114">
        <v>5373080</v>
      </c>
      <c r="G4" s="115">
        <v>210000</v>
      </c>
      <c r="H4" s="113" t="s">
        <v>148</v>
      </c>
      <c r="I4" s="113" t="s">
        <v>152</v>
      </c>
      <c r="J4" s="116">
        <v>45028</v>
      </c>
    </row>
    <row r="5" spans="1:12" ht="15">
      <c r="A5" s="113" t="s">
        <v>72</v>
      </c>
      <c r="B5" s="113" t="s">
        <v>350</v>
      </c>
      <c r="C5" s="113" t="s">
        <v>73</v>
      </c>
      <c r="D5" s="113" t="s">
        <v>74</v>
      </c>
      <c r="E5" s="113" t="s">
        <v>147</v>
      </c>
      <c r="F5" s="114">
        <v>5374687</v>
      </c>
      <c r="G5" s="115">
        <v>620000</v>
      </c>
      <c r="H5" s="113" t="s">
        <v>148</v>
      </c>
      <c r="I5" s="113" t="s">
        <v>152</v>
      </c>
      <c r="J5" s="116">
        <v>45037</v>
      </c>
    </row>
    <row r="6" spans="1:12" ht="15">
      <c r="A6" s="113" t="s">
        <v>72</v>
      </c>
      <c r="B6" s="113" t="s">
        <v>350</v>
      </c>
      <c r="C6" s="113" t="s">
        <v>73</v>
      </c>
      <c r="D6" s="113" t="s">
        <v>74</v>
      </c>
      <c r="E6" s="113" t="s">
        <v>147</v>
      </c>
      <c r="F6" s="114">
        <v>5375418</v>
      </c>
      <c r="G6" s="115">
        <v>621000</v>
      </c>
      <c r="H6" s="113" t="s">
        <v>148</v>
      </c>
      <c r="I6" s="113" t="s">
        <v>152</v>
      </c>
      <c r="J6" s="116">
        <v>45041</v>
      </c>
    </row>
    <row r="7" spans="1:12" ht="15">
      <c r="A7" s="113" t="s">
        <v>72</v>
      </c>
      <c r="B7" s="113" t="s">
        <v>350</v>
      </c>
      <c r="C7" s="113" t="s">
        <v>73</v>
      </c>
      <c r="D7" s="113" t="s">
        <v>74</v>
      </c>
      <c r="E7" s="113" t="s">
        <v>150</v>
      </c>
      <c r="F7" s="114">
        <v>5376272</v>
      </c>
      <c r="G7" s="115">
        <v>370000</v>
      </c>
      <c r="H7" s="113" t="s">
        <v>148</v>
      </c>
      <c r="I7" s="113" t="s">
        <v>152</v>
      </c>
      <c r="J7" s="116">
        <v>45044</v>
      </c>
    </row>
    <row r="8" spans="1:12" ht="15">
      <c r="A8" s="113" t="s">
        <v>72</v>
      </c>
      <c r="B8" s="113" t="s">
        <v>350</v>
      </c>
      <c r="C8" s="113" t="s">
        <v>73</v>
      </c>
      <c r="D8" s="113" t="s">
        <v>74</v>
      </c>
      <c r="E8" s="113" t="s">
        <v>147</v>
      </c>
      <c r="F8" s="114">
        <v>5372022</v>
      </c>
      <c r="G8" s="115">
        <v>895000</v>
      </c>
      <c r="H8" s="113" t="s">
        <v>148</v>
      </c>
      <c r="I8" s="113" t="s">
        <v>152</v>
      </c>
      <c r="J8" s="116">
        <v>45021</v>
      </c>
    </row>
    <row r="9" spans="1:12" ht="15">
      <c r="A9" s="113" t="s">
        <v>72</v>
      </c>
      <c r="B9" s="113" t="s">
        <v>350</v>
      </c>
      <c r="C9" s="113" t="s">
        <v>73</v>
      </c>
      <c r="D9" s="113" t="s">
        <v>74</v>
      </c>
      <c r="E9" s="113" t="s">
        <v>150</v>
      </c>
      <c r="F9" s="114">
        <v>5374127</v>
      </c>
      <c r="G9" s="115">
        <v>425000</v>
      </c>
      <c r="H9" s="113" t="s">
        <v>148</v>
      </c>
      <c r="I9" s="113" t="s">
        <v>152</v>
      </c>
      <c r="J9" s="116">
        <v>45034</v>
      </c>
    </row>
    <row r="10" spans="1:12" ht="15">
      <c r="A10" s="113" t="s">
        <v>77</v>
      </c>
      <c r="B10" s="113" t="s">
        <v>351</v>
      </c>
      <c r="C10" s="113" t="s">
        <v>35</v>
      </c>
      <c r="D10" s="113" t="s">
        <v>78</v>
      </c>
      <c r="E10" s="113" t="s">
        <v>151</v>
      </c>
      <c r="F10" s="114">
        <v>5376234</v>
      </c>
      <c r="G10" s="115">
        <v>345000</v>
      </c>
      <c r="H10" s="113" t="s">
        <v>148</v>
      </c>
      <c r="I10" s="113" t="s">
        <v>152</v>
      </c>
      <c r="J10" s="116">
        <v>45044</v>
      </c>
    </row>
    <row r="11" spans="1:12" ht="15">
      <c r="A11" s="113" t="s">
        <v>77</v>
      </c>
      <c r="B11" s="113" t="s">
        <v>351</v>
      </c>
      <c r="C11" s="113" t="s">
        <v>35</v>
      </c>
      <c r="D11" s="113" t="s">
        <v>78</v>
      </c>
      <c r="E11" s="113" t="s">
        <v>147</v>
      </c>
      <c r="F11" s="114">
        <v>5372694</v>
      </c>
      <c r="G11" s="115">
        <v>474900</v>
      </c>
      <c r="H11" s="113" t="s">
        <v>148</v>
      </c>
      <c r="I11" s="113" t="s">
        <v>152</v>
      </c>
      <c r="J11" s="116">
        <v>45026</v>
      </c>
    </row>
    <row r="12" spans="1:12" ht="15">
      <c r="A12" s="113" t="s">
        <v>77</v>
      </c>
      <c r="B12" s="113" t="s">
        <v>351</v>
      </c>
      <c r="C12" s="113" t="s">
        <v>35</v>
      </c>
      <c r="D12" s="113" t="s">
        <v>78</v>
      </c>
      <c r="E12" s="113" t="s">
        <v>147</v>
      </c>
      <c r="F12" s="114">
        <v>5375008</v>
      </c>
      <c r="G12" s="115">
        <v>799000</v>
      </c>
      <c r="H12" s="113" t="s">
        <v>148</v>
      </c>
      <c r="I12" s="113" t="s">
        <v>152</v>
      </c>
      <c r="J12" s="116">
        <v>45040</v>
      </c>
    </row>
    <row r="13" spans="1:12" ht="15">
      <c r="A13" s="113" t="s">
        <v>77</v>
      </c>
      <c r="B13" s="113" t="s">
        <v>351</v>
      </c>
      <c r="C13" s="113" t="s">
        <v>35</v>
      </c>
      <c r="D13" s="113" t="s">
        <v>78</v>
      </c>
      <c r="E13" s="113" t="s">
        <v>150</v>
      </c>
      <c r="F13" s="114">
        <v>5372957</v>
      </c>
      <c r="G13" s="115">
        <v>399000</v>
      </c>
      <c r="H13" s="113" t="s">
        <v>148</v>
      </c>
      <c r="I13" s="113" t="s">
        <v>152</v>
      </c>
      <c r="J13" s="116">
        <v>45027</v>
      </c>
    </row>
    <row r="14" spans="1:12" ht="15">
      <c r="A14" s="113" t="s">
        <v>79</v>
      </c>
      <c r="B14" s="113" t="s">
        <v>352</v>
      </c>
      <c r="C14" s="113" t="s">
        <v>35</v>
      </c>
      <c r="D14" s="113" t="s">
        <v>81</v>
      </c>
      <c r="E14" s="113" t="s">
        <v>147</v>
      </c>
      <c r="F14" s="114">
        <v>5374132</v>
      </c>
      <c r="G14" s="115">
        <v>529000</v>
      </c>
      <c r="H14" s="113" t="s">
        <v>152</v>
      </c>
      <c r="I14" s="113" t="s">
        <v>152</v>
      </c>
      <c r="J14" s="116">
        <v>45034</v>
      </c>
    </row>
    <row r="15" spans="1:12" ht="15">
      <c r="A15" s="113" t="s">
        <v>79</v>
      </c>
      <c r="B15" s="113" t="s">
        <v>352</v>
      </c>
      <c r="C15" s="113" t="s">
        <v>35</v>
      </c>
      <c r="D15" s="113" t="s">
        <v>81</v>
      </c>
      <c r="E15" s="113" t="s">
        <v>147</v>
      </c>
      <c r="F15" s="114">
        <v>5375597</v>
      </c>
      <c r="G15" s="115">
        <v>559000</v>
      </c>
      <c r="H15" s="113" t="s">
        <v>152</v>
      </c>
      <c r="I15" s="113" t="s">
        <v>152</v>
      </c>
      <c r="J15" s="116">
        <v>45042</v>
      </c>
    </row>
    <row r="16" spans="1:12" ht="15">
      <c r="A16" s="113" t="s">
        <v>79</v>
      </c>
      <c r="B16" s="113" t="s">
        <v>352</v>
      </c>
      <c r="C16" s="113" t="s">
        <v>35</v>
      </c>
      <c r="D16" s="113" t="s">
        <v>81</v>
      </c>
      <c r="E16" s="113" t="s">
        <v>147</v>
      </c>
      <c r="F16" s="114">
        <v>5374201</v>
      </c>
      <c r="G16" s="115">
        <v>539961</v>
      </c>
      <c r="H16" s="113" t="s">
        <v>152</v>
      </c>
      <c r="I16" s="113" t="s">
        <v>152</v>
      </c>
      <c r="J16" s="116">
        <v>45034</v>
      </c>
    </row>
    <row r="17" spans="1:10" ht="15">
      <c r="A17" s="113" t="s">
        <v>79</v>
      </c>
      <c r="B17" s="113" t="s">
        <v>352</v>
      </c>
      <c r="C17" s="113" t="s">
        <v>35</v>
      </c>
      <c r="D17" s="113" t="s">
        <v>81</v>
      </c>
      <c r="E17" s="113" t="s">
        <v>147</v>
      </c>
      <c r="F17" s="114">
        <v>5374198</v>
      </c>
      <c r="G17" s="115">
        <v>490000</v>
      </c>
      <c r="H17" s="113" t="s">
        <v>152</v>
      </c>
      <c r="I17" s="113" t="s">
        <v>152</v>
      </c>
      <c r="J17" s="116">
        <v>45034</v>
      </c>
    </row>
    <row r="18" spans="1:10" ht="15">
      <c r="A18" s="113" t="s">
        <v>79</v>
      </c>
      <c r="B18" s="113" t="s">
        <v>352</v>
      </c>
      <c r="C18" s="113" t="s">
        <v>35</v>
      </c>
      <c r="D18" s="113" t="s">
        <v>81</v>
      </c>
      <c r="E18" s="113" t="s">
        <v>147</v>
      </c>
      <c r="F18" s="114">
        <v>5372140</v>
      </c>
      <c r="G18" s="115">
        <v>551952</v>
      </c>
      <c r="H18" s="113" t="s">
        <v>152</v>
      </c>
      <c r="I18" s="113" t="s">
        <v>152</v>
      </c>
      <c r="J18" s="116">
        <v>45022</v>
      </c>
    </row>
    <row r="19" spans="1:10" ht="15">
      <c r="A19" s="113" t="s">
        <v>79</v>
      </c>
      <c r="B19" s="113" t="s">
        <v>352</v>
      </c>
      <c r="C19" s="113" t="s">
        <v>35</v>
      </c>
      <c r="D19" s="113" t="s">
        <v>81</v>
      </c>
      <c r="E19" s="113" t="s">
        <v>147</v>
      </c>
      <c r="F19" s="114">
        <v>5375686</v>
      </c>
      <c r="G19" s="115">
        <v>509950</v>
      </c>
      <c r="H19" s="113" t="s">
        <v>152</v>
      </c>
      <c r="I19" s="113" t="s">
        <v>152</v>
      </c>
      <c r="J19" s="116">
        <v>45042</v>
      </c>
    </row>
    <row r="20" spans="1:10" ht="15">
      <c r="A20" s="113" t="s">
        <v>79</v>
      </c>
      <c r="B20" s="113" t="s">
        <v>352</v>
      </c>
      <c r="C20" s="113" t="s">
        <v>35</v>
      </c>
      <c r="D20" s="113" t="s">
        <v>81</v>
      </c>
      <c r="E20" s="113" t="s">
        <v>147</v>
      </c>
      <c r="F20" s="114">
        <v>5373897</v>
      </c>
      <c r="G20" s="115">
        <v>450000</v>
      </c>
      <c r="H20" s="113" t="s">
        <v>152</v>
      </c>
      <c r="I20" s="113" t="s">
        <v>152</v>
      </c>
      <c r="J20" s="116">
        <v>45033</v>
      </c>
    </row>
    <row r="21" spans="1:10" ht="15">
      <c r="A21" s="113" t="s">
        <v>79</v>
      </c>
      <c r="B21" s="113" t="s">
        <v>352</v>
      </c>
      <c r="C21" s="113" t="s">
        <v>35</v>
      </c>
      <c r="D21" s="113" t="s">
        <v>81</v>
      </c>
      <c r="E21" s="113" t="s">
        <v>147</v>
      </c>
      <c r="F21" s="114">
        <v>5375920</v>
      </c>
      <c r="G21" s="115">
        <v>600000</v>
      </c>
      <c r="H21" s="113" t="s">
        <v>152</v>
      </c>
      <c r="I21" s="113" t="s">
        <v>152</v>
      </c>
      <c r="J21" s="116">
        <v>45043</v>
      </c>
    </row>
    <row r="22" spans="1:10" ht="15">
      <c r="A22" s="113" t="s">
        <v>79</v>
      </c>
      <c r="B22" s="113" t="s">
        <v>352</v>
      </c>
      <c r="C22" s="113" t="s">
        <v>35</v>
      </c>
      <c r="D22" s="113" t="s">
        <v>81</v>
      </c>
      <c r="E22" s="113" t="s">
        <v>147</v>
      </c>
      <c r="F22" s="114">
        <v>5375923</v>
      </c>
      <c r="G22" s="115">
        <v>550000</v>
      </c>
      <c r="H22" s="113" t="s">
        <v>152</v>
      </c>
      <c r="I22" s="113" t="s">
        <v>152</v>
      </c>
      <c r="J22" s="116">
        <v>45043</v>
      </c>
    </row>
    <row r="23" spans="1:10" ht="15">
      <c r="A23" s="113" t="s">
        <v>79</v>
      </c>
      <c r="B23" s="113" t="s">
        <v>352</v>
      </c>
      <c r="C23" s="113" t="s">
        <v>35</v>
      </c>
      <c r="D23" s="113" t="s">
        <v>81</v>
      </c>
      <c r="E23" s="113" t="s">
        <v>147</v>
      </c>
      <c r="F23" s="114">
        <v>5371797</v>
      </c>
      <c r="G23" s="115">
        <v>560950</v>
      </c>
      <c r="H23" s="113" t="s">
        <v>152</v>
      </c>
      <c r="I23" s="113" t="s">
        <v>152</v>
      </c>
      <c r="J23" s="116">
        <v>45020</v>
      </c>
    </row>
    <row r="24" spans="1:10" ht="15">
      <c r="A24" s="113" t="s">
        <v>79</v>
      </c>
      <c r="B24" s="113" t="s">
        <v>352</v>
      </c>
      <c r="C24" s="113" t="s">
        <v>35</v>
      </c>
      <c r="D24" s="113" t="s">
        <v>81</v>
      </c>
      <c r="E24" s="113" t="s">
        <v>147</v>
      </c>
      <c r="F24" s="114">
        <v>5373628</v>
      </c>
      <c r="G24" s="115">
        <v>600000</v>
      </c>
      <c r="H24" s="113" t="s">
        <v>152</v>
      </c>
      <c r="I24" s="113" t="s">
        <v>152</v>
      </c>
      <c r="J24" s="116">
        <v>45030</v>
      </c>
    </row>
    <row r="25" spans="1:10" ht="15">
      <c r="A25" s="113" t="s">
        <v>79</v>
      </c>
      <c r="B25" s="113" t="s">
        <v>352</v>
      </c>
      <c r="C25" s="113" t="s">
        <v>35</v>
      </c>
      <c r="D25" s="113" t="s">
        <v>81</v>
      </c>
      <c r="E25" s="113" t="s">
        <v>147</v>
      </c>
      <c r="F25" s="114">
        <v>5373625</v>
      </c>
      <c r="G25" s="115">
        <v>505950</v>
      </c>
      <c r="H25" s="113" t="s">
        <v>152</v>
      </c>
      <c r="I25" s="113" t="s">
        <v>152</v>
      </c>
      <c r="J25" s="116">
        <v>45030</v>
      </c>
    </row>
    <row r="26" spans="1:10" ht="15">
      <c r="A26" s="113" t="s">
        <v>79</v>
      </c>
      <c r="B26" s="113" t="s">
        <v>352</v>
      </c>
      <c r="C26" s="113" t="s">
        <v>35</v>
      </c>
      <c r="D26" s="113" t="s">
        <v>81</v>
      </c>
      <c r="E26" s="113" t="s">
        <v>147</v>
      </c>
      <c r="F26" s="114">
        <v>5373963</v>
      </c>
      <c r="G26" s="115">
        <v>485500</v>
      </c>
      <c r="H26" s="113" t="s">
        <v>152</v>
      </c>
      <c r="I26" s="113" t="s">
        <v>152</v>
      </c>
      <c r="J26" s="116">
        <v>45033</v>
      </c>
    </row>
    <row r="27" spans="1:10" ht="15">
      <c r="A27" s="113" t="s">
        <v>79</v>
      </c>
      <c r="B27" s="113" t="s">
        <v>352</v>
      </c>
      <c r="C27" s="113" t="s">
        <v>35</v>
      </c>
      <c r="D27" s="113" t="s">
        <v>81</v>
      </c>
      <c r="E27" s="113" t="s">
        <v>147</v>
      </c>
      <c r="F27" s="114">
        <v>5375107</v>
      </c>
      <c r="G27" s="115">
        <v>494950</v>
      </c>
      <c r="H27" s="113" t="s">
        <v>152</v>
      </c>
      <c r="I27" s="113" t="s">
        <v>152</v>
      </c>
      <c r="J27" s="116">
        <v>45040</v>
      </c>
    </row>
    <row r="28" spans="1:10" ht="15">
      <c r="A28" s="113" t="s">
        <v>79</v>
      </c>
      <c r="B28" s="113" t="s">
        <v>352</v>
      </c>
      <c r="C28" s="113" t="s">
        <v>35</v>
      </c>
      <c r="D28" s="113" t="s">
        <v>81</v>
      </c>
      <c r="E28" s="113" t="s">
        <v>147</v>
      </c>
      <c r="F28" s="114">
        <v>5373316</v>
      </c>
      <c r="G28" s="115">
        <v>419950</v>
      </c>
      <c r="H28" s="113" t="s">
        <v>152</v>
      </c>
      <c r="I28" s="113" t="s">
        <v>152</v>
      </c>
      <c r="J28" s="116">
        <v>45029</v>
      </c>
    </row>
    <row r="29" spans="1:10" ht="15">
      <c r="A29" s="113" t="s">
        <v>79</v>
      </c>
      <c r="B29" s="113" t="s">
        <v>352</v>
      </c>
      <c r="C29" s="113" t="s">
        <v>35</v>
      </c>
      <c r="D29" s="113" t="s">
        <v>81</v>
      </c>
      <c r="E29" s="113" t="s">
        <v>147</v>
      </c>
      <c r="F29" s="114">
        <v>5374882</v>
      </c>
      <c r="G29" s="115">
        <v>539950</v>
      </c>
      <c r="H29" s="113" t="s">
        <v>152</v>
      </c>
      <c r="I29" s="113" t="s">
        <v>152</v>
      </c>
      <c r="J29" s="116">
        <v>45037</v>
      </c>
    </row>
    <row r="30" spans="1:10" ht="15">
      <c r="A30" s="113" t="s">
        <v>79</v>
      </c>
      <c r="B30" s="113" t="s">
        <v>352</v>
      </c>
      <c r="C30" s="113" t="s">
        <v>35</v>
      </c>
      <c r="D30" s="113" t="s">
        <v>81</v>
      </c>
      <c r="E30" s="113" t="s">
        <v>147</v>
      </c>
      <c r="F30" s="114">
        <v>5374624</v>
      </c>
      <c r="G30" s="115">
        <v>624919</v>
      </c>
      <c r="H30" s="113" t="s">
        <v>152</v>
      </c>
      <c r="I30" s="113" t="s">
        <v>152</v>
      </c>
      <c r="J30" s="116">
        <v>45036</v>
      </c>
    </row>
    <row r="31" spans="1:10" ht="15">
      <c r="A31" s="113" t="s">
        <v>79</v>
      </c>
      <c r="B31" s="113" t="s">
        <v>352</v>
      </c>
      <c r="C31" s="113" t="s">
        <v>35</v>
      </c>
      <c r="D31" s="113" t="s">
        <v>81</v>
      </c>
      <c r="E31" s="113" t="s">
        <v>147</v>
      </c>
      <c r="F31" s="114">
        <v>5374605</v>
      </c>
      <c r="G31" s="115">
        <v>480000</v>
      </c>
      <c r="H31" s="113" t="s">
        <v>152</v>
      </c>
      <c r="I31" s="113" t="s">
        <v>152</v>
      </c>
      <c r="J31" s="116">
        <v>45036</v>
      </c>
    </row>
    <row r="32" spans="1:10" ht="15">
      <c r="A32" s="113" t="s">
        <v>79</v>
      </c>
      <c r="B32" s="113" t="s">
        <v>352</v>
      </c>
      <c r="C32" s="113" t="s">
        <v>35</v>
      </c>
      <c r="D32" s="113" t="s">
        <v>81</v>
      </c>
      <c r="E32" s="113" t="s">
        <v>147</v>
      </c>
      <c r="F32" s="114">
        <v>5374590</v>
      </c>
      <c r="G32" s="115">
        <v>504950</v>
      </c>
      <c r="H32" s="113" t="s">
        <v>152</v>
      </c>
      <c r="I32" s="113" t="s">
        <v>152</v>
      </c>
      <c r="J32" s="116">
        <v>45036</v>
      </c>
    </row>
    <row r="33" spans="1:10" ht="15">
      <c r="A33" s="113" t="s">
        <v>79</v>
      </c>
      <c r="B33" s="113" t="s">
        <v>352</v>
      </c>
      <c r="C33" s="113" t="s">
        <v>35</v>
      </c>
      <c r="D33" s="113" t="s">
        <v>81</v>
      </c>
      <c r="E33" s="113" t="s">
        <v>147</v>
      </c>
      <c r="F33" s="114">
        <v>5374562</v>
      </c>
      <c r="G33" s="115">
        <v>434950</v>
      </c>
      <c r="H33" s="113" t="s">
        <v>152</v>
      </c>
      <c r="I33" s="113" t="s">
        <v>152</v>
      </c>
      <c r="J33" s="116">
        <v>45036</v>
      </c>
    </row>
    <row r="34" spans="1:10" ht="15">
      <c r="A34" s="113" t="s">
        <v>79</v>
      </c>
      <c r="B34" s="113" t="s">
        <v>352</v>
      </c>
      <c r="C34" s="113" t="s">
        <v>35</v>
      </c>
      <c r="D34" s="113" t="s">
        <v>81</v>
      </c>
      <c r="E34" s="113" t="s">
        <v>147</v>
      </c>
      <c r="F34" s="114">
        <v>5374536</v>
      </c>
      <c r="G34" s="115">
        <v>592370</v>
      </c>
      <c r="H34" s="113" t="s">
        <v>152</v>
      </c>
      <c r="I34" s="113" t="s">
        <v>152</v>
      </c>
      <c r="J34" s="116">
        <v>45036</v>
      </c>
    </row>
    <row r="35" spans="1:10" ht="15">
      <c r="A35" s="113" t="s">
        <v>79</v>
      </c>
      <c r="B35" s="113" t="s">
        <v>352</v>
      </c>
      <c r="C35" s="113" t="s">
        <v>35</v>
      </c>
      <c r="D35" s="113" t="s">
        <v>81</v>
      </c>
      <c r="E35" s="113" t="s">
        <v>147</v>
      </c>
      <c r="F35" s="114">
        <v>5372698</v>
      </c>
      <c r="G35" s="115">
        <v>574950</v>
      </c>
      <c r="H35" s="113" t="s">
        <v>152</v>
      </c>
      <c r="I35" s="113" t="s">
        <v>152</v>
      </c>
      <c r="J35" s="116">
        <v>45026</v>
      </c>
    </row>
    <row r="36" spans="1:10" ht="15">
      <c r="A36" s="113" t="s">
        <v>79</v>
      </c>
      <c r="B36" s="113" t="s">
        <v>352</v>
      </c>
      <c r="C36" s="113" t="s">
        <v>35</v>
      </c>
      <c r="D36" s="113" t="s">
        <v>81</v>
      </c>
      <c r="E36" s="113" t="s">
        <v>147</v>
      </c>
      <c r="F36" s="114">
        <v>5375078</v>
      </c>
      <c r="G36" s="115">
        <v>415000</v>
      </c>
      <c r="H36" s="113" t="s">
        <v>152</v>
      </c>
      <c r="I36" s="113" t="s">
        <v>152</v>
      </c>
      <c r="J36" s="116">
        <v>45040</v>
      </c>
    </row>
    <row r="37" spans="1:10" ht="15">
      <c r="A37" s="113" t="s">
        <v>79</v>
      </c>
      <c r="B37" s="113" t="s">
        <v>352</v>
      </c>
      <c r="C37" s="113" t="s">
        <v>35</v>
      </c>
      <c r="D37" s="113" t="s">
        <v>81</v>
      </c>
      <c r="E37" s="113" t="s">
        <v>147</v>
      </c>
      <c r="F37" s="114">
        <v>5375373</v>
      </c>
      <c r="G37" s="115">
        <v>502870</v>
      </c>
      <c r="H37" s="113" t="s">
        <v>152</v>
      </c>
      <c r="I37" s="113" t="s">
        <v>152</v>
      </c>
      <c r="J37" s="116">
        <v>45041</v>
      </c>
    </row>
    <row r="38" spans="1:10" ht="15">
      <c r="A38" s="113" t="s">
        <v>79</v>
      </c>
      <c r="B38" s="113" t="s">
        <v>352</v>
      </c>
      <c r="C38" s="113" t="s">
        <v>35</v>
      </c>
      <c r="D38" s="113" t="s">
        <v>81</v>
      </c>
      <c r="E38" s="113" t="s">
        <v>147</v>
      </c>
      <c r="F38" s="114">
        <v>5375110</v>
      </c>
      <c r="G38" s="115">
        <v>503046</v>
      </c>
      <c r="H38" s="113" t="s">
        <v>152</v>
      </c>
      <c r="I38" s="113" t="s">
        <v>152</v>
      </c>
      <c r="J38" s="116">
        <v>45040</v>
      </c>
    </row>
    <row r="39" spans="1:10" ht="15">
      <c r="A39" s="113" t="s">
        <v>79</v>
      </c>
      <c r="B39" s="113" t="s">
        <v>352</v>
      </c>
      <c r="C39" s="113" t="s">
        <v>35</v>
      </c>
      <c r="D39" s="113" t="s">
        <v>81</v>
      </c>
      <c r="E39" s="113" t="s">
        <v>147</v>
      </c>
      <c r="F39" s="114">
        <v>5375118</v>
      </c>
      <c r="G39" s="115">
        <v>524950</v>
      </c>
      <c r="H39" s="113" t="s">
        <v>152</v>
      </c>
      <c r="I39" s="113" t="s">
        <v>152</v>
      </c>
      <c r="J39" s="116">
        <v>45040</v>
      </c>
    </row>
    <row r="40" spans="1:10" ht="15">
      <c r="A40" s="113" t="s">
        <v>79</v>
      </c>
      <c r="B40" s="113" t="s">
        <v>352</v>
      </c>
      <c r="C40" s="113" t="s">
        <v>35</v>
      </c>
      <c r="D40" s="113" t="s">
        <v>81</v>
      </c>
      <c r="E40" s="113" t="s">
        <v>147</v>
      </c>
      <c r="F40" s="114">
        <v>5372665</v>
      </c>
      <c r="G40" s="115">
        <v>478000</v>
      </c>
      <c r="H40" s="113" t="s">
        <v>152</v>
      </c>
      <c r="I40" s="113" t="s">
        <v>152</v>
      </c>
      <c r="J40" s="116">
        <v>45026</v>
      </c>
    </row>
    <row r="41" spans="1:10" ht="15">
      <c r="A41" s="113" t="s">
        <v>79</v>
      </c>
      <c r="B41" s="113" t="s">
        <v>352</v>
      </c>
      <c r="C41" s="113" t="s">
        <v>35</v>
      </c>
      <c r="D41" s="113" t="s">
        <v>81</v>
      </c>
      <c r="E41" s="113" t="s">
        <v>147</v>
      </c>
      <c r="F41" s="114">
        <v>5372671</v>
      </c>
      <c r="G41" s="115">
        <v>569950</v>
      </c>
      <c r="H41" s="113" t="s">
        <v>152</v>
      </c>
      <c r="I41" s="113" t="s">
        <v>152</v>
      </c>
      <c r="J41" s="116">
        <v>45026</v>
      </c>
    </row>
    <row r="42" spans="1:10" ht="15">
      <c r="A42" s="113" t="s">
        <v>79</v>
      </c>
      <c r="B42" s="113" t="s">
        <v>352</v>
      </c>
      <c r="C42" s="113" t="s">
        <v>35</v>
      </c>
      <c r="D42" s="113" t="s">
        <v>81</v>
      </c>
      <c r="E42" s="113" t="s">
        <v>147</v>
      </c>
      <c r="F42" s="114">
        <v>5374379</v>
      </c>
      <c r="G42" s="115">
        <v>509950</v>
      </c>
      <c r="H42" s="113" t="s">
        <v>152</v>
      </c>
      <c r="I42" s="113" t="s">
        <v>152</v>
      </c>
      <c r="J42" s="116">
        <v>45035</v>
      </c>
    </row>
    <row r="43" spans="1:10" ht="15">
      <c r="A43" s="113" t="s">
        <v>79</v>
      </c>
      <c r="B43" s="113" t="s">
        <v>352</v>
      </c>
      <c r="C43" s="113" t="s">
        <v>35</v>
      </c>
      <c r="D43" s="113" t="s">
        <v>81</v>
      </c>
      <c r="E43" s="113" t="s">
        <v>147</v>
      </c>
      <c r="F43" s="114">
        <v>5374368</v>
      </c>
      <c r="G43" s="115">
        <v>570365</v>
      </c>
      <c r="H43" s="113" t="s">
        <v>152</v>
      </c>
      <c r="I43" s="113" t="s">
        <v>152</v>
      </c>
      <c r="J43" s="116">
        <v>45035</v>
      </c>
    </row>
    <row r="44" spans="1:10" ht="15">
      <c r="A44" s="113" t="s">
        <v>79</v>
      </c>
      <c r="B44" s="113" t="s">
        <v>352</v>
      </c>
      <c r="C44" s="113" t="s">
        <v>35</v>
      </c>
      <c r="D44" s="113" t="s">
        <v>81</v>
      </c>
      <c r="E44" s="113" t="s">
        <v>147</v>
      </c>
      <c r="F44" s="114">
        <v>5373951</v>
      </c>
      <c r="G44" s="115">
        <v>439950</v>
      </c>
      <c r="H44" s="113" t="s">
        <v>152</v>
      </c>
      <c r="I44" s="113" t="s">
        <v>152</v>
      </c>
      <c r="J44" s="116">
        <v>45033</v>
      </c>
    </row>
    <row r="45" spans="1:10" ht="15">
      <c r="A45" s="113" t="s">
        <v>79</v>
      </c>
      <c r="B45" s="113" t="s">
        <v>352</v>
      </c>
      <c r="C45" s="113" t="s">
        <v>35</v>
      </c>
      <c r="D45" s="113" t="s">
        <v>81</v>
      </c>
      <c r="E45" s="113" t="s">
        <v>153</v>
      </c>
      <c r="F45" s="114">
        <v>5372623</v>
      </c>
      <c r="G45" s="115">
        <v>735035</v>
      </c>
      <c r="H45" s="113" t="s">
        <v>148</v>
      </c>
      <c r="I45" s="113" t="s">
        <v>152</v>
      </c>
      <c r="J45" s="116">
        <v>45026</v>
      </c>
    </row>
    <row r="46" spans="1:10" ht="15">
      <c r="A46" s="113" t="s">
        <v>79</v>
      </c>
      <c r="B46" s="113" t="s">
        <v>352</v>
      </c>
      <c r="C46" s="113" t="s">
        <v>35</v>
      </c>
      <c r="D46" s="113" t="s">
        <v>81</v>
      </c>
      <c r="E46" s="113" t="s">
        <v>147</v>
      </c>
      <c r="F46" s="114">
        <v>5376277</v>
      </c>
      <c r="G46" s="115">
        <v>479000</v>
      </c>
      <c r="H46" s="113" t="s">
        <v>152</v>
      </c>
      <c r="I46" s="113" t="s">
        <v>152</v>
      </c>
      <c r="J46" s="116">
        <v>45044</v>
      </c>
    </row>
    <row r="47" spans="1:10" ht="15">
      <c r="A47" s="113" t="s">
        <v>79</v>
      </c>
      <c r="B47" s="113" t="s">
        <v>352</v>
      </c>
      <c r="C47" s="113" t="s">
        <v>35</v>
      </c>
      <c r="D47" s="113" t="s">
        <v>81</v>
      </c>
      <c r="E47" s="113" t="s">
        <v>147</v>
      </c>
      <c r="F47" s="114">
        <v>5376305</v>
      </c>
      <c r="G47" s="115">
        <v>519950</v>
      </c>
      <c r="H47" s="113" t="s">
        <v>152</v>
      </c>
      <c r="I47" s="113" t="s">
        <v>152</v>
      </c>
      <c r="J47" s="116">
        <v>45044</v>
      </c>
    </row>
    <row r="48" spans="1:10" ht="15">
      <c r="A48" s="113" t="s">
        <v>79</v>
      </c>
      <c r="B48" s="113" t="s">
        <v>352</v>
      </c>
      <c r="C48" s="113" t="s">
        <v>35</v>
      </c>
      <c r="D48" s="113" t="s">
        <v>81</v>
      </c>
      <c r="E48" s="113" t="s">
        <v>147</v>
      </c>
      <c r="F48" s="114">
        <v>5375694</v>
      </c>
      <c r="G48" s="115">
        <v>472700</v>
      </c>
      <c r="H48" s="113" t="s">
        <v>152</v>
      </c>
      <c r="I48" s="113" t="s">
        <v>152</v>
      </c>
      <c r="J48" s="116">
        <v>45042</v>
      </c>
    </row>
    <row r="49" spans="1:10" ht="15">
      <c r="A49" s="113" t="s">
        <v>79</v>
      </c>
      <c r="B49" s="113" t="s">
        <v>352</v>
      </c>
      <c r="C49" s="113" t="s">
        <v>35</v>
      </c>
      <c r="D49" s="113" t="s">
        <v>81</v>
      </c>
      <c r="E49" s="113" t="s">
        <v>147</v>
      </c>
      <c r="F49" s="114">
        <v>5371427</v>
      </c>
      <c r="G49" s="115">
        <v>500000</v>
      </c>
      <c r="H49" s="113" t="s">
        <v>152</v>
      </c>
      <c r="I49" s="113" t="s">
        <v>152</v>
      </c>
      <c r="J49" s="116">
        <v>45019</v>
      </c>
    </row>
    <row r="50" spans="1:10" ht="15">
      <c r="A50" s="113" t="s">
        <v>79</v>
      </c>
      <c r="B50" s="113" t="s">
        <v>352</v>
      </c>
      <c r="C50" s="113" t="s">
        <v>35</v>
      </c>
      <c r="D50" s="113" t="s">
        <v>81</v>
      </c>
      <c r="E50" s="113" t="s">
        <v>147</v>
      </c>
      <c r="F50" s="114">
        <v>5376242</v>
      </c>
      <c r="G50" s="115">
        <v>494950</v>
      </c>
      <c r="H50" s="113" t="s">
        <v>152</v>
      </c>
      <c r="I50" s="113" t="s">
        <v>152</v>
      </c>
      <c r="J50" s="116">
        <v>45044</v>
      </c>
    </row>
    <row r="51" spans="1:10" ht="15">
      <c r="A51" s="113" t="s">
        <v>82</v>
      </c>
      <c r="B51" s="113" t="s">
        <v>353</v>
      </c>
      <c r="C51" s="113" t="s">
        <v>83</v>
      </c>
      <c r="D51" s="113" t="s">
        <v>84</v>
      </c>
      <c r="E51" s="113" t="s">
        <v>147</v>
      </c>
      <c r="F51" s="114">
        <v>5372951</v>
      </c>
      <c r="G51" s="115">
        <v>458490</v>
      </c>
      <c r="H51" s="113" t="s">
        <v>152</v>
      </c>
      <c r="I51" s="113" t="s">
        <v>152</v>
      </c>
      <c r="J51" s="116">
        <v>45027</v>
      </c>
    </row>
    <row r="52" spans="1:10" ht="15">
      <c r="A52" s="113" t="s">
        <v>82</v>
      </c>
      <c r="B52" s="113" t="s">
        <v>353</v>
      </c>
      <c r="C52" s="113" t="s">
        <v>83</v>
      </c>
      <c r="D52" s="113" t="s">
        <v>84</v>
      </c>
      <c r="E52" s="113" t="s">
        <v>147</v>
      </c>
      <c r="F52" s="114">
        <v>5374063</v>
      </c>
      <c r="G52" s="115">
        <v>463360</v>
      </c>
      <c r="H52" s="113" t="s">
        <v>152</v>
      </c>
      <c r="I52" s="113" t="s">
        <v>152</v>
      </c>
      <c r="J52" s="116">
        <v>45034</v>
      </c>
    </row>
    <row r="53" spans="1:10" ht="15">
      <c r="A53" s="113" t="s">
        <v>82</v>
      </c>
      <c r="B53" s="113" t="s">
        <v>353</v>
      </c>
      <c r="C53" s="113" t="s">
        <v>83</v>
      </c>
      <c r="D53" s="113" t="s">
        <v>84</v>
      </c>
      <c r="E53" s="113" t="s">
        <v>147</v>
      </c>
      <c r="F53" s="114">
        <v>5373766</v>
      </c>
      <c r="G53" s="115">
        <v>425090</v>
      </c>
      <c r="H53" s="113" t="s">
        <v>152</v>
      </c>
      <c r="I53" s="113" t="s">
        <v>152</v>
      </c>
      <c r="J53" s="116">
        <v>45033</v>
      </c>
    </row>
    <row r="54" spans="1:10" ht="15">
      <c r="A54" s="113" t="s">
        <v>82</v>
      </c>
      <c r="B54" s="113" t="s">
        <v>353</v>
      </c>
      <c r="C54" s="113" t="s">
        <v>83</v>
      </c>
      <c r="D54" s="113" t="s">
        <v>84</v>
      </c>
      <c r="E54" s="113" t="s">
        <v>147</v>
      </c>
      <c r="F54" s="114">
        <v>5374800</v>
      </c>
      <c r="G54" s="115">
        <v>460490</v>
      </c>
      <c r="H54" s="113" t="s">
        <v>152</v>
      </c>
      <c r="I54" s="113" t="s">
        <v>152</v>
      </c>
      <c r="J54" s="116">
        <v>45037</v>
      </c>
    </row>
    <row r="55" spans="1:10" ht="15">
      <c r="A55" s="113" t="s">
        <v>82</v>
      </c>
      <c r="B55" s="113" t="s">
        <v>353</v>
      </c>
      <c r="C55" s="113" t="s">
        <v>83</v>
      </c>
      <c r="D55" s="113" t="s">
        <v>84</v>
      </c>
      <c r="E55" s="113" t="s">
        <v>147</v>
      </c>
      <c r="F55" s="114">
        <v>5375487</v>
      </c>
      <c r="G55" s="115">
        <v>446435</v>
      </c>
      <c r="H55" s="113" t="s">
        <v>152</v>
      </c>
      <c r="I55" s="113" t="s">
        <v>152</v>
      </c>
      <c r="J55" s="116">
        <v>45042</v>
      </c>
    </row>
    <row r="56" spans="1:10" ht="15">
      <c r="A56" s="113" t="s">
        <v>82</v>
      </c>
      <c r="B56" s="113" t="s">
        <v>353</v>
      </c>
      <c r="C56" s="113" t="s">
        <v>83</v>
      </c>
      <c r="D56" s="113" t="s">
        <v>84</v>
      </c>
      <c r="E56" s="113" t="s">
        <v>147</v>
      </c>
      <c r="F56" s="114">
        <v>5375482</v>
      </c>
      <c r="G56" s="115">
        <v>432990</v>
      </c>
      <c r="H56" s="113" t="s">
        <v>152</v>
      </c>
      <c r="I56" s="113" t="s">
        <v>152</v>
      </c>
      <c r="J56" s="116">
        <v>45042</v>
      </c>
    </row>
    <row r="57" spans="1:10" ht="15">
      <c r="A57" s="113" t="s">
        <v>82</v>
      </c>
      <c r="B57" s="113" t="s">
        <v>353</v>
      </c>
      <c r="C57" s="113" t="s">
        <v>83</v>
      </c>
      <c r="D57" s="113" t="s">
        <v>84</v>
      </c>
      <c r="E57" s="113" t="s">
        <v>147</v>
      </c>
      <c r="F57" s="114">
        <v>5375480</v>
      </c>
      <c r="G57" s="115">
        <v>494490</v>
      </c>
      <c r="H57" s="113" t="s">
        <v>152</v>
      </c>
      <c r="I57" s="113" t="s">
        <v>152</v>
      </c>
      <c r="J57" s="116">
        <v>45042</v>
      </c>
    </row>
    <row r="58" spans="1:10" ht="15">
      <c r="A58" s="113" t="s">
        <v>82</v>
      </c>
      <c r="B58" s="113" t="s">
        <v>353</v>
      </c>
      <c r="C58" s="113" t="s">
        <v>83</v>
      </c>
      <c r="D58" s="113" t="s">
        <v>84</v>
      </c>
      <c r="E58" s="113" t="s">
        <v>147</v>
      </c>
      <c r="F58" s="114">
        <v>5375818</v>
      </c>
      <c r="G58" s="115">
        <v>430990</v>
      </c>
      <c r="H58" s="113" t="s">
        <v>152</v>
      </c>
      <c r="I58" s="113" t="s">
        <v>152</v>
      </c>
      <c r="J58" s="116">
        <v>45043</v>
      </c>
    </row>
    <row r="59" spans="1:10" ht="15">
      <c r="A59" s="113" t="s">
        <v>82</v>
      </c>
      <c r="B59" s="113" t="s">
        <v>353</v>
      </c>
      <c r="C59" s="113" t="s">
        <v>83</v>
      </c>
      <c r="D59" s="113" t="s">
        <v>84</v>
      </c>
      <c r="E59" s="113" t="s">
        <v>147</v>
      </c>
      <c r="F59" s="114">
        <v>5373600</v>
      </c>
      <c r="G59" s="115">
        <v>411455</v>
      </c>
      <c r="H59" s="113" t="s">
        <v>152</v>
      </c>
      <c r="I59" s="113" t="s">
        <v>152</v>
      </c>
      <c r="J59" s="116">
        <v>45030</v>
      </c>
    </row>
    <row r="60" spans="1:10" ht="15">
      <c r="A60" s="113" t="s">
        <v>82</v>
      </c>
      <c r="B60" s="113" t="s">
        <v>353</v>
      </c>
      <c r="C60" s="113" t="s">
        <v>83</v>
      </c>
      <c r="D60" s="113" t="s">
        <v>84</v>
      </c>
      <c r="E60" s="113" t="s">
        <v>147</v>
      </c>
      <c r="F60" s="114">
        <v>5375339</v>
      </c>
      <c r="G60" s="115">
        <v>424990</v>
      </c>
      <c r="H60" s="113" t="s">
        <v>152</v>
      </c>
      <c r="I60" s="113" t="s">
        <v>152</v>
      </c>
      <c r="J60" s="116">
        <v>45041</v>
      </c>
    </row>
    <row r="61" spans="1:10" ht="15">
      <c r="A61" s="113" t="s">
        <v>82</v>
      </c>
      <c r="B61" s="113" t="s">
        <v>353</v>
      </c>
      <c r="C61" s="113" t="s">
        <v>83</v>
      </c>
      <c r="D61" s="113" t="s">
        <v>84</v>
      </c>
      <c r="E61" s="113" t="s">
        <v>147</v>
      </c>
      <c r="F61" s="114">
        <v>5375822</v>
      </c>
      <c r="G61" s="115">
        <v>430990</v>
      </c>
      <c r="H61" s="113" t="s">
        <v>152</v>
      </c>
      <c r="I61" s="113" t="s">
        <v>152</v>
      </c>
      <c r="J61" s="116">
        <v>45043</v>
      </c>
    </row>
    <row r="62" spans="1:10" ht="15">
      <c r="A62" s="113" t="s">
        <v>82</v>
      </c>
      <c r="B62" s="113" t="s">
        <v>353</v>
      </c>
      <c r="C62" s="113" t="s">
        <v>83</v>
      </c>
      <c r="D62" s="113" t="s">
        <v>84</v>
      </c>
      <c r="E62" s="113" t="s">
        <v>147</v>
      </c>
      <c r="F62" s="114">
        <v>5375869</v>
      </c>
      <c r="G62" s="115">
        <v>473490</v>
      </c>
      <c r="H62" s="113" t="s">
        <v>152</v>
      </c>
      <c r="I62" s="113" t="s">
        <v>152</v>
      </c>
      <c r="J62" s="116">
        <v>45043</v>
      </c>
    </row>
    <row r="63" spans="1:10" ht="15">
      <c r="A63" s="113" t="s">
        <v>82</v>
      </c>
      <c r="B63" s="113" t="s">
        <v>353</v>
      </c>
      <c r="C63" s="113" t="s">
        <v>83</v>
      </c>
      <c r="D63" s="113" t="s">
        <v>84</v>
      </c>
      <c r="E63" s="113" t="s">
        <v>147</v>
      </c>
      <c r="F63" s="114">
        <v>5375114</v>
      </c>
      <c r="G63" s="115">
        <v>495210</v>
      </c>
      <c r="H63" s="113" t="s">
        <v>152</v>
      </c>
      <c r="I63" s="113" t="s">
        <v>152</v>
      </c>
      <c r="J63" s="116">
        <v>45040</v>
      </c>
    </row>
    <row r="64" spans="1:10" ht="15">
      <c r="A64" s="113" t="s">
        <v>82</v>
      </c>
      <c r="B64" s="113" t="s">
        <v>353</v>
      </c>
      <c r="C64" s="113" t="s">
        <v>83</v>
      </c>
      <c r="D64" s="113" t="s">
        <v>84</v>
      </c>
      <c r="E64" s="113" t="s">
        <v>147</v>
      </c>
      <c r="F64" s="114">
        <v>5373588</v>
      </c>
      <c r="G64" s="115">
        <v>494490</v>
      </c>
      <c r="H64" s="113" t="s">
        <v>152</v>
      </c>
      <c r="I64" s="113" t="s">
        <v>152</v>
      </c>
      <c r="J64" s="116">
        <v>45030</v>
      </c>
    </row>
    <row r="65" spans="1:10" ht="15">
      <c r="A65" s="113" t="s">
        <v>82</v>
      </c>
      <c r="B65" s="113" t="s">
        <v>353</v>
      </c>
      <c r="C65" s="113" t="s">
        <v>83</v>
      </c>
      <c r="D65" s="113" t="s">
        <v>84</v>
      </c>
      <c r="E65" s="113" t="s">
        <v>147</v>
      </c>
      <c r="F65" s="114">
        <v>5373421</v>
      </c>
      <c r="G65" s="115">
        <v>422330</v>
      </c>
      <c r="H65" s="113" t="s">
        <v>152</v>
      </c>
      <c r="I65" s="113" t="s">
        <v>152</v>
      </c>
      <c r="J65" s="116">
        <v>45030</v>
      </c>
    </row>
    <row r="66" spans="1:10" ht="15">
      <c r="A66" s="113" t="s">
        <v>82</v>
      </c>
      <c r="B66" s="113" t="s">
        <v>353</v>
      </c>
      <c r="C66" s="113" t="s">
        <v>83</v>
      </c>
      <c r="D66" s="113" t="s">
        <v>84</v>
      </c>
      <c r="E66" s="113" t="s">
        <v>147</v>
      </c>
      <c r="F66" s="114">
        <v>5374482</v>
      </c>
      <c r="G66" s="115">
        <v>492990</v>
      </c>
      <c r="H66" s="113" t="s">
        <v>152</v>
      </c>
      <c r="I66" s="113" t="s">
        <v>152</v>
      </c>
      <c r="J66" s="116">
        <v>45036</v>
      </c>
    </row>
    <row r="67" spans="1:10" ht="15">
      <c r="A67" s="113" t="s">
        <v>82</v>
      </c>
      <c r="B67" s="113" t="s">
        <v>353</v>
      </c>
      <c r="C67" s="113" t="s">
        <v>83</v>
      </c>
      <c r="D67" s="113" t="s">
        <v>84</v>
      </c>
      <c r="E67" s="113" t="s">
        <v>147</v>
      </c>
      <c r="F67" s="114">
        <v>5374675</v>
      </c>
      <c r="G67" s="115">
        <v>443990</v>
      </c>
      <c r="H67" s="113" t="s">
        <v>152</v>
      </c>
      <c r="I67" s="113" t="s">
        <v>152</v>
      </c>
      <c r="J67" s="116">
        <v>45037</v>
      </c>
    </row>
    <row r="68" spans="1:10" ht="15">
      <c r="A68" s="113" t="s">
        <v>82</v>
      </c>
      <c r="B68" s="113" t="s">
        <v>353</v>
      </c>
      <c r="C68" s="113" t="s">
        <v>83</v>
      </c>
      <c r="D68" s="113" t="s">
        <v>84</v>
      </c>
      <c r="E68" s="113" t="s">
        <v>147</v>
      </c>
      <c r="F68" s="114">
        <v>5375825</v>
      </c>
      <c r="G68" s="115">
        <v>439990</v>
      </c>
      <c r="H68" s="113" t="s">
        <v>152</v>
      </c>
      <c r="I68" s="113" t="s">
        <v>152</v>
      </c>
      <c r="J68" s="116">
        <v>45043</v>
      </c>
    </row>
    <row r="69" spans="1:10" ht="15">
      <c r="A69" s="113" t="s">
        <v>82</v>
      </c>
      <c r="B69" s="113" t="s">
        <v>353</v>
      </c>
      <c r="C69" s="113" t="s">
        <v>83</v>
      </c>
      <c r="D69" s="113" t="s">
        <v>84</v>
      </c>
      <c r="E69" s="113" t="s">
        <v>147</v>
      </c>
      <c r="F69" s="114">
        <v>5372280</v>
      </c>
      <c r="G69" s="115">
        <v>461490</v>
      </c>
      <c r="H69" s="113" t="s">
        <v>152</v>
      </c>
      <c r="I69" s="113" t="s">
        <v>152</v>
      </c>
      <c r="J69" s="116">
        <v>45023</v>
      </c>
    </row>
    <row r="70" spans="1:10" ht="15">
      <c r="A70" s="113" t="s">
        <v>41</v>
      </c>
      <c r="B70" s="113" t="s">
        <v>354</v>
      </c>
      <c r="C70" s="113" t="s">
        <v>85</v>
      </c>
      <c r="D70" s="113" t="s">
        <v>86</v>
      </c>
      <c r="E70" s="113" t="s">
        <v>150</v>
      </c>
      <c r="F70" s="114">
        <v>5374957</v>
      </c>
      <c r="G70" s="115">
        <v>1145000</v>
      </c>
      <c r="H70" s="113" t="s">
        <v>148</v>
      </c>
      <c r="I70" s="113" t="s">
        <v>152</v>
      </c>
      <c r="J70" s="116">
        <v>45040</v>
      </c>
    </row>
    <row r="71" spans="1:10" ht="15">
      <c r="A71" s="113" t="s">
        <v>41</v>
      </c>
      <c r="B71" s="113" t="s">
        <v>354</v>
      </c>
      <c r="C71" s="113" t="s">
        <v>27</v>
      </c>
      <c r="D71" s="113" t="s">
        <v>87</v>
      </c>
      <c r="E71" s="113" t="s">
        <v>147</v>
      </c>
      <c r="F71" s="114">
        <v>5374014</v>
      </c>
      <c r="G71" s="115">
        <v>790000</v>
      </c>
      <c r="H71" s="113" t="s">
        <v>148</v>
      </c>
      <c r="I71" s="113" t="s">
        <v>152</v>
      </c>
      <c r="J71" s="116">
        <v>45034</v>
      </c>
    </row>
    <row r="72" spans="1:10" ht="15">
      <c r="A72" s="113" t="s">
        <v>41</v>
      </c>
      <c r="B72" s="113" t="s">
        <v>354</v>
      </c>
      <c r="C72" s="113" t="s">
        <v>90</v>
      </c>
      <c r="D72" s="113" t="s">
        <v>92</v>
      </c>
      <c r="E72" s="113" t="s">
        <v>147</v>
      </c>
      <c r="F72" s="114">
        <v>5371325</v>
      </c>
      <c r="G72" s="115">
        <v>626719</v>
      </c>
      <c r="H72" s="113" t="s">
        <v>152</v>
      </c>
      <c r="I72" s="113" t="s">
        <v>152</v>
      </c>
      <c r="J72" s="116">
        <v>45019</v>
      </c>
    </row>
    <row r="73" spans="1:10" ht="15">
      <c r="A73" s="113" t="s">
        <v>41</v>
      </c>
      <c r="B73" s="113" t="s">
        <v>354</v>
      </c>
      <c r="C73" s="113" t="s">
        <v>27</v>
      </c>
      <c r="D73" s="113" t="s">
        <v>159</v>
      </c>
      <c r="E73" s="113" t="s">
        <v>156</v>
      </c>
      <c r="F73" s="114">
        <v>5372855</v>
      </c>
      <c r="G73" s="115">
        <v>2300000</v>
      </c>
      <c r="H73" s="113" t="s">
        <v>148</v>
      </c>
      <c r="I73" s="113" t="s">
        <v>152</v>
      </c>
      <c r="J73" s="116">
        <v>45027</v>
      </c>
    </row>
    <row r="74" spans="1:10" ht="15">
      <c r="A74" s="113" t="s">
        <v>41</v>
      </c>
      <c r="B74" s="113" t="s">
        <v>354</v>
      </c>
      <c r="C74" s="113" t="s">
        <v>90</v>
      </c>
      <c r="D74" s="113" t="s">
        <v>91</v>
      </c>
      <c r="E74" s="113" t="s">
        <v>147</v>
      </c>
      <c r="F74" s="114">
        <v>5372113</v>
      </c>
      <c r="G74" s="115">
        <v>419900</v>
      </c>
      <c r="H74" s="113" t="s">
        <v>152</v>
      </c>
      <c r="I74" s="113" t="s">
        <v>152</v>
      </c>
      <c r="J74" s="116">
        <v>45022</v>
      </c>
    </row>
    <row r="75" spans="1:10" ht="15">
      <c r="A75" s="113" t="s">
        <v>41</v>
      </c>
      <c r="B75" s="113" t="s">
        <v>354</v>
      </c>
      <c r="C75" s="113" t="s">
        <v>90</v>
      </c>
      <c r="D75" s="113" t="s">
        <v>91</v>
      </c>
      <c r="E75" s="113" t="s">
        <v>147</v>
      </c>
      <c r="F75" s="114">
        <v>5373480</v>
      </c>
      <c r="G75" s="115">
        <v>419900</v>
      </c>
      <c r="H75" s="113" t="s">
        <v>152</v>
      </c>
      <c r="I75" s="113" t="s">
        <v>152</v>
      </c>
      <c r="J75" s="116">
        <v>45030</v>
      </c>
    </row>
    <row r="76" spans="1:10" ht="15">
      <c r="A76" s="113" t="s">
        <v>41</v>
      </c>
      <c r="B76" s="113" t="s">
        <v>354</v>
      </c>
      <c r="C76" s="113" t="s">
        <v>27</v>
      </c>
      <c r="D76" s="113" t="s">
        <v>88</v>
      </c>
      <c r="E76" s="113" t="s">
        <v>147</v>
      </c>
      <c r="F76" s="114">
        <v>5373477</v>
      </c>
      <c r="G76" s="115">
        <v>700000</v>
      </c>
      <c r="H76" s="113" t="s">
        <v>148</v>
      </c>
      <c r="I76" s="113" t="s">
        <v>152</v>
      </c>
      <c r="J76" s="116">
        <v>45030</v>
      </c>
    </row>
    <row r="77" spans="1:10" ht="15">
      <c r="A77" s="113" t="s">
        <v>41</v>
      </c>
      <c r="B77" s="113" t="s">
        <v>354</v>
      </c>
      <c r="C77" s="113" t="s">
        <v>27</v>
      </c>
      <c r="D77" s="113" t="s">
        <v>88</v>
      </c>
      <c r="E77" s="113" t="s">
        <v>147</v>
      </c>
      <c r="F77" s="114">
        <v>5375820</v>
      </c>
      <c r="G77" s="115">
        <v>495000</v>
      </c>
      <c r="H77" s="113" t="s">
        <v>148</v>
      </c>
      <c r="I77" s="113" t="s">
        <v>152</v>
      </c>
      <c r="J77" s="116">
        <v>45043</v>
      </c>
    </row>
    <row r="78" spans="1:10" ht="15">
      <c r="A78" s="113" t="s">
        <v>41</v>
      </c>
      <c r="B78" s="113" t="s">
        <v>354</v>
      </c>
      <c r="C78" s="113" t="s">
        <v>154</v>
      </c>
      <c r="D78" s="113" t="s">
        <v>155</v>
      </c>
      <c r="E78" s="113" t="s">
        <v>147</v>
      </c>
      <c r="F78" s="114">
        <v>5371333</v>
      </c>
      <c r="G78" s="115">
        <v>255000</v>
      </c>
      <c r="H78" s="113" t="s">
        <v>148</v>
      </c>
      <c r="I78" s="113" t="s">
        <v>152</v>
      </c>
      <c r="J78" s="116">
        <v>45019</v>
      </c>
    </row>
    <row r="79" spans="1:10" ht="15">
      <c r="A79" s="113" t="s">
        <v>41</v>
      </c>
      <c r="B79" s="113" t="s">
        <v>354</v>
      </c>
      <c r="C79" s="113" t="s">
        <v>90</v>
      </c>
      <c r="D79" s="113" t="s">
        <v>91</v>
      </c>
      <c r="E79" s="113" t="s">
        <v>147</v>
      </c>
      <c r="F79" s="114">
        <v>5371306</v>
      </c>
      <c r="G79" s="115">
        <v>499900</v>
      </c>
      <c r="H79" s="113" t="s">
        <v>152</v>
      </c>
      <c r="I79" s="113" t="s">
        <v>152</v>
      </c>
      <c r="J79" s="116">
        <v>45019</v>
      </c>
    </row>
    <row r="80" spans="1:10" ht="15">
      <c r="A80" s="113" t="s">
        <v>41</v>
      </c>
      <c r="B80" s="113" t="s">
        <v>354</v>
      </c>
      <c r="C80" s="113" t="s">
        <v>90</v>
      </c>
      <c r="D80" s="113" t="s">
        <v>91</v>
      </c>
      <c r="E80" s="113" t="s">
        <v>150</v>
      </c>
      <c r="F80" s="114">
        <v>5375075</v>
      </c>
      <c r="G80" s="115">
        <v>237000</v>
      </c>
      <c r="H80" s="113" t="s">
        <v>148</v>
      </c>
      <c r="I80" s="113" t="s">
        <v>152</v>
      </c>
      <c r="J80" s="116">
        <v>45040</v>
      </c>
    </row>
    <row r="81" spans="1:10" ht="15">
      <c r="A81" s="113" t="s">
        <v>41</v>
      </c>
      <c r="B81" s="113" t="s">
        <v>354</v>
      </c>
      <c r="C81" s="113" t="s">
        <v>90</v>
      </c>
      <c r="D81" s="113" t="s">
        <v>92</v>
      </c>
      <c r="E81" s="113" t="s">
        <v>147</v>
      </c>
      <c r="F81" s="114">
        <v>5374407</v>
      </c>
      <c r="G81" s="115">
        <v>632935</v>
      </c>
      <c r="H81" s="113" t="s">
        <v>152</v>
      </c>
      <c r="I81" s="113" t="s">
        <v>152</v>
      </c>
      <c r="J81" s="116">
        <v>45035</v>
      </c>
    </row>
    <row r="82" spans="1:10" ht="15">
      <c r="A82" s="113" t="s">
        <v>41</v>
      </c>
      <c r="B82" s="113" t="s">
        <v>354</v>
      </c>
      <c r="C82" s="113" t="s">
        <v>85</v>
      </c>
      <c r="D82" s="113" t="s">
        <v>86</v>
      </c>
      <c r="E82" s="113" t="s">
        <v>147</v>
      </c>
      <c r="F82" s="114">
        <v>5374437</v>
      </c>
      <c r="G82" s="115">
        <v>3750000</v>
      </c>
      <c r="H82" s="113" t="s">
        <v>148</v>
      </c>
      <c r="I82" s="113" t="s">
        <v>152</v>
      </c>
      <c r="J82" s="116">
        <v>45036</v>
      </c>
    </row>
    <row r="83" spans="1:10" ht="15">
      <c r="A83" s="113" t="s">
        <v>41</v>
      </c>
      <c r="B83" s="113" t="s">
        <v>354</v>
      </c>
      <c r="C83" s="113" t="s">
        <v>27</v>
      </c>
      <c r="D83" s="113" t="s">
        <v>158</v>
      </c>
      <c r="E83" s="113" t="s">
        <v>156</v>
      </c>
      <c r="F83" s="114">
        <v>5374355</v>
      </c>
      <c r="G83" s="115">
        <v>2250000</v>
      </c>
      <c r="H83" s="113" t="s">
        <v>148</v>
      </c>
      <c r="I83" s="113" t="s">
        <v>152</v>
      </c>
      <c r="J83" s="116">
        <v>45035</v>
      </c>
    </row>
    <row r="84" spans="1:10" ht="15">
      <c r="A84" s="113" t="s">
        <v>41</v>
      </c>
      <c r="B84" s="113" t="s">
        <v>354</v>
      </c>
      <c r="C84" s="113" t="s">
        <v>161</v>
      </c>
      <c r="D84" s="113" t="s">
        <v>162</v>
      </c>
      <c r="E84" s="113" t="s">
        <v>147</v>
      </c>
      <c r="F84" s="114">
        <v>5374441</v>
      </c>
      <c r="G84" s="115">
        <v>950000</v>
      </c>
      <c r="H84" s="113" t="s">
        <v>148</v>
      </c>
      <c r="I84" s="113" t="s">
        <v>152</v>
      </c>
      <c r="J84" s="116">
        <v>45036</v>
      </c>
    </row>
    <row r="85" spans="1:10" ht="15">
      <c r="A85" s="113" t="s">
        <v>41</v>
      </c>
      <c r="B85" s="113" t="s">
        <v>354</v>
      </c>
      <c r="C85" s="113" t="s">
        <v>90</v>
      </c>
      <c r="D85" s="113" t="s">
        <v>91</v>
      </c>
      <c r="E85" s="113" t="s">
        <v>147</v>
      </c>
      <c r="F85" s="114">
        <v>5372315</v>
      </c>
      <c r="G85" s="115">
        <v>399191</v>
      </c>
      <c r="H85" s="113" t="s">
        <v>152</v>
      </c>
      <c r="I85" s="113" t="s">
        <v>152</v>
      </c>
      <c r="J85" s="116">
        <v>45023</v>
      </c>
    </row>
    <row r="86" spans="1:10" ht="15">
      <c r="A86" s="113" t="s">
        <v>41</v>
      </c>
      <c r="B86" s="113" t="s">
        <v>354</v>
      </c>
      <c r="C86" s="113" t="s">
        <v>90</v>
      </c>
      <c r="D86" s="113" t="s">
        <v>91</v>
      </c>
      <c r="E86" s="113" t="s">
        <v>147</v>
      </c>
      <c r="F86" s="114">
        <v>5374525</v>
      </c>
      <c r="G86" s="115">
        <v>467400</v>
      </c>
      <c r="H86" s="113" t="s">
        <v>152</v>
      </c>
      <c r="I86" s="113" t="s">
        <v>152</v>
      </c>
      <c r="J86" s="116">
        <v>45036</v>
      </c>
    </row>
    <row r="87" spans="1:10" ht="15">
      <c r="A87" s="113" t="s">
        <v>41</v>
      </c>
      <c r="B87" s="113" t="s">
        <v>354</v>
      </c>
      <c r="C87" s="113" t="s">
        <v>27</v>
      </c>
      <c r="D87" s="113" t="s">
        <v>159</v>
      </c>
      <c r="E87" s="113" t="s">
        <v>150</v>
      </c>
      <c r="F87" s="114">
        <v>5374228</v>
      </c>
      <c r="G87" s="115">
        <v>430000</v>
      </c>
      <c r="H87" s="113" t="s">
        <v>148</v>
      </c>
      <c r="I87" s="113" t="s">
        <v>152</v>
      </c>
      <c r="J87" s="116">
        <v>45035</v>
      </c>
    </row>
    <row r="88" spans="1:10" ht="15">
      <c r="A88" s="113" t="s">
        <v>41</v>
      </c>
      <c r="B88" s="113" t="s">
        <v>354</v>
      </c>
      <c r="C88" s="113" t="s">
        <v>161</v>
      </c>
      <c r="D88" s="113" t="s">
        <v>162</v>
      </c>
      <c r="E88" s="113" t="s">
        <v>147</v>
      </c>
      <c r="F88" s="114">
        <v>5372151</v>
      </c>
      <c r="G88" s="115">
        <v>428000</v>
      </c>
      <c r="H88" s="113" t="s">
        <v>148</v>
      </c>
      <c r="I88" s="113" t="s">
        <v>152</v>
      </c>
      <c r="J88" s="116">
        <v>45022</v>
      </c>
    </row>
    <row r="89" spans="1:10" ht="15">
      <c r="A89" s="113" t="s">
        <v>41</v>
      </c>
      <c r="B89" s="113" t="s">
        <v>354</v>
      </c>
      <c r="C89" s="113" t="s">
        <v>27</v>
      </c>
      <c r="D89" s="113" t="s">
        <v>88</v>
      </c>
      <c r="E89" s="113" t="s">
        <v>147</v>
      </c>
      <c r="F89" s="114">
        <v>5375441</v>
      </c>
      <c r="G89" s="115">
        <v>372000</v>
      </c>
      <c r="H89" s="113" t="s">
        <v>148</v>
      </c>
      <c r="I89" s="113" t="s">
        <v>152</v>
      </c>
      <c r="J89" s="116">
        <v>45041</v>
      </c>
    </row>
    <row r="90" spans="1:10" ht="15">
      <c r="A90" s="113" t="s">
        <v>41</v>
      </c>
      <c r="B90" s="113" t="s">
        <v>354</v>
      </c>
      <c r="C90" s="113" t="s">
        <v>27</v>
      </c>
      <c r="D90" s="113" t="s">
        <v>159</v>
      </c>
      <c r="E90" s="113" t="s">
        <v>147</v>
      </c>
      <c r="F90" s="114">
        <v>5374027</v>
      </c>
      <c r="G90" s="115">
        <v>1010000</v>
      </c>
      <c r="H90" s="113" t="s">
        <v>148</v>
      </c>
      <c r="I90" s="113" t="s">
        <v>152</v>
      </c>
      <c r="J90" s="116">
        <v>45034</v>
      </c>
    </row>
    <row r="91" spans="1:10" ht="15">
      <c r="A91" s="113" t="s">
        <v>41</v>
      </c>
      <c r="B91" s="113" t="s">
        <v>354</v>
      </c>
      <c r="C91" s="113" t="s">
        <v>90</v>
      </c>
      <c r="D91" s="113" t="s">
        <v>91</v>
      </c>
      <c r="E91" s="113" t="s">
        <v>147</v>
      </c>
      <c r="F91" s="114">
        <v>5375073</v>
      </c>
      <c r="G91" s="115">
        <v>503500</v>
      </c>
      <c r="H91" s="113" t="s">
        <v>148</v>
      </c>
      <c r="I91" s="113" t="s">
        <v>152</v>
      </c>
      <c r="J91" s="116">
        <v>45040</v>
      </c>
    </row>
    <row r="92" spans="1:10" ht="15">
      <c r="A92" s="113" t="s">
        <v>41</v>
      </c>
      <c r="B92" s="113" t="s">
        <v>354</v>
      </c>
      <c r="C92" s="113" t="s">
        <v>27</v>
      </c>
      <c r="D92" s="113" t="s">
        <v>88</v>
      </c>
      <c r="E92" s="113" t="s">
        <v>147</v>
      </c>
      <c r="F92" s="114">
        <v>5376152</v>
      </c>
      <c r="G92" s="115">
        <v>365000</v>
      </c>
      <c r="H92" s="113" t="s">
        <v>148</v>
      </c>
      <c r="I92" s="113" t="s">
        <v>152</v>
      </c>
      <c r="J92" s="116">
        <v>45044</v>
      </c>
    </row>
    <row r="93" spans="1:10" ht="15">
      <c r="A93" s="113" t="s">
        <v>41</v>
      </c>
      <c r="B93" s="113" t="s">
        <v>354</v>
      </c>
      <c r="C93" s="113" t="s">
        <v>85</v>
      </c>
      <c r="D93" s="113" t="s">
        <v>86</v>
      </c>
      <c r="E93" s="113" t="s">
        <v>150</v>
      </c>
      <c r="F93" s="114">
        <v>5372908</v>
      </c>
      <c r="G93" s="115">
        <v>770000</v>
      </c>
      <c r="H93" s="113" t="s">
        <v>148</v>
      </c>
      <c r="I93" s="113" t="s">
        <v>152</v>
      </c>
      <c r="J93" s="116">
        <v>45027</v>
      </c>
    </row>
    <row r="94" spans="1:10" ht="15">
      <c r="A94" s="113" t="s">
        <v>41</v>
      </c>
      <c r="B94" s="113" t="s">
        <v>354</v>
      </c>
      <c r="C94" s="113" t="s">
        <v>27</v>
      </c>
      <c r="D94" s="113" t="s">
        <v>88</v>
      </c>
      <c r="E94" s="113" t="s">
        <v>150</v>
      </c>
      <c r="F94" s="114">
        <v>5372619</v>
      </c>
      <c r="G94" s="115">
        <v>186000</v>
      </c>
      <c r="H94" s="113" t="s">
        <v>148</v>
      </c>
      <c r="I94" s="113" t="s">
        <v>152</v>
      </c>
      <c r="J94" s="116">
        <v>45026</v>
      </c>
    </row>
    <row r="95" spans="1:10" ht="15">
      <c r="A95" s="113" t="s">
        <v>41</v>
      </c>
      <c r="B95" s="113" t="s">
        <v>354</v>
      </c>
      <c r="C95" s="113" t="s">
        <v>27</v>
      </c>
      <c r="D95" s="113" t="s">
        <v>88</v>
      </c>
      <c r="E95" s="113" t="s">
        <v>147</v>
      </c>
      <c r="F95" s="114">
        <v>5373520</v>
      </c>
      <c r="G95" s="115">
        <v>2350000</v>
      </c>
      <c r="H95" s="113" t="s">
        <v>148</v>
      </c>
      <c r="I95" s="113" t="s">
        <v>152</v>
      </c>
      <c r="J95" s="116">
        <v>45030</v>
      </c>
    </row>
    <row r="96" spans="1:10" ht="15">
      <c r="A96" s="113" t="s">
        <v>41</v>
      </c>
      <c r="B96" s="113" t="s">
        <v>354</v>
      </c>
      <c r="C96" s="113" t="s">
        <v>27</v>
      </c>
      <c r="D96" s="113" t="s">
        <v>88</v>
      </c>
      <c r="E96" s="113" t="s">
        <v>147</v>
      </c>
      <c r="F96" s="114">
        <v>5374550</v>
      </c>
      <c r="G96" s="115">
        <v>1460500</v>
      </c>
      <c r="H96" s="113" t="s">
        <v>148</v>
      </c>
      <c r="I96" s="113" t="s">
        <v>152</v>
      </c>
      <c r="J96" s="116">
        <v>45036</v>
      </c>
    </row>
    <row r="97" spans="1:10" ht="15">
      <c r="A97" s="113" t="s">
        <v>41</v>
      </c>
      <c r="B97" s="113" t="s">
        <v>354</v>
      </c>
      <c r="C97" s="113" t="s">
        <v>90</v>
      </c>
      <c r="D97" s="113" t="s">
        <v>91</v>
      </c>
      <c r="E97" s="113" t="s">
        <v>147</v>
      </c>
      <c r="F97" s="114">
        <v>5372827</v>
      </c>
      <c r="G97" s="115">
        <v>467400</v>
      </c>
      <c r="H97" s="113" t="s">
        <v>152</v>
      </c>
      <c r="I97" s="113" t="s">
        <v>152</v>
      </c>
      <c r="J97" s="116">
        <v>45027</v>
      </c>
    </row>
    <row r="98" spans="1:10" ht="15">
      <c r="A98" s="113" t="s">
        <v>41</v>
      </c>
      <c r="B98" s="113" t="s">
        <v>354</v>
      </c>
      <c r="C98" s="113" t="s">
        <v>27</v>
      </c>
      <c r="D98" s="113" t="s">
        <v>88</v>
      </c>
      <c r="E98" s="113" t="s">
        <v>147</v>
      </c>
      <c r="F98" s="114">
        <v>5372833</v>
      </c>
      <c r="G98" s="115">
        <v>495000</v>
      </c>
      <c r="H98" s="113" t="s">
        <v>148</v>
      </c>
      <c r="I98" s="113" t="s">
        <v>152</v>
      </c>
      <c r="J98" s="116">
        <v>45027</v>
      </c>
    </row>
    <row r="99" spans="1:10" ht="15">
      <c r="A99" s="113" t="s">
        <v>41</v>
      </c>
      <c r="B99" s="113" t="s">
        <v>354</v>
      </c>
      <c r="C99" s="113" t="s">
        <v>85</v>
      </c>
      <c r="D99" s="113" t="s">
        <v>86</v>
      </c>
      <c r="E99" s="113" t="s">
        <v>147</v>
      </c>
      <c r="F99" s="114">
        <v>5371416</v>
      </c>
      <c r="G99" s="115">
        <v>1440000</v>
      </c>
      <c r="H99" s="113" t="s">
        <v>148</v>
      </c>
      <c r="I99" s="113" t="s">
        <v>152</v>
      </c>
      <c r="J99" s="116">
        <v>45019</v>
      </c>
    </row>
    <row r="100" spans="1:10" ht="15">
      <c r="A100" s="113" t="s">
        <v>41</v>
      </c>
      <c r="B100" s="113" t="s">
        <v>354</v>
      </c>
      <c r="C100" s="113" t="s">
        <v>27</v>
      </c>
      <c r="D100" s="113" t="s">
        <v>159</v>
      </c>
      <c r="E100" s="113" t="s">
        <v>147</v>
      </c>
      <c r="F100" s="114">
        <v>5371729</v>
      </c>
      <c r="G100" s="115">
        <v>418000</v>
      </c>
      <c r="H100" s="113" t="s">
        <v>148</v>
      </c>
      <c r="I100" s="113" t="s">
        <v>152</v>
      </c>
      <c r="J100" s="116">
        <v>45020</v>
      </c>
    </row>
    <row r="101" spans="1:10" ht="15">
      <c r="A101" s="113" t="s">
        <v>41</v>
      </c>
      <c r="B101" s="113" t="s">
        <v>354</v>
      </c>
      <c r="C101" s="113" t="s">
        <v>85</v>
      </c>
      <c r="D101" s="113" t="s">
        <v>86</v>
      </c>
      <c r="E101" s="113" t="s">
        <v>153</v>
      </c>
      <c r="F101" s="114">
        <v>5371857</v>
      </c>
      <c r="G101" s="115">
        <v>160000</v>
      </c>
      <c r="H101" s="113" t="s">
        <v>148</v>
      </c>
      <c r="I101" s="113" t="s">
        <v>152</v>
      </c>
      <c r="J101" s="116">
        <v>45021</v>
      </c>
    </row>
    <row r="102" spans="1:10" ht="15">
      <c r="A102" s="113" t="s">
        <v>41</v>
      </c>
      <c r="B102" s="113" t="s">
        <v>354</v>
      </c>
      <c r="C102" s="113" t="s">
        <v>27</v>
      </c>
      <c r="D102" s="113" t="s">
        <v>87</v>
      </c>
      <c r="E102" s="113" t="s">
        <v>147</v>
      </c>
      <c r="F102" s="114">
        <v>5376056</v>
      </c>
      <c r="G102" s="115">
        <v>810000</v>
      </c>
      <c r="H102" s="113" t="s">
        <v>148</v>
      </c>
      <c r="I102" s="113" t="s">
        <v>152</v>
      </c>
      <c r="J102" s="116">
        <v>45044</v>
      </c>
    </row>
    <row r="103" spans="1:10" ht="15">
      <c r="A103" s="113" t="s">
        <v>41</v>
      </c>
      <c r="B103" s="113" t="s">
        <v>354</v>
      </c>
      <c r="C103" s="113" t="s">
        <v>27</v>
      </c>
      <c r="D103" s="113" t="s">
        <v>88</v>
      </c>
      <c r="E103" s="113" t="s">
        <v>147</v>
      </c>
      <c r="F103" s="114">
        <v>5373891</v>
      </c>
      <c r="G103" s="115">
        <v>709500</v>
      </c>
      <c r="H103" s="113" t="s">
        <v>148</v>
      </c>
      <c r="I103" s="113" t="s">
        <v>152</v>
      </c>
      <c r="J103" s="116">
        <v>45033</v>
      </c>
    </row>
    <row r="104" spans="1:10" ht="15">
      <c r="A104" s="113" t="s">
        <v>41</v>
      </c>
      <c r="B104" s="113" t="s">
        <v>354</v>
      </c>
      <c r="C104" s="113" t="s">
        <v>90</v>
      </c>
      <c r="D104" s="113" t="s">
        <v>91</v>
      </c>
      <c r="E104" s="113" t="s">
        <v>147</v>
      </c>
      <c r="F104" s="114">
        <v>5373326</v>
      </c>
      <c r="G104" s="115">
        <v>427400</v>
      </c>
      <c r="H104" s="113" t="s">
        <v>152</v>
      </c>
      <c r="I104" s="113" t="s">
        <v>152</v>
      </c>
      <c r="J104" s="116">
        <v>45029</v>
      </c>
    </row>
    <row r="105" spans="1:10" ht="15">
      <c r="A105" s="113" t="s">
        <v>41</v>
      </c>
      <c r="B105" s="113" t="s">
        <v>354</v>
      </c>
      <c r="C105" s="113" t="s">
        <v>85</v>
      </c>
      <c r="D105" s="113" t="s">
        <v>86</v>
      </c>
      <c r="E105" s="113" t="s">
        <v>147</v>
      </c>
      <c r="F105" s="114">
        <v>5372074</v>
      </c>
      <c r="G105" s="115">
        <v>6000000</v>
      </c>
      <c r="H105" s="113" t="s">
        <v>148</v>
      </c>
      <c r="I105" s="113" t="s">
        <v>152</v>
      </c>
      <c r="J105" s="116">
        <v>45022</v>
      </c>
    </row>
    <row r="106" spans="1:10" ht="15">
      <c r="A106" s="113" t="s">
        <v>41</v>
      </c>
      <c r="B106" s="113" t="s">
        <v>354</v>
      </c>
      <c r="C106" s="113" t="s">
        <v>90</v>
      </c>
      <c r="D106" s="113" t="s">
        <v>91</v>
      </c>
      <c r="E106" s="113" t="s">
        <v>147</v>
      </c>
      <c r="F106" s="114">
        <v>5371769</v>
      </c>
      <c r="G106" s="115">
        <v>507970</v>
      </c>
      <c r="H106" s="113" t="s">
        <v>152</v>
      </c>
      <c r="I106" s="113" t="s">
        <v>152</v>
      </c>
      <c r="J106" s="116">
        <v>45020</v>
      </c>
    </row>
    <row r="107" spans="1:10" ht="15">
      <c r="A107" s="113" t="s">
        <v>41</v>
      </c>
      <c r="B107" s="113" t="s">
        <v>354</v>
      </c>
      <c r="C107" s="113" t="s">
        <v>90</v>
      </c>
      <c r="D107" s="113" t="s">
        <v>92</v>
      </c>
      <c r="E107" s="113" t="s">
        <v>150</v>
      </c>
      <c r="F107" s="114">
        <v>5376083</v>
      </c>
      <c r="G107" s="115">
        <v>199900</v>
      </c>
      <c r="H107" s="113" t="s">
        <v>148</v>
      </c>
      <c r="I107" s="113" t="s">
        <v>152</v>
      </c>
      <c r="J107" s="116">
        <v>45044</v>
      </c>
    </row>
    <row r="108" spans="1:10" ht="15">
      <c r="A108" s="113" t="s">
        <v>41</v>
      </c>
      <c r="B108" s="113" t="s">
        <v>354</v>
      </c>
      <c r="C108" s="113" t="s">
        <v>90</v>
      </c>
      <c r="D108" s="113" t="s">
        <v>91</v>
      </c>
      <c r="E108" s="113" t="s">
        <v>147</v>
      </c>
      <c r="F108" s="114">
        <v>5371757</v>
      </c>
      <c r="G108" s="115">
        <v>427400</v>
      </c>
      <c r="H108" s="113" t="s">
        <v>152</v>
      </c>
      <c r="I108" s="113" t="s">
        <v>152</v>
      </c>
      <c r="J108" s="116">
        <v>45020</v>
      </c>
    </row>
    <row r="109" spans="1:10" ht="15">
      <c r="A109" s="113" t="s">
        <v>41</v>
      </c>
      <c r="B109" s="113" t="s">
        <v>354</v>
      </c>
      <c r="C109" s="113" t="s">
        <v>27</v>
      </c>
      <c r="D109" s="113" t="s">
        <v>159</v>
      </c>
      <c r="E109" s="113" t="s">
        <v>150</v>
      </c>
      <c r="F109" s="114">
        <v>5373003</v>
      </c>
      <c r="G109" s="115">
        <v>128000</v>
      </c>
      <c r="H109" s="113" t="s">
        <v>148</v>
      </c>
      <c r="I109" s="113" t="s">
        <v>152</v>
      </c>
      <c r="J109" s="116">
        <v>45028</v>
      </c>
    </row>
    <row r="110" spans="1:10" ht="15">
      <c r="A110" s="113" t="s">
        <v>41</v>
      </c>
      <c r="B110" s="113" t="s">
        <v>354</v>
      </c>
      <c r="C110" s="113" t="s">
        <v>27</v>
      </c>
      <c r="D110" s="113" t="s">
        <v>159</v>
      </c>
      <c r="E110" s="113" t="s">
        <v>147</v>
      </c>
      <c r="F110" s="114">
        <v>5374787</v>
      </c>
      <c r="G110" s="115">
        <v>465000</v>
      </c>
      <c r="H110" s="113" t="s">
        <v>148</v>
      </c>
      <c r="I110" s="113" t="s">
        <v>152</v>
      </c>
      <c r="J110" s="116">
        <v>45037</v>
      </c>
    </row>
    <row r="111" spans="1:10" ht="15">
      <c r="A111" s="113" t="s">
        <v>41</v>
      </c>
      <c r="B111" s="113" t="s">
        <v>354</v>
      </c>
      <c r="C111" s="113" t="s">
        <v>80</v>
      </c>
      <c r="D111" s="113" t="s">
        <v>89</v>
      </c>
      <c r="E111" s="113" t="s">
        <v>153</v>
      </c>
      <c r="F111" s="114">
        <v>5373013</v>
      </c>
      <c r="G111" s="115">
        <v>2793349</v>
      </c>
      <c r="H111" s="113" t="s">
        <v>148</v>
      </c>
      <c r="I111" s="113" t="s">
        <v>152</v>
      </c>
      <c r="J111" s="116">
        <v>45028</v>
      </c>
    </row>
    <row r="112" spans="1:10" ht="15">
      <c r="A112" s="113" t="s">
        <v>41</v>
      </c>
      <c r="B112" s="113" t="s">
        <v>354</v>
      </c>
      <c r="C112" s="113" t="s">
        <v>90</v>
      </c>
      <c r="D112" s="113" t="s">
        <v>91</v>
      </c>
      <c r="E112" s="113" t="s">
        <v>147</v>
      </c>
      <c r="F112" s="114">
        <v>5373585</v>
      </c>
      <c r="G112" s="115">
        <v>499900</v>
      </c>
      <c r="H112" s="113" t="s">
        <v>152</v>
      </c>
      <c r="I112" s="113" t="s">
        <v>152</v>
      </c>
      <c r="J112" s="116">
        <v>45030</v>
      </c>
    </row>
    <row r="113" spans="1:10" ht="15">
      <c r="A113" s="113" t="s">
        <v>41</v>
      </c>
      <c r="B113" s="113" t="s">
        <v>354</v>
      </c>
      <c r="C113" s="113" t="s">
        <v>90</v>
      </c>
      <c r="D113" s="113" t="s">
        <v>91</v>
      </c>
      <c r="E113" s="113" t="s">
        <v>147</v>
      </c>
      <c r="F113" s="114">
        <v>5371539</v>
      </c>
      <c r="G113" s="115">
        <v>464900</v>
      </c>
      <c r="H113" s="113" t="s">
        <v>152</v>
      </c>
      <c r="I113" s="113" t="s">
        <v>152</v>
      </c>
      <c r="J113" s="116">
        <v>45020</v>
      </c>
    </row>
    <row r="114" spans="1:10" ht="15">
      <c r="A114" s="113" t="s">
        <v>41</v>
      </c>
      <c r="B114" s="113" t="s">
        <v>354</v>
      </c>
      <c r="C114" s="113" t="s">
        <v>27</v>
      </c>
      <c r="D114" s="113" t="s">
        <v>88</v>
      </c>
      <c r="E114" s="113" t="s">
        <v>147</v>
      </c>
      <c r="F114" s="114">
        <v>5376126</v>
      </c>
      <c r="G114" s="115">
        <v>770000</v>
      </c>
      <c r="H114" s="113" t="s">
        <v>148</v>
      </c>
      <c r="I114" s="113" t="s">
        <v>152</v>
      </c>
      <c r="J114" s="116">
        <v>45044</v>
      </c>
    </row>
    <row r="115" spans="1:10" ht="15">
      <c r="A115" s="113" t="s">
        <v>41</v>
      </c>
      <c r="B115" s="113" t="s">
        <v>354</v>
      </c>
      <c r="C115" s="113" t="s">
        <v>90</v>
      </c>
      <c r="D115" s="113" t="s">
        <v>91</v>
      </c>
      <c r="E115" s="113" t="s">
        <v>147</v>
      </c>
      <c r="F115" s="114">
        <v>5373582</v>
      </c>
      <c r="G115" s="115">
        <v>499900</v>
      </c>
      <c r="H115" s="113" t="s">
        <v>152</v>
      </c>
      <c r="I115" s="113" t="s">
        <v>152</v>
      </c>
      <c r="J115" s="116">
        <v>45030</v>
      </c>
    </row>
    <row r="116" spans="1:10" ht="15">
      <c r="A116" s="113" t="s">
        <v>41</v>
      </c>
      <c r="B116" s="113" t="s">
        <v>354</v>
      </c>
      <c r="C116" s="113" t="s">
        <v>27</v>
      </c>
      <c r="D116" s="113" t="s">
        <v>88</v>
      </c>
      <c r="E116" s="113" t="s">
        <v>147</v>
      </c>
      <c r="F116" s="114">
        <v>5373575</v>
      </c>
      <c r="G116" s="115">
        <v>1500000</v>
      </c>
      <c r="H116" s="113" t="s">
        <v>148</v>
      </c>
      <c r="I116" s="113" t="s">
        <v>152</v>
      </c>
      <c r="J116" s="116">
        <v>45030</v>
      </c>
    </row>
    <row r="117" spans="1:10" ht="15">
      <c r="A117" s="113" t="s">
        <v>41</v>
      </c>
      <c r="B117" s="113" t="s">
        <v>354</v>
      </c>
      <c r="C117" s="113" t="s">
        <v>90</v>
      </c>
      <c r="D117" s="113" t="s">
        <v>92</v>
      </c>
      <c r="E117" s="113" t="s">
        <v>147</v>
      </c>
      <c r="F117" s="114">
        <v>5373553</v>
      </c>
      <c r="G117" s="115">
        <v>445000</v>
      </c>
      <c r="H117" s="113" t="s">
        <v>148</v>
      </c>
      <c r="I117" s="113" t="s">
        <v>152</v>
      </c>
      <c r="J117" s="116">
        <v>45030</v>
      </c>
    </row>
    <row r="118" spans="1:10" ht="15">
      <c r="A118" s="113" t="s">
        <v>41</v>
      </c>
      <c r="B118" s="113" t="s">
        <v>354</v>
      </c>
      <c r="C118" s="113" t="s">
        <v>85</v>
      </c>
      <c r="D118" s="113" t="s">
        <v>86</v>
      </c>
      <c r="E118" s="113" t="s">
        <v>147</v>
      </c>
      <c r="F118" s="114">
        <v>5373563</v>
      </c>
      <c r="G118" s="115">
        <v>1395000</v>
      </c>
      <c r="H118" s="113" t="s">
        <v>148</v>
      </c>
      <c r="I118" s="113" t="s">
        <v>152</v>
      </c>
      <c r="J118" s="116">
        <v>45030</v>
      </c>
    </row>
    <row r="119" spans="1:10" ht="15">
      <c r="A119" s="113" t="s">
        <v>41</v>
      </c>
      <c r="B119" s="113" t="s">
        <v>354</v>
      </c>
      <c r="C119" s="113" t="s">
        <v>85</v>
      </c>
      <c r="D119" s="113" t="s">
        <v>86</v>
      </c>
      <c r="E119" s="113" t="s">
        <v>150</v>
      </c>
      <c r="F119" s="114">
        <v>5372499</v>
      </c>
      <c r="G119" s="115">
        <v>1000000</v>
      </c>
      <c r="H119" s="113" t="s">
        <v>148</v>
      </c>
      <c r="I119" s="113" t="s">
        <v>152</v>
      </c>
      <c r="J119" s="116">
        <v>45023</v>
      </c>
    </row>
    <row r="120" spans="1:10" ht="15">
      <c r="A120" s="113" t="s">
        <v>41</v>
      </c>
      <c r="B120" s="113" t="s">
        <v>354</v>
      </c>
      <c r="C120" s="113" t="s">
        <v>90</v>
      </c>
      <c r="D120" s="113" t="s">
        <v>91</v>
      </c>
      <c r="E120" s="113" t="s">
        <v>147</v>
      </c>
      <c r="F120" s="114">
        <v>5371746</v>
      </c>
      <c r="G120" s="115">
        <v>427400</v>
      </c>
      <c r="H120" s="113" t="s">
        <v>152</v>
      </c>
      <c r="I120" s="113" t="s">
        <v>152</v>
      </c>
      <c r="J120" s="116">
        <v>45020</v>
      </c>
    </row>
    <row r="121" spans="1:10" ht="15">
      <c r="A121" s="113" t="s">
        <v>41</v>
      </c>
      <c r="B121" s="113" t="s">
        <v>354</v>
      </c>
      <c r="C121" s="113" t="s">
        <v>80</v>
      </c>
      <c r="D121" s="113" t="s">
        <v>89</v>
      </c>
      <c r="E121" s="113" t="s">
        <v>153</v>
      </c>
      <c r="F121" s="114">
        <v>5375974</v>
      </c>
      <c r="G121" s="115">
        <v>340960</v>
      </c>
      <c r="H121" s="113" t="s">
        <v>148</v>
      </c>
      <c r="I121" s="113" t="s">
        <v>152</v>
      </c>
      <c r="J121" s="116">
        <v>45043</v>
      </c>
    </row>
    <row r="122" spans="1:10" ht="15">
      <c r="A122" s="113" t="s">
        <v>41</v>
      </c>
      <c r="B122" s="113" t="s">
        <v>354</v>
      </c>
      <c r="C122" s="113" t="s">
        <v>27</v>
      </c>
      <c r="D122" s="113" t="s">
        <v>88</v>
      </c>
      <c r="E122" s="113" t="s">
        <v>147</v>
      </c>
      <c r="F122" s="114">
        <v>5373661</v>
      </c>
      <c r="G122" s="115">
        <v>405000</v>
      </c>
      <c r="H122" s="113" t="s">
        <v>148</v>
      </c>
      <c r="I122" s="113" t="s">
        <v>152</v>
      </c>
      <c r="J122" s="116">
        <v>45030</v>
      </c>
    </row>
    <row r="123" spans="1:10" ht="15">
      <c r="A123" s="113" t="s">
        <v>41</v>
      </c>
      <c r="B123" s="113" t="s">
        <v>354</v>
      </c>
      <c r="C123" s="113" t="s">
        <v>27</v>
      </c>
      <c r="D123" s="113" t="s">
        <v>159</v>
      </c>
      <c r="E123" s="113" t="s">
        <v>147</v>
      </c>
      <c r="F123" s="114">
        <v>5373875</v>
      </c>
      <c r="G123" s="115">
        <v>610000</v>
      </c>
      <c r="H123" s="113" t="s">
        <v>148</v>
      </c>
      <c r="I123" s="113" t="s">
        <v>152</v>
      </c>
      <c r="J123" s="116">
        <v>45033</v>
      </c>
    </row>
    <row r="124" spans="1:10" ht="15">
      <c r="A124" s="113" t="s">
        <v>41</v>
      </c>
      <c r="B124" s="113" t="s">
        <v>354</v>
      </c>
      <c r="C124" s="113" t="s">
        <v>27</v>
      </c>
      <c r="D124" s="113" t="s">
        <v>88</v>
      </c>
      <c r="E124" s="113" t="s">
        <v>147</v>
      </c>
      <c r="F124" s="114">
        <v>5374862</v>
      </c>
      <c r="G124" s="115">
        <v>405000</v>
      </c>
      <c r="H124" s="113" t="s">
        <v>148</v>
      </c>
      <c r="I124" s="113" t="s">
        <v>152</v>
      </c>
      <c r="J124" s="116">
        <v>45037</v>
      </c>
    </row>
    <row r="125" spans="1:10" ht="15">
      <c r="A125" s="113" t="s">
        <v>41</v>
      </c>
      <c r="B125" s="113" t="s">
        <v>354</v>
      </c>
      <c r="C125" s="113" t="s">
        <v>27</v>
      </c>
      <c r="D125" s="113" t="s">
        <v>88</v>
      </c>
      <c r="E125" s="113" t="s">
        <v>147</v>
      </c>
      <c r="F125" s="114">
        <v>5373114</v>
      </c>
      <c r="G125" s="115">
        <v>640000</v>
      </c>
      <c r="H125" s="113" t="s">
        <v>148</v>
      </c>
      <c r="I125" s="113" t="s">
        <v>152</v>
      </c>
      <c r="J125" s="116">
        <v>45028</v>
      </c>
    </row>
    <row r="126" spans="1:10" ht="15">
      <c r="A126" s="113" t="s">
        <v>41</v>
      </c>
      <c r="B126" s="113" t="s">
        <v>354</v>
      </c>
      <c r="C126" s="113" t="s">
        <v>164</v>
      </c>
      <c r="D126" s="113" t="s">
        <v>89</v>
      </c>
      <c r="E126" s="113" t="s">
        <v>163</v>
      </c>
      <c r="F126" s="114">
        <v>5375887</v>
      </c>
      <c r="G126" s="115">
        <v>54500000</v>
      </c>
      <c r="H126" s="113" t="s">
        <v>148</v>
      </c>
      <c r="I126" s="113" t="s">
        <v>152</v>
      </c>
      <c r="J126" s="116">
        <v>45043</v>
      </c>
    </row>
    <row r="127" spans="1:10" ht="15">
      <c r="A127" s="113" t="s">
        <v>41</v>
      </c>
      <c r="B127" s="113" t="s">
        <v>354</v>
      </c>
      <c r="C127" s="113" t="s">
        <v>157</v>
      </c>
      <c r="D127" s="113" t="s">
        <v>89</v>
      </c>
      <c r="E127" s="113" t="s">
        <v>156</v>
      </c>
      <c r="F127" s="114">
        <v>5371923</v>
      </c>
      <c r="G127" s="115">
        <v>51840000</v>
      </c>
      <c r="H127" s="113" t="s">
        <v>148</v>
      </c>
      <c r="I127" s="113" t="s">
        <v>152</v>
      </c>
      <c r="J127" s="116">
        <v>45021</v>
      </c>
    </row>
    <row r="128" spans="1:10" ht="15">
      <c r="A128" s="113" t="s">
        <v>41</v>
      </c>
      <c r="B128" s="113" t="s">
        <v>354</v>
      </c>
      <c r="C128" s="113" t="s">
        <v>27</v>
      </c>
      <c r="D128" s="113" t="s">
        <v>88</v>
      </c>
      <c r="E128" s="113" t="s">
        <v>147</v>
      </c>
      <c r="F128" s="114">
        <v>5371315</v>
      </c>
      <c r="G128" s="115">
        <v>469000</v>
      </c>
      <c r="H128" s="113" t="s">
        <v>148</v>
      </c>
      <c r="I128" s="113" t="s">
        <v>152</v>
      </c>
      <c r="J128" s="116">
        <v>45019</v>
      </c>
    </row>
    <row r="129" spans="1:10" ht="15">
      <c r="A129" s="113" t="s">
        <v>39</v>
      </c>
      <c r="B129" s="113" t="s">
        <v>355</v>
      </c>
      <c r="C129" s="113" t="s">
        <v>28</v>
      </c>
      <c r="D129" s="113" t="s">
        <v>97</v>
      </c>
      <c r="E129" s="113" t="s">
        <v>147</v>
      </c>
      <c r="F129" s="114">
        <v>5374600</v>
      </c>
      <c r="G129" s="115">
        <v>482000</v>
      </c>
      <c r="H129" s="113" t="s">
        <v>148</v>
      </c>
      <c r="I129" s="113" t="s">
        <v>152</v>
      </c>
      <c r="J129" s="116">
        <v>45036</v>
      </c>
    </row>
    <row r="130" spans="1:10" ht="15">
      <c r="A130" s="113" t="s">
        <v>39</v>
      </c>
      <c r="B130" s="113" t="s">
        <v>355</v>
      </c>
      <c r="C130" s="113" t="s">
        <v>28</v>
      </c>
      <c r="D130" s="113" t="s">
        <v>49</v>
      </c>
      <c r="E130" s="113" t="s">
        <v>156</v>
      </c>
      <c r="F130" s="114">
        <v>5374520</v>
      </c>
      <c r="G130" s="115">
        <v>1000000</v>
      </c>
      <c r="H130" s="113" t="s">
        <v>148</v>
      </c>
      <c r="I130" s="113" t="s">
        <v>152</v>
      </c>
      <c r="J130" s="116">
        <v>45036</v>
      </c>
    </row>
    <row r="131" spans="1:10" ht="15">
      <c r="A131" s="113" t="s">
        <v>39</v>
      </c>
      <c r="B131" s="113" t="s">
        <v>355</v>
      </c>
      <c r="C131" s="113" t="s">
        <v>90</v>
      </c>
      <c r="D131" s="113" t="s">
        <v>100</v>
      </c>
      <c r="E131" s="113" t="s">
        <v>147</v>
      </c>
      <c r="F131" s="114">
        <v>5373399</v>
      </c>
      <c r="G131" s="115">
        <v>950000</v>
      </c>
      <c r="H131" s="113" t="s">
        <v>148</v>
      </c>
      <c r="I131" s="113" t="s">
        <v>152</v>
      </c>
      <c r="J131" s="116">
        <v>45030</v>
      </c>
    </row>
    <row r="132" spans="1:10" ht="15">
      <c r="A132" s="113" t="s">
        <v>39</v>
      </c>
      <c r="B132" s="113" t="s">
        <v>355</v>
      </c>
      <c r="C132" s="113" t="s">
        <v>28</v>
      </c>
      <c r="D132" s="113" t="s">
        <v>97</v>
      </c>
      <c r="E132" s="113" t="s">
        <v>147</v>
      </c>
      <c r="F132" s="114">
        <v>5373260</v>
      </c>
      <c r="G132" s="115">
        <v>420000</v>
      </c>
      <c r="H132" s="113" t="s">
        <v>148</v>
      </c>
      <c r="I132" s="113" t="s">
        <v>152</v>
      </c>
      <c r="J132" s="116">
        <v>45029</v>
      </c>
    </row>
    <row r="133" spans="1:10" ht="15">
      <c r="A133" s="113" t="s">
        <v>39</v>
      </c>
      <c r="B133" s="113" t="s">
        <v>355</v>
      </c>
      <c r="C133" s="113" t="s">
        <v>90</v>
      </c>
      <c r="D133" s="113" t="s">
        <v>100</v>
      </c>
      <c r="E133" s="113" t="s">
        <v>147</v>
      </c>
      <c r="F133" s="114">
        <v>5372593</v>
      </c>
      <c r="G133" s="115">
        <v>545000</v>
      </c>
      <c r="H133" s="113" t="s">
        <v>148</v>
      </c>
      <c r="I133" s="113" t="s">
        <v>152</v>
      </c>
      <c r="J133" s="116">
        <v>45026</v>
      </c>
    </row>
    <row r="134" spans="1:10" ht="15">
      <c r="A134" s="113" t="s">
        <v>39</v>
      </c>
      <c r="B134" s="113" t="s">
        <v>355</v>
      </c>
      <c r="C134" s="113" t="s">
        <v>28</v>
      </c>
      <c r="D134" s="113" t="s">
        <v>46</v>
      </c>
      <c r="E134" s="113" t="s">
        <v>147</v>
      </c>
      <c r="F134" s="114">
        <v>5374673</v>
      </c>
      <c r="G134" s="115">
        <v>980000</v>
      </c>
      <c r="H134" s="113" t="s">
        <v>148</v>
      </c>
      <c r="I134" s="113" t="s">
        <v>152</v>
      </c>
      <c r="J134" s="116">
        <v>45037</v>
      </c>
    </row>
    <row r="135" spans="1:10" ht="15">
      <c r="A135" s="113" t="s">
        <v>39</v>
      </c>
      <c r="B135" s="113" t="s">
        <v>355</v>
      </c>
      <c r="C135" s="113" t="s">
        <v>47</v>
      </c>
      <c r="D135" s="113" t="s">
        <v>48</v>
      </c>
      <c r="E135" s="113" t="s">
        <v>147</v>
      </c>
      <c r="F135" s="114">
        <v>5373285</v>
      </c>
      <c r="G135" s="115">
        <v>100000</v>
      </c>
      <c r="H135" s="113" t="s">
        <v>148</v>
      </c>
      <c r="I135" s="113" t="s">
        <v>152</v>
      </c>
      <c r="J135" s="116">
        <v>45029</v>
      </c>
    </row>
    <row r="136" spans="1:10" ht="15">
      <c r="A136" s="113" t="s">
        <v>39</v>
      </c>
      <c r="B136" s="113" t="s">
        <v>355</v>
      </c>
      <c r="C136" s="113" t="s">
        <v>28</v>
      </c>
      <c r="D136" s="113" t="s">
        <v>97</v>
      </c>
      <c r="E136" s="113" t="s">
        <v>147</v>
      </c>
      <c r="F136" s="114">
        <v>5373424</v>
      </c>
      <c r="G136" s="115">
        <v>560000</v>
      </c>
      <c r="H136" s="113" t="s">
        <v>148</v>
      </c>
      <c r="I136" s="113" t="s">
        <v>152</v>
      </c>
      <c r="J136" s="116">
        <v>45030</v>
      </c>
    </row>
    <row r="137" spans="1:10" ht="15">
      <c r="A137" s="113" t="s">
        <v>39</v>
      </c>
      <c r="B137" s="113" t="s">
        <v>355</v>
      </c>
      <c r="C137" s="113" t="s">
        <v>28</v>
      </c>
      <c r="D137" s="113" t="s">
        <v>49</v>
      </c>
      <c r="E137" s="113" t="s">
        <v>147</v>
      </c>
      <c r="F137" s="114">
        <v>5374468</v>
      </c>
      <c r="G137" s="115">
        <v>845000</v>
      </c>
      <c r="H137" s="113" t="s">
        <v>148</v>
      </c>
      <c r="I137" s="113" t="s">
        <v>152</v>
      </c>
      <c r="J137" s="116">
        <v>45036</v>
      </c>
    </row>
    <row r="138" spans="1:10" ht="15">
      <c r="A138" s="113" t="s">
        <v>39</v>
      </c>
      <c r="B138" s="113" t="s">
        <v>355</v>
      </c>
      <c r="C138" s="113" t="s">
        <v>47</v>
      </c>
      <c r="D138" s="113" t="s">
        <v>48</v>
      </c>
      <c r="E138" s="113" t="s">
        <v>147</v>
      </c>
      <c r="F138" s="114">
        <v>5374463</v>
      </c>
      <c r="G138" s="115">
        <v>900000</v>
      </c>
      <c r="H138" s="113" t="s">
        <v>152</v>
      </c>
      <c r="I138" s="113" t="s">
        <v>152</v>
      </c>
      <c r="J138" s="116">
        <v>45036</v>
      </c>
    </row>
    <row r="139" spans="1:10" ht="15">
      <c r="A139" s="113" t="s">
        <v>39</v>
      </c>
      <c r="B139" s="113" t="s">
        <v>355</v>
      </c>
      <c r="C139" s="113" t="s">
        <v>47</v>
      </c>
      <c r="D139" s="113" t="s">
        <v>48</v>
      </c>
      <c r="E139" s="113" t="s">
        <v>151</v>
      </c>
      <c r="F139" s="114">
        <v>5372740</v>
      </c>
      <c r="G139" s="115">
        <v>408000</v>
      </c>
      <c r="H139" s="113" t="s">
        <v>148</v>
      </c>
      <c r="I139" s="113" t="s">
        <v>152</v>
      </c>
      <c r="J139" s="116">
        <v>45027</v>
      </c>
    </row>
    <row r="140" spans="1:10" ht="15">
      <c r="A140" s="113" t="s">
        <v>39</v>
      </c>
      <c r="B140" s="113" t="s">
        <v>355</v>
      </c>
      <c r="C140" s="113" t="s">
        <v>28</v>
      </c>
      <c r="D140" s="113" t="s">
        <v>49</v>
      </c>
      <c r="E140" s="113" t="s">
        <v>147</v>
      </c>
      <c r="F140" s="114">
        <v>5374669</v>
      </c>
      <c r="G140" s="115">
        <v>582000</v>
      </c>
      <c r="H140" s="113" t="s">
        <v>148</v>
      </c>
      <c r="I140" s="113" t="s">
        <v>152</v>
      </c>
      <c r="J140" s="116">
        <v>45037</v>
      </c>
    </row>
    <row r="141" spans="1:10" ht="15">
      <c r="A141" s="113" t="s">
        <v>39</v>
      </c>
      <c r="B141" s="113" t="s">
        <v>355</v>
      </c>
      <c r="C141" s="113" t="s">
        <v>28</v>
      </c>
      <c r="D141" s="113" t="s">
        <v>46</v>
      </c>
      <c r="E141" s="113" t="s">
        <v>147</v>
      </c>
      <c r="F141" s="114">
        <v>5372506</v>
      </c>
      <c r="G141" s="115">
        <v>235000</v>
      </c>
      <c r="H141" s="113" t="s">
        <v>148</v>
      </c>
      <c r="I141" s="113" t="s">
        <v>152</v>
      </c>
      <c r="J141" s="116">
        <v>45023</v>
      </c>
    </row>
    <row r="142" spans="1:10" ht="15">
      <c r="A142" s="113" t="s">
        <v>39</v>
      </c>
      <c r="B142" s="113" t="s">
        <v>355</v>
      </c>
      <c r="C142" s="113" t="s">
        <v>28</v>
      </c>
      <c r="D142" s="113" t="s">
        <v>46</v>
      </c>
      <c r="E142" s="113" t="s">
        <v>150</v>
      </c>
      <c r="F142" s="114">
        <v>5374621</v>
      </c>
      <c r="G142" s="115">
        <v>410000</v>
      </c>
      <c r="H142" s="113" t="s">
        <v>148</v>
      </c>
      <c r="I142" s="113" t="s">
        <v>152</v>
      </c>
      <c r="J142" s="116">
        <v>45036</v>
      </c>
    </row>
    <row r="143" spans="1:10" ht="15">
      <c r="A143" s="113" t="s">
        <v>39</v>
      </c>
      <c r="B143" s="113" t="s">
        <v>355</v>
      </c>
      <c r="C143" s="113" t="s">
        <v>90</v>
      </c>
      <c r="D143" s="113" t="s">
        <v>100</v>
      </c>
      <c r="E143" s="113" t="s">
        <v>150</v>
      </c>
      <c r="F143" s="114">
        <v>5373262</v>
      </c>
      <c r="G143" s="115">
        <v>248000</v>
      </c>
      <c r="H143" s="113" t="s">
        <v>148</v>
      </c>
      <c r="I143" s="113" t="s">
        <v>152</v>
      </c>
      <c r="J143" s="116">
        <v>45029</v>
      </c>
    </row>
    <row r="144" spans="1:10" ht="15">
      <c r="A144" s="113" t="s">
        <v>39</v>
      </c>
      <c r="B144" s="113" t="s">
        <v>355</v>
      </c>
      <c r="C144" s="113" t="s">
        <v>28</v>
      </c>
      <c r="D144" s="113" t="s">
        <v>49</v>
      </c>
      <c r="E144" s="113" t="s">
        <v>147</v>
      </c>
      <c r="F144" s="114">
        <v>5374508</v>
      </c>
      <c r="G144" s="115">
        <v>850000</v>
      </c>
      <c r="H144" s="113" t="s">
        <v>148</v>
      </c>
      <c r="I144" s="113" t="s">
        <v>152</v>
      </c>
      <c r="J144" s="116">
        <v>45036</v>
      </c>
    </row>
    <row r="145" spans="1:10" ht="15">
      <c r="A145" s="113" t="s">
        <v>39</v>
      </c>
      <c r="B145" s="113" t="s">
        <v>355</v>
      </c>
      <c r="C145" s="113" t="s">
        <v>28</v>
      </c>
      <c r="D145" s="113" t="s">
        <v>49</v>
      </c>
      <c r="E145" s="113" t="s">
        <v>147</v>
      </c>
      <c r="F145" s="114">
        <v>5374715</v>
      </c>
      <c r="G145" s="115">
        <v>386000</v>
      </c>
      <c r="H145" s="113" t="s">
        <v>148</v>
      </c>
      <c r="I145" s="113" t="s">
        <v>152</v>
      </c>
      <c r="J145" s="116">
        <v>45037</v>
      </c>
    </row>
    <row r="146" spans="1:10" ht="15">
      <c r="A146" s="113" t="s">
        <v>39</v>
      </c>
      <c r="B146" s="113" t="s">
        <v>355</v>
      </c>
      <c r="C146" s="113" t="s">
        <v>90</v>
      </c>
      <c r="D146" s="113" t="s">
        <v>100</v>
      </c>
      <c r="E146" s="113" t="s">
        <v>147</v>
      </c>
      <c r="F146" s="114">
        <v>5374567</v>
      </c>
      <c r="G146" s="115">
        <v>360000</v>
      </c>
      <c r="H146" s="113" t="s">
        <v>148</v>
      </c>
      <c r="I146" s="113" t="s">
        <v>152</v>
      </c>
      <c r="J146" s="116">
        <v>45036</v>
      </c>
    </row>
    <row r="147" spans="1:10" ht="15">
      <c r="A147" s="113" t="s">
        <v>39</v>
      </c>
      <c r="B147" s="113" t="s">
        <v>355</v>
      </c>
      <c r="C147" s="113" t="s">
        <v>28</v>
      </c>
      <c r="D147" s="113" t="s">
        <v>49</v>
      </c>
      <c r="E147" s="113" t="s">
        <v>147</v>
      </c>
      <c r="F147" s="114">
        <v>5373393</v>
      </c>
      <c r="G147" s="115">
        <v>320000</v>
      </c>
      <c r="H147" s="113" t="s">
        <v>148</v>
      </c>
      <c r="I147" s="113" t="s">
        <v>152</v>
      </c>
      <c r="J147" s="116">
        <v>45030</v>
      </c>
    </row>
    <row r="148" spans="1:10" ht="15">
      <c r="A148" s="113" t="s">
        <v>39</v>
      </c>
      <c r="B148" s="113" t="s">
        <v>355</v>
      </c>
      <c r="C148" s="113" t="s">
        <v>28</v>
      </c>
      <c r="D148" s="113" t="s">
        <v>95</v>
      </c>
      <c r="E148" s="113" t="s">
        <v>147</v>
      </c>
      <c r="F148" s="114">
        <v>5374730</v>
      </c>
      <c r="G148" s="115">
        <v>675000</v>
      </c>
      <c r="H148" s="113" t="s">
        <v>148</v>
      </c>
      <c r="I148" s="113" t="s">
        <v>152</v>
      </c>
      <c r="J148" s="116">
        <v>45037</v>
      </c>
    </row>
    <row r="149" spans="1:10" ht="15">
      <c r="A149" s="113" t="s">
        <v>39</v>
      </c>
      <c r="B149" s="113" t="s">
        <v>355</v>
      </c>
      <c r="C149" s="113" t="s">
        <v>28</v>
      </c>
      <c r="D149" s="113" t="s">
        <v>49</v>
      </c>
      <c r="E149" s="113" t="s">
        <v>147</v>
      </c>
      <c r="F149" s="114">
        <v>5374732</v>
      </c>
      <c r="G149" s="115">
        <v>300000</v>
      </c>
      <c r="H149" s="113" t="s">
        <v>148</v>
      </c>
      <c r="I149" s="113" t="s">
        <v>152</v>
      </c>
      <c r="J149" s="116">
        <v>45037</v>
      </c>
    </row>
    <row r="150" spans="1:10" ht="15">
      <c r="A150" s="113" t="s">
        <v>39</v>
      </c>
      <c r="B150" s="113" t="s">
        <v>355</v>
      </c>
      <c r="C150" s="113" t="s">
        <v>28</v>
      </c>
      <c r="D150" s="113" t="s">
        <v>49</v>
      </c>
      <c r="E150" s="113" t="s">
        <v>147</v>
      </c>
      <c r="F150" s="114">
        <v>5374735</v>
      </c>
      <c r="G150" s="115">
        <v>585000</v>
      </c>
      <c r="H150" s="113" t="s">
        <v>148</v>
      </c>
      <c r="I150" s="113" t="s">
        <v>152</v>
      </c>
      <c r="J150" s="116">
        <v>45037</v>
      </c>
    </row>
    <row r="151" spans="1:10" ht="15">
      <c r="A151" s="113" t="s">
        <v>39</v>
      </c>
      <c r="B151" s="113" t="s">
        <v>355</v>
      </c>
      <c r="C151" s="113" t="s">
        <v>93</v>
      </c>
      <c r="D151" s="113" t="s">
        <v>94</v>
      </c>
      <c r="E151" s="113" t="s">
        <v>147</v>
      </c>
      <c r="F151" s="114">
        <v>5373395</v>
      </c>
      <c r="G151" s="115">
        <v>593000</v>
      </c>
      <c r="H151" s="113" t="s">
        <v>148</v>
      </c>
      <c r="I151" s="113" t="s">
        <v>152</v>
      </c>
      <c r="J151" s="116">
        <v>45030</v>
      </c>
    </row>
    <row r="152" spans="1:10" ht="15">
      <c r="A152" s="113" t="s">
        <v>39</v>
      </c>
      <c r="B152" s="113" t="s">
        <v>355</v>
      </c>
      <c r="C152" s="113" t="s">
        <v>93</v>
      </c>
      <c r="D152" s="113" t="s">
        <v>94</v>
      </c>
      <c r="E152" s="113" t="s">
        <v>150</v>
      </c>
      <c r="F152" s="114">
        <v>5372558</v>
      </c>
      <c r="G152" s="115">
        <v>205000</v>
      </c>
      <c r="H152" s="113" t="s">
        <v>148</v>
      </c>
      <c r="I152" s="113" t="s">
        <v>152</v>
      </c>
      <c r="J152" s="116">
        <v>45026</v>
      </c>
    </row>
    <row r="153" spans="1:10" ht="15">
      <c r="A153" s="113" t="s">
        <v>39</v>
      </c>
      <c r="B153" s="113" t="s">
        <v>355</v>
      </c>
      <c r="C153" s="113" t="s">
        <v>28</v>
      </c>
      <c r="D153" s="113" t="s">
        <v>49</v>
      </c>
      <c r="E153" s="113" t="s">
        <v>147</v>
      </c>
      <c r="F153" s="114">
        <v>5374783</v>
      </c>
      <c r="G153" s="115">
        <v>350000</v>
      </c>
      <c r="H153" s="113" t="s">
        <v>148</v>
      </c>
      <c r="I153" s="113" t="s">
        <v>152</v>
      </c>
      <c r="J153" s="116">
        <v>45037</v>
      </c>
    </row>
    <row r="154" spans="1:10" ht="15">
      <c r="A154" s="113" t="s">
        <v>39</v>
      </c>
      <c r="B154" s="113" t="s">
        <v>355</v>
      </c>
      <c r="C154" s="113" t="s">
        <v>90</v>
      </c>
      <c r="D154" s="113" t="s">
        <v>100</v>
      </c>
      <c r="E154" s="113" t="s">
        <v>147</v>
      </c>
      <c r="F154" s="114">
        <v>5374718</v>
      </c>
      <c r="G154" s="115">
        <v>849900</v>
      </c>
      <c r="H154" s="113" t="s">
        <v>148</v>
      </c>
      <c r="I154" s="113" t="s">
        <v>152</v>
      </c>
      <c r="J154" s="116">
        <v>45037</v>
      </c>
    </row>
    <row r="155" spans="1:10" ht="15">
      <c r="A155" s="113" t="s">
        <v>39</v>
      </c>
      <c r="B155" s="113" t="s">
        <v>355</v>
      </c>
      <c r="C155" s="113" t="s">
        <v>93</v>
      </c>
      <c r="D155" s="113" t="s">
        <v>94</v>
      </c>
      <c r="E155" s="113" t="s">
        <v>156</v>
      </c>
      <c r="F155" s="114">
        <v>5374741</v>
      </c>
      <c r="G155" s="115">
        <v>375000</v>
      </c>
      <c r="H155" s="113" t="s">
        <v>148</v>
      </c>
      <c r="I155" s="113" t="s">
        <v>152</v>
      </c>
      <c r="J155" s="116">
        <v>45037</v>
      </c>
    </row>
    <row r="156" spans="1:10" ht="15">
      <c r="A156" s="113" t="s">
        <v>39</v>
      </c>
      <c r="B156" s="113" t="s">
        <v>355</v>
      </c>
      <c r="C156" s="113" t="s">
        <v>90</v>
      </c>
      <c r="D156" s="113" t="s">
        <v>100</v>
      </c>
      <c r="E156" s="113" t="s">
        <v>147</v>
      </c>
      <c r="F156" s="114">
        <v>5373397</v>
      </c>
      <c r="G156" s="115">
        <v>500000</v>
      </c>
      <c r="H156" s="113" t="s">
        <v>148</v>
      </c>
      <c r="I156" s="113" t="s">
        <v>152</v>
      </c>
      <c r="J156" s="116">
        <v>45030</v>
      </c>
    </row>
    <row r="157" spans="1:10" ht="15">
      <c r="A157" s="113" t="s">
        <v>39</v>
      </c>
      <c r="B157" s="113" t="s">
        <v>355</v>
      </c>
      <c r="C157" s="113" t="s">
        <v>28</v>
      </c>
      <c r="D157" s="113" t="s">
        <v>46</v>
      </c>
      <c r="E157" s="113" t="s">
        <v>150</v>
      </c>
      <c r="F157" s="114">
        <v>5374742</v>
      </c>
      <c r="G157" s="115">
        <v>625000</v>
      </c>
      <c r="H157" s="113" t="s">
        <v>148</v>
      </c>
      <c r="I157" s="113" t="s">
        <v>152</v>
      </c>
      <c r="J157" s="116">
        <v>45037</v>
      </c>
    </row>
    <row r="158" spans="1:10" ht="15">
      <c r="A158" s="113" t="s">
        <v>39</v>
      </c>
      <c r="B158" s="113" t="s">
        <v>355</v>
      </c>
      <c r="C158" s="113" t="s">
        <v>47</v>
      </c>
      <c r="D158" s="113" t="s">
        <v>48</v>
      </c>
      <c r="E158" s="113" t="s">
        <v>153</v>
      </c>
      <c r="F158" s="114">
        <v>5372513</v>
      </c>
      <c r="G158" s="115">
        <v>75000</v>
      </c>
      <c r="H158" s="113" t="s">
        <v>148</v>
      </c>
      <c r="I158" s="113" t="s">
        <v>152</v>
      </c>
      <c r="J158" s="116">
        <v>45023</v>
      </c>
    </row>
    <row r="159" spans="1:10" ht="15">
      <c r="A159" s="113" t="s">
        <v>39</v>
      </c>
      <c r="B159" s="113" t="s">
        <v>355</v>
      </c>
      <c r="C159" s="113" t="s">
        <v>90</v>
      </c>
      <c r="D159" s="113" t="s">
        <v>100</v>
      </c>
      <c r="E159" s="113" t="s">
        <v>147</v>
      </c>
      <c r="F159" s="114">
        <v>5374767</v>
      </c>
      <c r="G159" s="115">
        <v>480000</v>
      </c>
      <c r="H159" s="113" t="s">
        <v>148</v>
      </c>
      <c r="I159" s="113" t="s">
        <v>152</v>
      </c>
      <c r="J159" s="116">
        <v>45037</v>
      </c>
    </row>
    <row r="160" spans="1:10" ht="15">
      <c r="A160" s="113" t="s">
        <v>39</v>
      </c>
      <c r="B160" s="113" t="s">
        <v>355</v>
      </c>
      <c r="C160" s="113" t="s">
        <v>47</v>
      </c>
      <c r="D160" s="113" t="s">
        <v>48</v>
      </c>
      <c r="E160" s="113" t="s">
        <v>147</v>
      </c>
      <c r="F160" s="114">
        <v>5374769</v>
      </c>
      <c r="G160" s="115">
        <v>459000</v>
      </c>
      <c r="H160" s="113" t="s">
        <v>148</v>
      </c>
      <c r="I160" s="113" t="s">
        <v>152</v>
      </c>
      <c r="J160" s="116">
        <v>45037</v>
      </c>
    </row>
    <row r="161" spans="1:10" ht="15">
      <c r="A161" s="113" t="s">
        <v>39</v>
      </c>
      <c r="B161" s="113" t="s">
        <v>355</v>
      </c>
      <c r="C161" s="113" t="s">
        <v>28</v>
      </c>
      <c r="D161" s="113" t="s">
        <v>46</v>
      </c>
      <c r="E161" s="113" t="s">
        <v>150</v>
      </c>
      <c r="F161" s="114">
        <v>5374777</v>
      </c>
      <c r="G161" s="115">
        <v>225000</v>
      </c>
      <c r="H161" s="113" t="s">
        <v>148</v>
      </c>
      <c r="I161" s="113" t="s">
        <v>152</v>
      </c>
      <c r="J161" s="116">
        <v>45037</v>
      </c>
    </row>
    <row r="162" spans="1:10" ht="15">
      <c r="A162" s="113" t="s">
        <v>39</v>
      </c>
      <c r="B162" s="113" t="s">
        <v>355</v>
      </c>
      <c r="C162" s="113" t="s">
        <v>90</v>
      </c>
      <c r="D162" s="113" t="s">
        <v>100</v>
      </c>
      <c r="E162" s="113" t="s">
        <v>147</v>
      </c>
      <c r="F162" s="114">
        <v>5374781</v>
      </c>
      <c r="G162" s="115">
        <v>4250000</v>
      </c>
      <c r="H162" s="113" t="s">
        <v>148</v>
      </c>
      <c r="I162" s="113" t="s">
        <v>152</v>
      </c>
      <c r="J162" s="116">
        <v>45037</v>
      </c>
    </row>
    <row r="163" spans="1:10" ht="15">
      <c r="A163" s="113" t="s">
        <v>39</v>
      </c>
      <c r="B163" s="113" t="s">
        <v>355</v>
      </c>
      <c r="C163" s="113" t="s">
        <v>28</v>
      </c>
      <c r="D163" s="113" t="s">
        <v>99</v>
      </c>
      <c r="E163" s="113" t="s">
        <v>147</v>
      </c>
      <c r="F163" s="114">
        <v>5374545</v>
      </c>
      <c r="G163" s="115">
        <v>466000</v>
      </c>
      <c r="H163" s="113" t="s">
        <v>148</v>
      </c>
      <c r="I163" s="113" t="s">
        <v>152</v>
      </c>
      <c r="J163" s="116">
        <v>45036</v>
      </c>
    </row>
    <row r="164" spans="1:10" ht="15">
      <c r="A164" s="113" t="s">
        <v>39</v>
      </c>
      <c r="B164" s="113" t="s">
        <v>355</v>
      </c>
      <c r="C164" s="113" t="s">
        <v>28</v>
      </c>
      <c r="D164" s="113" t="s">
        <v>99</v>
      </c>
      <c r="E164" s="113" t="s">
        <v>156</v>
      </c>
      <c r="F164" s="114">
        <v>5373654</v>
      </c>
      <c r="G164" s="115">
        <v>1850000</v>
      </c>
      <c r="H164" s="113" t="s">
        <v>148</v>
      </c>
      <c r="I164" s="113" t="s">
        <v>152</v>
      </c>
      <c r="J164" s="116">
        <v>45030</v>
      </c>
    </row>
    <row r="165" spans="1:10" ht="15">
      <c r="A165" s="113" t="s">
        <v>39</v>
      </c>
      <c r="B165" s="113" t="s">
        <v>355</v>
      </c>
      <c r="C165" s="113" t="s">
        <v>90</v>
      </c>
      <c r="D165" s="113" t="s">
        <v>100</v>
      </c>
      <c r="E165" s="113" t="s">
        <v>150</v>
      </c>
      <c r="F165" s="114">
        <v>5373922</v>
      </c>
      <c r="G165" s="115">
        <v>220000</v>
      </c>
      <c r="H165" s="113" t="s">
        <v>148</v>
      </c>
      <c r="I165" s="113" t="s">
        <v>152</v>
      </c>
      <c r="J165" s="116">
        <v>45033</v>
      </c>
    </row>
    <row r="166" spans="1:10" ht="15">
      <c r="A166" s="113" t="s">
        <v>39</v>
      </c>
      <c r="B166" s="113" t="s">
        <v>355</v>
      </c>
      <c r="C166" s="113" t="s">
        <v>28</v>
      </c>
      <c r="D166" s="113" t="s">
        <v>99</v>
      </c>
      <c r="E166" s="113" t="s">
        <v>147</v>
      </c>
      <c r="F166" s="114">
        <v>5373920</v>
      </c>
      <c r="G166" s="115">
        <v>1000000</v>
      </c>
      <c r="H166" s="113" t="s">
        <v>148</v>
      </c>
      <c r="I166" s="113" t="s">
        <v>152</v>
      </c>
      <c r="J166" s="116">
        <v>45033</v>
      </c>
    </row>
    <row r="167" spans="1:10" ht="15">
      <c r="A167" s="113" t="s">
        <v>39</v>
      </c>
      <c r="B167" s="113" t="s">
        <v>355</v>
      </c>
      <c r="C167" s="113" t="s">
        <v>28</v>
      </c>
      <c r="D167" s="113" t="s">
        <v>49</v>
      </c>
      <c r="E167" s="113" t="s">
        <v>147</v>
      </c>
      <c r="F167" s="114">
        <v>5373878</v>
      </c>
      <c r="G167" s="115">
        <v>480000</v>
      </c>
      <c r="H167" s="113" t="s">
        <v>148</v>
      </c>
      <c r="I167" s="113" t="s">
        <v>152</v>
      </c>
      <c r="J167" s="116">
        <v>45033</v>
      </c>
    </row>
    <row r="168" spans="1:10" ht="15">
      <c r="A168" s="113" t="s">
        <v>39</v>
      </c>
      <c r="B168" s="113" t="s">
        <v>355</v>
      </c>
      <c r="C168" s="113" t="s">
        <v>90</v>
      </c>
      <c r="D168" s="113" t="s">
        <v>100</v>
      </c>
      <c r="E168" s="113" t="s">
        <v>147</v>
      </c>
      <c r="F168" s="114">
        <v>5373857</v>
      </c>
      <c r="G168" s="115">
        <v>605000</v>
      </c>
      <c r="H168" s="113" t="s">
        <v>148</v>
      </c>
      <c r="I168" s="113" t="s">
        <v>152</v>
      </c>
      <c r="J168" s="116">
        <v>45033</v>
      </c>
    </row>
    <row r="169" spans="1:10" ht="15">
      <c r="A169" s="113" t="s">
        <v>39</v>
      </c>
      <c r="B169" s="113" t="s">
        <v>355</v>
      </c>
      <c r="C169" s="113" t="s">
        <v>28</v>
      </c>
      <c r="D169" s="113" t="s">
        <v>95</v>
      </c>
      <c r="E169" s="113" t="s">
        <v>147</v>
      </c>
      <c r="F169" s="114">
        <v>5373855</v>
      </c>
      <c r="G169" s="115">
        <v>405000</v>
      </c>
      <c r="H169" s="113" t="s">
        <v>148</v>
      </c>
      <c r="I169" s="113" t="s">
        <v>152</v>
      </c>
      <c r="J169" s="116">
        <v>45033</v>
      </c>
    </row>
    <row r="170" spans="1:10" ht="15">
      <c r="A170" s="113" t="s">
        <v>39</v>
      </c>
      <c r="B170" s="113" t="s">
        <v>355</v>
      </c>
      <c r="C170" s="113" t="s">
        <v>47</v>
      </c>
      <c r="D170" s="113" t="s">
        <v>48</v>
      </c>
      <c r="E170" s="113" t="s">
        <v>147</v>
      </c>
      <c r="F170" s="114">
        <v>5373814</v>
      </c>
      <c r="G170" s="115">
        <v>1350000</v>
      </c>
      <c r="H170" s="113" t="s">
        <v>148</v>
      </c>
      <c r="I170" s="113" t="s">
        <v>152</v>
      </c>
      <c r="J170" s="116">
        <v>45033</v>
      </c>
    </row>
    <row r="171" spans="1:10" ht="15">
      <c r="A171" s="113" t="s">
        <v>39</v>
      </c>
      <c r="B171" s="113" t="s">
        <v>355</v>
      </c>
      <c r="C171" s="113" t="s">
        <v>28</v>
      </c>
      <c r="D171" s="113" t="s">
        <v>49</v>
      </c>
      <c r="E171" s="113" t="s">
        <v>147</v>
      </c>
      <c r="F171" s="114">
        <v>5373803</v>
      </c>
      <c r="G171" s="115">
        <v>940000</v>
      </c>
      <c r="H171" s="113" t="s">
        <v>148</v>
      </c>
      <c r="I171" s="113" t="s">
        <v>152</v>
      </c>
      <c r="J171" s="116">
        <v>45033</v>
      </c>
    </row>
    <row r="172" spans="1:10" ht="15">
      <c r="A172" s="113" t="s">
        <v>39</v>
      </c>
      <c r="B172" s="113" t="s">
        <v>355</v>
      </c>
      <c r="C172" s="113" t="s">
        <v>90</v>
      </c>
      <c r="D172" s="113" t="s">
        <v>100</v>
      </c>
      <c r="E172" s="113" t="s">
        <v>147</v>
      </c>
      <c r="F172" s="114">
        <v>5372943</v>
      </c>
      <c r="G172" s="115">
        <v>640000</v>
      </c>
      <c r="H172" s="113" t="s">
        <v>148</v>
      </c>
      <c r="I172" s="113" t="s">
        <v>152</v>
      </c>
      <c r="J172" s="116">
        <v>45027</v>
      </c>
    </row>
    <row r="173" spans="1:10" ht="15">
      <c r="A173" s="113" t="s">
        <v>39</v>
      </c>
      <c r="B173" s="113" t="s">
        <v>355</v>
      </c>
      <c r="C173" s="113" t="s">
        <v>28</v>
      </c>
      <c r="D173" s="113" t="s">
        <v>46</v>
      </c>
      <c r="E173" s="113" t="s">
        <v>147</v>
      </c>
      <c r="F173" s="114">
        <v>5373524</v>
      </c>
      <c r="G173" s="115">
        <v>545000</v>
      </c>
      <c r="H173" s="113" t="s">
        <v>148</v>
      </c>
      <c r="I173" s="113" t="s">
        <v>152</v>
      </c>
      <c r="J173" s="116">
        <v>45030</v>
      </c>
    </row>
    <row r="174" spans="1:10" ht="15">
      <c r="A174" s="113" t="s">
        <v>39</v>
      </c>
      <c r="B174" s="113" t="s">
        <v>355</v>
      </c>
      <c r="C174" s="113" t="s">
        <v>90</v>
      </c>
      <c r="D174" s="113" t="s">
        <v>100</v>
      </c>
      <c r="E174" s="113" t="s">
        <v>147</v>
      </c>
      <c r="F174" s="114">
        <v>5373772</v>
      </c>
      <c r="G174" s="115">
        <v>545000</v>
      </c>
      <c r="H174" s="113" t="s">
        <v>148</v>
      </c>
      <c r="I174" s="113" t="s">
        <v>152</v>
      </c>
      <c r="J174" s="116">
        <v>45033</v>
      </c>
    </row>
    <row r="175" spans="1:10" ht="15">
      <c r="A175" s="113" t="s">
        <v>39</v>
      </c>
      <c r="B175" s="113" t="s">
        <v>355</v>
      </c>
      <c r="C175" s="113" t="s">
        <v>47</v>
      </c>
      <c r="D175" s="113" t="s">
        <v>48</v>
      </c>
      <c r="E175" s="113" t="s">
        <v>151</v>
      </c>
      <c r="F175" s="114">
        <v>5372944</v>
      </c>
      <c r="G175" s="115">
        <v>406000</v>
      </c>
      <c r="H175" s="113" t="s">
        <v>148</v>
      </c>
      <c r="I175" s="113" t="s">
        <v>152</v>
      </c>
      <c r="J175" s="116">
        <v>45027</v>
      </c>
    </row>
    <row r="176" spans="1:10" ht="15">
      <c r="A176" s="113" t="s">
        <v>39</v>
      </c>
      <c r="B176" s="113" t="s">
        <v>355</v>
      </c>
      <c r="C176" s="113" t="s">
        <v>28</v>
      </c>
      <c r="D176" s="113" t="s">
        <v>46</v>
      </c>
      <c r="E176" s="113" t="s">
        <v>147</v>
      </c>
      <c r="F176" s="114">
        <v>5373527</v>
      </c>
      <c r="G176" s="115">
        <v>500000</v>
      </c>
      <c r="H176" s="113" t="s">
        <v>148</v>
      </c>
      <c r="I176" s="113" t="s">
        <v>152</v>
      </c>
      <c r="J176" s="116">
        <v>45030</v>
      </c>
    </row>
    <row r="177" spans="1:10" ht="15">
      <c r="A177" s="113" t="s">
        <v>39</v>
      </c>
      <c r="B177" s="113" t="s">
        <v>355</v>
      </c>
      <c r="C177" s="113" t="s">
        <v>28</v>
      </c>
      <c r="D177" s="113" t="s">
        <v>49</v>
      </c>
      <c r="E177" s="113" t="s">
        <v>147</v>
      </c>
      <c r="F177" s="114">
        <v>5373449</v>
      </c>
      <c r="G177" s="115">
        <v>470000</v>
      </c>
      <c r="H177" s="113" t="s">
        <v>148</v>
      </c>
      <c r="I177" s="113" t="s">
        <v>152</v>
      </c>
      <c r="J177" s="116">
        <v>45030</v>
      </c>
    </row>
    <row r="178" spans="1:10" ht="15">
      <c r="A178" s="113" t="s">
        <v>39</v>
      </c>
      <c r="B178" s="113" t="s">
        <v>355</v>
      </c>
      <c r="C178" s="113" t="s">
        <v>47</v>
      </c>
      <c r="D178" s="113" t="s">
        <v>48</v>
      </c>
      <c r="E178" s="113" t="s">
        <v>147</v>
      </c>
      <c r="F178" s="114">
        <v>5373656</v>
      </c>
      <c r="G178" s="115">
        <v>1250000</v>
      </c>
      <c r="H178" s="113" t="s">
        <v>148</v>
      </c>
      <c r="I178" s="113" t="s">
        <v>152</v>
      </c>
      <c r="J178" s="116">
        <v>45030</v>
      </c>
    </row>
    <row r="179" spans="1:10" ht="15">
      <c r="A179" s="113" t="s">
        <v>39</v>
      </c>
      <c r="B179" s="113" t="s">
        <v>355</v>
      </c>
      <c r="C179" s="113" t="s">
        <v>28</v>
      </c>
      <c r="D179" s="113" t="s">
        <v>49</v>
      </c>
      <c r="E179" s="113" t="s">
        <v>147</v>
      </c>
      <c r="F179" s="114">
        <v>5374852</v>
      </c>
      <c r="G179" s="115">
        <v>1950000</v>
      </c>
      <c r="H179" s="113" t="s">
        <v>148</v>
      </c>
      <c r="I179" s="113" t="s">
        <v>152</v>
      </c>
      <c r="J179" s="116">
        <v>45037</v>
      </c>
    </row>
    <row r="180" spans="1:10" ht="15">
      <c r="A180" s="113" t="s">
        <v>39</v>
      </c>
      <c r="B180" s="113" t="s">
        <v>355</v>
      </c>
      <c r="C180" s="113" t="s">
        <v>47</v>
      </c>
      <c r="D180" s="113" t="s">
        <v>48</v>
      </c>
      <c r="E180" s="113" t="s">
        <v>147</v>
      </c>
      <c r="F180" s="114">
        <v>5373093</v>
      </c>
      <c r="G180" s="115">
        <v>1950000</v>
      </c>
      <c r="H180" s="113" t="s">
        <v>148</v>
      </c>
      <c r="I180" s="113" t="s">
        <v>152</v>
      </c>
      <c r="J180" s="116">
        <v>45028</v>
      </c>
    </row>
    <row r="181" spans="1:10" ht="15">
      <c r="A181" s="113" t="s">
        <v>39</v>
      </c>
      <c r="B181" s="113" t="s">
        <v>355</v>
      </c>
      <c r="C181" s="113" t="s">
        <v>47</v>
      </c>
      <c r="D181" s="113" t="s">
        <v>48</v>
      </c>
      <c r="E181" s="113" t="s">
        <v>147</v>
      </c>
      <c r="F181" s="114">
        <v>5373033</v>
      </c>
      <c r="G181" s="115">
        <v>555000</v>
      </c>
      <c r="H181" s="113" t="s">
        <v>148</v>
      </c>
      <c r="I181" s="113" t="s">
        <v>152</v>
      </c>
      <c r="J181" s="116">
        <v>45028</v>
      </c>
    </row>
    <row r="182" spans="1:10" ht="15">
      <c r="A182" s="113" t="s">
        <v>39</v>
      </c>
      <c r="B182" s="113" t="s">
        <v>355</v>
      </c>
      <c r="C182" s="113" t="s">
        <v>28</v>
      </c>
      <c r="D182" s="113" t="s">
        <v>97</v>
      </c>
      <c r="E182" s="113" t="s">
        <v>147</v>
      </c>
      <c r="F182" s="114">
        <v>5373042</v>
      </c>
      <c r="G182" s="115">
        <v>449000</v>
      </c>
      <c r="H182" s="113" t="s">
        <v>148</v>
      </c>
      <c r="I182" s="113" t="s">
        <v>152</v>
      </c>
      <c r="J182" s="116">
        <v>45028</v>
      </c>
    </row>
    <row r="183" spans="1:10" ht="15">
      <c r="A183" s="113" t="s">
        <v>39</v>
      </c>
      <c r="B183" s="113" t="s">
        <v>355</v>
      </c>
      <c r="C183" s="113" t="s">
        <v>93</v>
      </c>
      <c r="D183" s="113" t="s">
        <v>94</v>
      </c>
      <c r="E183" s="113" t="s">
        <v>150</v>
      </c>
      <c r="F183" s="114">
        <v>5373044</v>
      </c>
      <c r="G183" s="115">
        <v>184000</v>
      </c>
      <c r="H183" s="113" t="s">
        <v>148</v>
      </c>
      <c r="I183" s="113" t="s">
        <v>152</v>
      </c>
      <c r="J183" s="116">
        <v>45028</v>
      </c>
    </row>
    <row r="184" spans="1:10" ht="15">
      <c r="A184" s="113" t="s">
        <v>39</v>
      </c>
      <c r="B184" s="113" t="s">
        <v>355</v>
      </c>
      <c r="C184" s="113" t="s">
        <v>28</v>
      </c>
      <c r="D184" s="113" t="s">
        <v>95</v>
      </c>
      <c r="E184" s="113" t="s">
        <v>150</v>
      </c>
      <c r="F184" s="114">
        <v>5373543</v>
      </c>
      <c r="G184" s="115">
        <v>375000</v>
      </c>
      <c r="H184" s="113" t="s">
        <v>148</v>
      </c>
      <c r="I184" s="113" t="s">
        <v>152</v>
      </c>
      <c r="J184" s="116">
        <v>45030</v>
      </c>
    </row>
    <row r="185" spans="1:10" ht="15">
      <c r="A185" s="113" t="s">
        <v>39</v>
      </c>
      <c r="B185" s="113" t="s">
        <v>355</v>
      </c>
      <c r="C185" s="113" t="s">
        <v>28</v>
      </c>
      <c r="D185" s="113" t="s">
        <v>49</v>
      </c>
      <c r="E185" s="113" t="s">
        <v>147</v>
      </c>
      <c r="F185" s="114">
        <v>5373545</v>
      </c>
      <c r="G185" s="115">
        <v>485000</v>
      </c>
      <c r="H185" s="113" t="s">
        <v>148</v>
      </c>
      <c r="I185" s="113" t="s">
        <v>152</v>
      </c>
      <c r="J185" s="116">
        <v>45030</v>
      </c>
    </row>
    <row r="186" spans="1:10" ht="15">
      <c r="A186" s="113" t="s">
        <v>39</v>
      </c>
      <c r="B186" s="113" t="s">
        <v>355</v>
      </c>
      <c r="C186" s="113" t="s">
        <v>28</v>
      </c>
      <c r="D186" s="113" t="s">
        <v>97</v>
      </c>
      <c r="E186" s="113" t="s">
        <v>147</v>
      </c>
      <c r="F186" s="114">
        <v>5373617</v>
      </c>
      <c r="G186" s="115">
        <v>456000</v>
      </c>
      <c r="H186" s="113" t="s">
        <v>148</v>
      </c>
      <c r="I186" s="113" t="s">
        <v>152</v>
      </c>
      <c r="J186" s="116">
        <v>45030</v>
      </c>
    </row>
    <row r="187" spans="1:10" ht="15">
      <c r="A187" s="113" t="s">
        <v>39</v>
      </c>
      <c r="B187" s="113" t="s">
        <v>355</v>
      </c>
      <c r="C187" s="113" t="s">
        <v>28</v>
      </c>
      <c r="D187" s="113" t="s">
        <v>97</v>
      </c>
      <c r="E187" s="113" t="s">
        <v>150</v>
      </c>
      <c r="F187" s="114">
        <v>5373613</v>
      </c>
      <c r="G187" s="115">
        <v>312000</v>
      </c>
      <c r="H187" s="113" t="s">
        <v>148</v>
      </c>
      <c r="I187" s="113" t="s">
        <v>152</v>
      </c>
      <c r="J187" s="116">
        <v>45030</v>
      </c>
    </row>
    <row r="188" spans="1:10" ht="15">
      <c r="A188" s="113" t="s">
        <v>39</v>
      </c>
      <c r="B188" s="113" t="s">
        <v>355</v>
      </c>
      <c r="C188" s="113" t="s">
        <v>28</v>
      </c>
      <c r="D188" s="113" t="s">
        <v>46</v>
      </c>
      <c r="E188" s="113" t="s">
        <v>147</v>
      </c>
      <c r="F188" s="114">
        <v>5373060</v>
      </c>
      <c r="G188" s="115">
        <v>351000</v>
      </c>
      <c r="H188" s="113" t="s">
        <v>148</v>
      </c>
      <c r="I188" s="113" t="s">
        <v>152</v>
      </c>
      <c r="J188" s="116">
        <v>45028</v>
      </c>
    </row>
    <row r="189" spans="1:10" ht="15">
      <c r="A189" s="113" t="s">
        <v>39</v>
      </c>
      <c r="B189" s="113" t="s">
        <v>355</v>
      </c>
      <c r="C189" s="113" t="s">
        <v>28</v>
      </c>
      <c r="D189" s="113" t="s">
        <v>95</v>
      </c>
      <c r="E189" s="113" t="s">
        <v>147</v>
      </c>
      <c r="F189" s="114">
        <v>5373076</v>
      </c>
      <c r="G189" s="115">
        <v>670000</v>
      </c>
      <c r="H189" s="113" t="s">
        <v>148</v>
      </c>
      <c r="I189" s="113" t="s">
        <v>152</v>
      </c>
      <c r="J189" s="116">
        <v>45028</v>
      </c>
    </row>
    <row r="190" spans="1:10" ht="15">
      <c r="A190" s="113" t="s">
        <v>39</v>
      </c>
      <c r="B190" s="113" t="s">
        <v>355</v>
      </c>
      <c r="C190" s="113" t="s">
        <v>28</v>
      </c>
      <c r="D190" s="113" t="s">
        <v>99</v>
      </c>
      <c r="E190" s="113" t="s">
        <v>150</v>
      </c>
      <c r="F190" s="114">
        <v>5373566</v>
      </c>
      <c r="G190" s="115">
        <v>340000</v>
      </c>
      <c r="H190" s="113" t="s">
        <v>148</v>
      </c>
      <c r="I190" s="113" t="s">
        <v>152</v>
      </c>
      <c r="J190" s="116">
        <v>45030</v>
      </c>
    </row>
    <row r="191" spans="1:10" ht="15">
      <c r="A191" s="113" t="s">
        <v>39</v>
      </c>
      <c r="B191" s="113" t="s">
        <v>355</v>
      </c>
      <c r="C191" s="113" t="s">
        <v>28</v>
      </c>
      <c r="D191" s="113" t="s">
        <v>95</v>
      </c>
      <c r="E191" s="113" t="s">
        <v>147</v>
      </c>
      <c r="F191" s="114">
        <v>5373561</v>
      </c>
      <c r="G191" s="115">
        <v>565000</v>
      </c>
      <c r="H191" s="113" t="s">
        <v>148</v>
      </c>
      <c r="I191" s="113" t="s">
        <v>152</v>
      </c>
      <c r="J191" s="116">
        <v>45030</v>
      </c>
    </row>
    <row r="192" spans="1:10" ht="15">
      <c r="A192" s="113" t="s">
        <v>39</v>
      </c>
      <c r="B192" s="113" t="s">
        <v>355</v>
      </c>
      <c r="C192" s="113" t="s">
        <v>90</v>
      </c>
      <c r="D192" s="113" t="s">
        <v>100</v>
      </c>
      <c r="E192" s="113" t="s">
        <v>147</v>
      </c>
      <c r="F192" s="114">
        <v>5373099</v>
      </c>
      <c r="G192" s="115">
        <v>340000</v>
      </c>
      <c r="H192" s="113" t="s">
        <v>148</v>
      </c>
      <c r="I192" s="113" t="s">
        <v>152</v>
      </c>
      <c r="J192" s="116">
        <v>45028</v>
      </c>
    </row>
    <row r="193" spans="1:10" ht="15">
      <c r="A193" s="113" t="s">
        <v>39</v>
      </c>
      <c r="B193" s="113" t="s">
        <v>355</v>
      </c>
      <c r="C193" s="113" t="s">
        <v>28</v>
      </c>
      <c r="D193" s="113" t="s">
        <v>95</v>
      </c>
      <c r="E193" s="113" t="s">
        <v>147</v>
      </c>
      <c r="F193" s="114">
        <v>5373204</v>
      </c>
      <c r="G193" s="115">
        <v>435000</v>
      </c>
      <c r="H193" s="113" t="s">
        <v>148</v>
      </c>
      <c r="I193" s="113" t="s">
        <v>152</v>
      </c>
      <c r="J193" s="116">
        <v>45029</v>
      </c>
    </row>
    <row r="194" spans="1:10" ht="15">
      <c r="A194" s="113" t="s">
        <v>39</v>
      </c>
      <c r="B194" s="113" t="s">
        <v>355</v>
      </c>
      <c r="C194" s="113" t="s">
        <v>28</v>
      </c>
      <c r="D194" s="113" t="s">
        <v>97</v>
      </c>
      <c r="E194" s="113" t="s">
        <v>147</v>
      </c>
      <c r="F194" s="114">
        <v>5373426</v>
      </c>
      <c r="G194" s="115">
        <v>875000</v>
      </c>
      <c r="H194" s="113" t="s">
        <v>148</v>
      </c>
      <c r="I194" s="113" t="s">
        <v>152</v>
      </c>
      <c r="J194" s="116">
        <v>45030</v>
      </c>
    </row>
    <row r="195" spans="1:10" ht="15">
      <c r="A195" s="113" t="s">
        <v>39</v>
      </c>
      <c r="B195" s="113" t="s">
        <v>355</v>
      </c>
      <c r="C195" s="113" t="s">
        <v>28</v>
      </c>
      <c r="D195" s="113" t="s">
        <v>49</v>
      </c>
      <c r="E195" s="113" t="s">
        <v>147</v>
      </c>
      <c r="F195" s="114">
        <v>5374376</v>
      </c>
      <c r="G195" s="115">
        <v>405000</v>
      </c>
      <c r="H195" s="113" t="s">
        <v>148</v>
      </c>
      <c r="I195" s="113" t="s">
        <v>152</v>
      </c>
      <c r="J195" s="116">
        <v>45035</v>
      </c>
    </row>
    <row r="196" spans="1:10" ht="15">
      <c r="A196" s="113" t="s">
        <v>39</v>
      </c>
      <c r="B196" s="113" t="s">
        <v>355</v>
      </c>
      <c r="C196" s="113" t="s">
        <v>28</v>
      </c>
      <c r="D196" s="113" t="s">
        <v>49</v>
      </c>
      <c r="E196" s="113" t="s">
        <v>150</v>
      </c>
      <c r="F196" s="114">
        <v>5373429</v>
      </c>
      <c r="G196" s="115">
        <v>309900</v>
      </c>
      <c r="H196" s="113" t="s">
        <v>148</v>
      </c>
      <c r="I196" s="113" t="s">
        <v>152</v>
      </c>
      <c r="J196" s="116">
        <v>45030</v>
      </c>
    </row>
    <row r="197" spans="1:10" ht="15">
      <c r="A197" s="113" t="s">
        <v>39</v>
      </c>
      <c r="B197" s="113" t="s">
        <v>355</v>
      </c>
      <c r="C197" s="113" t="s">
        <v>28</v>
      </c>
      <c r="D197" s="113" t="s">
        <v>49</v>
      </c>
      <c r="E197" s="113" t="s">
        <v>150</v>
      </c>
      <c r="F197" s="114">
        <v>5372674</v>
      </c>
      <c r="G197" s="115">
        <v>195000</v>
      </c>
      <c r="H197" s="113" t="s">
        <v>148</v>
      </c>
      <c r="I197" s="113" t="s">
        <v>152</v>
      </c>
      <c r="J197" s="116">
        <v>45026</v>
      </c>
    </row>
    <row r="198" spans="1:10" ht="15">
      <c r="A198" s="113" t="s">
        <v>39</v>
      </c>
      <c r="B198" s="113" t="s">
        <v>355</v>
      </c>
      <c r="C198" s="113" t="s">
        <v>47</v>
      </c>
      <c r="D198" s="113" t="s">
        <v>48</v>
      </c>
      <c r="E198" s="113" t="s">
        <v>147</v>
      </c>
      <c r="F198" s="114">
        <v>5374319</v>
      </c>
      <c r="G198" s="115">
        <v>589000</v>
      </c>
      <c r="H198" s="113" t="s">
        <v>148</v>
      </c>
      <c r="I198" s="113" t="s">
        <v>152</v>
      </c>
      <c r="J198" s="116">
        <v>45035</v>
      </c>
    </row>
    <row r="199" spans="1:10" ht="15">
      <c r="A199" s="113" t="s">
        <v>39</v>
      </c>
      <c r="B199" s="113" t="s">
        <v>355</v>
      </c>
      <c r="C199" s="113" t="s">
        <v>90</v>
      </c>
      <c r="D199" s="113" t="s">
        <v>100</v>
      </c>
      <c r="E199" s="113" t="s">
        <v>147</v>
      </c>
      <c r="F199" s="114">
        <v>5374314</v>
      </c>
      <c r="G199" s="115">
        <v>560000</v>
      </c>
      <c r="H199" s="113" t="s">
        <v>148</v>
      </c>
      <c r="I199" s="113" t="s">
        <v>152</v>
      </c>
      <c r="J199" s="116">
        <v>45035</v>
      </c>
    </row>
    <row r="200" spans="1:10" ht="15">
      <c r="A200" s="113" t="s">
        <v>39</v>
      </c>
      <c r="B200" s="113" t="s">
        <v>355</v>
      </c>
      <c r="C200" s="113" t="s">
        <v>90</v>
      </c>
      <c r="D200" s="113" t="s">
        <v>100</v>
      </c>
      <c r="E200" s="113" t="s">
        <v>147</v>
      </c>
      <c r="F200" s="114">
        <v>5374301</v>
      </c>
      <c r="G200" s="115">
        <v>406000</v>
      </c>
      <c r="H200" s="113" t="s">
        <v>148</v>
      </c>
      <c r="I200" s="113" t="s">
        <v>152</v>
      </c>
      <c r="J200" s="116">
        <v>45035</v>
      </c>
    </row>
    <row r="201" spans="1:10" ht="15">
      <c r="A201" s="113" t="s">
        <v>39</v>
      </c>
      <c r="B201" s="113" t="s">
        <v>355</v>
      </c>
      <c r="C201" s="113" t="s">
        <v>93</v>
      </c>
      <c r="D201" s="113" t="s">
        <v>94</v>
      </c>
      <c r="E201" s="113" t="s">
        <v>147</v>
      </c>
      <c r="F201" s="114">
        <v>5372678</v>
      </c>
      <c r="G201" s="115">
        <v>410000</v>
      </c>
      <c r="H201" s="113" t="s">
        <v>148</v>
      </c>
      <c r="I201" s="113" t="s">
        <v>152</v>
      </c>
      <c r="J201" s="116">
        <v>45026</v>
      </c>
    </row>
    <row r="202" spans="1:10" ht="15">
      <c r="A202" s="113" t="s">
        <v>39</v>
      </c>
      <c r="B202" s="113" t="s">
        <v>355</v>
      </c>
      <c r="C202" s="113" t="s">
        <v>47</v>
      </c>
      <c r="D202" s="113" t="s">
        <v>48</v>
      </c>
      <c r="E202" s="113" t="s">
        <v>147</v>
      </c>
      <c r="F202" s="114">
        <v>5372682</v>
      </c>
      <c r="G202" s="115">
        <v>550000</v>
      </c>
      <c r="H202" s="113" t="s">
        <v>148</v>
      </c>
      <c r="I202" s="113" t="s">
        <v>152</v>
      </c>
      <c r="J202" s="116">
        <v>45026</v>
      </c>
    </row>
    <row r="203" spans="1:10" ht="15">
      <c r="A203" s="113" t="s">
        <v>39</v>
      </c>
      <c r="B203" s="113" t="s">
        <v>355</v>
      </c>
      <c r="C203" s="113" t="s">
        <v>47</v>
      </c>
      <c r="D203" s="113" t="s">
        <v>48</v>
      </c>
      <c r="E203" s="113" t="s">
        <v>150</v>
      </c>
      <c r="F203" s="114">
        <v>5374272</v>
      </c>
      <c r="G203" s="115">
        <v>209900</v>
      </c>
      <c r="H203" s="113" t="s">
        <v>148</v>
      </c>
      <c r="I203" s="113" t="s">
        <v>152</v>
      </c>
      <c r="J203" s="116">
        <v>45035</v>
      </c>
    </row>
    <row r="204" spans="1:10" ht="15">
      <c r="A204" s="113" t="s">
        <v>39</v>
      </c>
      <c r="B204" s="113" t="s">
        <v>355</v>
      </c>
      <c r="C204" s="113" t="s">
        <v>28</v>
      </c>
      <c r="D204" s="113" t="s">
        <v>97</v>
      </c>
      <c r="E204" s="113" t="s">
        <v>150</v>
      </c>
      <c r="F204" s="114">
        <v>5373432</v>
      </c>
      <c r="G204" s="115">
        <v>630000</v>
      </c>
      <c r="H204" s="113" t="s">
        <v>148</v>
      </c>
      <c r="I204" s="113" t="s">
        <v>152</v>
      </c>
      <c r="J204" s="116">
        <v>45030</v>
      </c>
    </row>
    <row r="205" spans="1:10" ht="15">
      <c r="A205" s="113" t="s">
        <v>39</v>
      </c>
      <c r="B205" s="113" t="s">
        <v>355</v>
      </c>
      <c r="C205" s="113" t="s">
        <v>93</v>
      </c>
      <c r="D205" s="113" t="s">
        <v>94</v>
      </c>
      <c r="E205" s="113" t="s">
        <v>147</v>
      </c>
      <c r="F205" s="114">
        <v>5374248</v>
      </c>
      <c r="G205" s="115">
        <v>680000</v>
      </c>
      <c r="H205" s="113" t="s">
        <v>148</v>
      </c>
      <c r="I205" s="113" t="s">
        <v>152</v>
      </c>
      <c r="J205" s="116">
        <v>45035</v>
      </c>
    </row>
    <row r="206" spans="1:10" ht="15">
      <c r="A206" s="113" t="s">
        <v>39</v>
      </c>
      <c r="B206" s="113" t="s">
        <v>355</v>
      </c>
      <c r="C206" s="113" t="s">
        <v>90</v>
      </c>
      <c r="D206" s="113" t="s">
        <v>100</v>
      </c>
      <c r="E206" s="113" t="s">
        <v>150</v>
      </c>
      <c r="F206" s="114">
        <v>5373924</v>
      </c>
      <c r="G206" s="115">
        <v>260000</v>
      </c>
      <c r="H206" s="113" t="s">
        <v>148</v>
      </c>
      <c r="I206" s="113" t="s">
        <v>152</v>
      </c>
      <c r="J206" s="116">
        <v>45033</v>
      </c>
    </row>
    <row r="207" spans="1:10" ht="15">
      <c r="A207" s="113" t="s">
        <v>39</v>
      </c>
      <c r="B207" s="113" t="s">
        <v>355</v>
      </c>
      <c r="C207" s="113" t="s">
        <v>28</v>
      </c>
      <c r="D207" s="113" t="s">
        <v>49</v>
      </c>
      <c r="E207" s="113" t="s">
        <v>147</v>
      </c>
      <c r="F207" s="114">
        <v>5373434</v>
      </c>
      <c r="G207" s="115">
        <v>1683000</v>
      </c>
      <c r="H207" s="113" t="s">
        <v>148</v>
      </c>
      <c r="I207" s="113" t="s">
        <v>152</v>
      </c>
      <c r="J207" s="116">
        <v>45030</v>
      </c>
    </row>
    <row r="208" spans="1:10" ht="15">
      <c r="A208" s="113" t="s">
        <v>39</v>
      </c>
      <c r="B208" s="113" t="s">
        <v>355</v>
      </c>
      <c r="C208" s="113" t="s">
        <v>93</v>
      </c>
      <c r="D208" s="113" t="s">
        <v>94</v>
      </c>
      <c r="E208" s="113" t="s">
        <v>147</v>
      </c>
      <c r="F208" s="114">
        <v>5373518</v>
      </c>
      <c r="G208" s="115">
        <v>1170000</v>
      </c>
      <c r="H208" s="113" t="s">
        <v>148</v>
      </c>
      <c r="I208" s="113" t="s">
        <v>152</v>
      </c>
      <c r="J208" s="116">
        <v>45030</v>
      </c>
    </row>
    <row r="209" spans="1:10" ht="15">
      <c r="A209" s="113" t="s">
        <v>39</v>
      </c>
      <c r="B209" s="113" t="s">
        <v>355</v>
      </c>
      <c r="C209" s="113" t="s">
        <v>28</v>
      </c>
      <c r="D209" s="113" t="s">
        <v>49</v>
      </c>
      <c r="E209" s="113" t="s">
        <v>150</v>
      </c>
      <c r="F209" s="114">
        <v>5373445</v>
      </c>
      <c r="G209" s="115">
        <v>339000</v>
      </c>
      <c r="H209" s="113" t="s">
        <v>148</v>
      </c>
      <c r="I209" s="113" t="s">
        <v>152</v>
      </c>
      <c r="J209" s="116">
        <v>45030</v>
      </c>
    </row>
    <row r="210" spans="1:10" ht="15">
      <c r="A210" s="113" t="s">
        <v>39</v>
      </c>
      <c r="B210" s="113" t="s">
        <v>355</v>
      </c>
      <c r="C210" s="113" t="s">
        <v>28</v>
      </c>
      <c r="D210" s="113" t="s">
        <v>99</v>
      </c>
      <c r="E210" s="113" t="s">
        <v>153</v>
      </c>
      <c r="F210" s="114">
        <v>5372700</v>
      </c>
      <c r="G210" s="115">
        <v>1640000</v>
      </c>
      <c r="H210" s="113" t="s">
        <v>148</v>
      </c>
      <c r="I210" s="113" t="s">
        <v>152</v>
      </c>
      <c r="J210" s="116">
        <v>45026</v>
      </c>
    </row>
    <row r="211" spans="1:10" ht="15">
      <c r="A211" s="113" t="s">
        <v>39</v>
      </c>
      <c r="B211" s="113" t="s">
        <v>355</v>
      </c>
      <c r="C211" s="113" t="s">
        <v>28</v>
      </c>
      <c r="D211" s="113" t="s">
        <v>49</v>
      </c>
      <c r="E211" s="113" t="s">
        <v>147</v>
      </c>
      <c r="F211" s="114">
        <v>5374137</v>
      </c>
      <c r="G211" s="115">
        <v>407000</v>
      </c>
      <c r="H211" s="113" t="s">
        <v>148</v>
      </c>
      <c r="I211" s="113" t="s">
        <v>152</v>
      </c>
      <c r="J211" s="116">
        <v>45034</v>
      </c>
    </row>
    <row r="212" spans="1:10" ht="15">
      <c r="A212" s="113" t="s">
        <v>39</v>
      </c>
      <c r="B212" s="113" t="s">
        <v>355</v>
      </c>
      <c r="C212" s="113" t="s">
        <v>90</v>
      </c>
      <c r="D212" s="113" t="s">
        <v>100</v>
      </c>
      <c r="E212" s="113" t="s">
        <v>147</v>
      </c>
      <c r="F212" s="114">
        <v>5373454</v>
      </c>
      <c r="G212" s="115">
        <v>590000</v>
      </c>
      <c r="H212" s="113" t="s">
        <v>148</v>
      </c>
      <c r="I212" s="113" t="s">
        <v>152</v>
      </c>
      <c r="J212" s="116">
        <v>45030</v>
      </c>
    </row>
    <row r="213" spans="1:10" ht="15">
      <c r="A213" s="113" t="s">
        <v>39</v>
      </c>
      <c r="B213" s="113" t="s">
        <v>355</v>
      </c>
      <c r="C213" s="113" t="s">
        <v>28</v>
      </c>
      <c r="D213" s="113" t="s">
        <v>97</v>
      </c>
      <c r="E213" s="113" t="s">
        <v>147</v>
      </c>
      <c r="F213" s="114">
        <v>5374102</v>
      </c>
      <c r="G213" s="115">
        <v>550000</v>
      </c>
      <c r="H213" s="113" t="s">
        <v>148</v>
      </c>
      <c r="I213" s="113" t="s">
        <v>152</v>
      </c>
      <c r="J213" s="116">
        <v>45034</v>
      </c>
    </row>
    <row r="214" spans="1:10" ht="15">
      <c r="A214" s="113" t="s">
        <v>39</v>
      </c>
      <c r="B214" s="113" t="s">
        <v>355</v>
      </c>
      <c r="C214" s="113" t="s">
        <v>28</v>
      </c>
      <c r="D214" s="113" t="s">
        <v>49</v>
      </c>
      <c r="E214" s="113" t="s">
        <v>150</v>
      </c>
      <c r="F214" s="114">
        <v>5374094</v>
      </c>
      <c r="G214" s="115">
        <v>110000</v>
      </c>
      <c r="H214" s="113" t="s">
        <v>148</v>
      </c>
      <c r="I214" s="113" t="s">
        <v>152</v>
      </c>
      <c r="J214" s="116">
        <v>45034</v>
      </c>
    </row>
    <row r="215" spans="1:10" ht="15">
      <c r="A215" s="113" t="s">
        <v>39</v>
      </c>
      <c r="B215" s="113" t="s">
        <v>355</v>
      </c>
      <c r="C215" s="113" t="s">
        <v>90</v>
      </c>
      <c r="D215" s="113" t="s">
        <v>100</v>
      </c>
      <c r="E215" s="113" t="s">
        <v>147</v>
      </c>
      <c r="F215" s="114">
        <v>5372803</v>
      </c>
      <c r="G215" s="115">
        <v>626000</v>
      </c>
      <c r="H215" s="113" t="s">
        <v>148</v>
      </c>
      <c r="I215" s="113" t="s">
        <v>152</v>
      </c>
      <c r="J215" s="116">
        <v>45027</v>
      </c>
    </row>
    <row r="216" spans="1:10" ht="15">
      <c r="A216" s="113" t="s">
        <v>39</v>
      </c>
      <c r="B216" s="113" t="s">
        <v>355</v>
      </c>
      <c r="C216" s="113" t="s">
        <v>28</v>
      </c>
      <c r="D216" s="113" t="s">
        <v>49</v>
      </c>
      <c r="E216" s="113" t="s">
        <v>147</v>
      </c>
      <c r="F216" s="114">
        <v>5373124</v>
      </c>
      <c r="G216" s="115">
        <v>450000</v>
      </c>
      <c r="H216" s="113" t="s">
        <v>148</v>
      </c>
      <c r="I216" s="113" t="s">
        <v>152</v>
      </c>
      <c r="J216" s="116">
        <v>45028</v>
      </c>
    </row>
    <row r="217" spans="1:10" ht="15">
      <c r="A217" s="113" t="s">
        <v>39</v>
      </c>
      <c r="B217" s="113" t="s">
        <v>355</v>
      </c>
      <c r="C217" s="113" t="s">
        <v>93</v>
      </c>
      <c r="D217" s="113" t="s">
        <v>94</v>
      </c>
      <c r="E217" s="113" t="s">
        <v>147</v>
      </c>
      <c r="F217" s="114">
        <v>5372807</v>
      </c>
      <c r="G217" s="115">
        <v>485000</v>
      </c>
      <c r="H217" s="113" t="s">
        <v>148</v>
      </c>
      <c r="I217" s="113" t="s">
        <v>152</v>
      </c>
      <c r="J217" s="116">
        <v>45027</v>
      </c>
    </row>
    <row r="218" spans="1:10" ht="15">
      <c r="A218" s="113" t="s">
        <v>39</v>
      </c>
      <c r="B218" s="113" t="s">
        <v>355</v>
      </c>
      <c r="C218" s="113" t="s">
        <v>28</v>
      </c>
      <c r="D218" s="113" t="s">
        <v>49</v>
      </c>
      <c r="E218" s="113" t="s">
        <v>150</v>
      </c>
      <c r="F218" s="114">
        <v>5372841</v>
      </c>
      <c r="G218" s="115">
        <v>408000</v>
      </c>
      <c r="H218" s="113" t="s">
        <v>148</v>
      </c>
      <c r="I218" s="113" t="s">
        <v>152</v>
      </c>
      <c r="J218" s="116">
        <v>45027</v>
      </c>
    </row>
    <row r="219" spans="1:10" ht="15">
      <c r="A219" s="113" t="s">
        <v>39</v>
      </c>
      <c r="B219" s="113" t="s">
        <v>355</v>
      </c>
      <c r="C219" s="113" t="s">
        <v>90</v>
      </c>
      <c r="D219" s="113" t="s">
        <v>100</v>
      </c>
      <c r="E219" s="113" t="s">
        <v>147</v>
      </c>
      <c r="F219" s="114">
        <v>5374034</v>
      </c>
      <c r="G219" s="115">
        <v>975000</v>
      </c>
      <c r="H219" s="113" t="s">
        <v>148</v>
      </c>
      <c r="I219" s="113" t="s">
        <v>152</v>
      </c>
      <c r="J219" s="116">
        <v>45034</v>
      </c>
    </row>
    <row r="220" spans="1:10" ht="15">
      <c r="A220" s="113" t="s">
        <v>39</v>
      </c>
      <c r="B220" s="113" t="s">
        <v>355</v>
      </c>
      <c r="C220" s="113" t="s">
        <v>28</v>
      </c>
      <c r="D220" s="113" t="s">
        <v>46</v>
      </c>
      <c r="E220" s="113" t="s">
        <v>147</v>
      </c>
      <c r="F220" s="114">
        <v>5372843</v>
      </c>
      <c r="G220" s="115">
        <v>1850000</v>
      </c>
      <c r="H220" s="113" t="s">
        <v>148</v>
      </c>
      <c r="I220" s="113" t="s">
        <v>152</v>
      </c>
      <c r="J220" s="116">
        <v>45027</v>
      </c>
    </row>
    <row r="221" spans="1:10" ht="15">
      <c r="A221" s="113" t="s">
        <v>39</v>
      </c>
      <c r="B221" s="113" t="s">
        <v>355</v>
      </c>
      <c r="C221" s="113" t="s">
        <v>93</v>
      </c>
      <c r="D221" s="113" t="s">
        <v>94</v>
      </c>
      <c r="E221" s="113" t="s">
        <v>156</v>
      </c>
      <c r="F221" s="114">
        <v>5373425</v>
      </c>
      <c r="G221" s="115">
        <v>4000000</v>
      </c>
      <c r="H221" s="113" t="s">
        <v>148</v>
      </c>
      <c r="I221" s="113" t="s">
        <v>152</v>
      </c>
      <c r="J221" s="116">
        <v>45030</v>
      </c>
    </row>
    <row r="222" spans="1:10" ht="15">
      <c r="A222" s="113" t="s">
        <v>39</v>
      </c>
      <c r="B222" s="113" t="s">
        <v>355</v>
      </c>
      <c r="C222" s="113" t="s">
        <v>93</v>
      </c>
      <c r="D222" s="113" t="s">
        <v>94</v>
      </c>
      <c r="E222" s="113" t="s">
        <v>147</v>
      </c>
      <c r="F222" s="114">
        <v>5374244</v>
      </c>
      <c r="G222" s="115">
        <v>525000</v>
      </c>
      <c r="H222" s="113" t="s">
        <v>148</v>
      </c>
      <c r="I222" s="113" t="s">
        <v>152</v>
      </c>
      <c r="J222" s="116">
        <v>45035</v>
      </c>
    </row>
    <row r="223" spans="1:10" ht="15">
      <c r="A223" s="113" t="s">
        <v>39</v>
      </c>
      <c r="B223" s="113" t="s">
        <v>355</v>
      </c>
      <c r="C223" s="113" t="s">
        <v>28</v>
      </c>
      <c r="D223" s="113" t="s">
        <v>49</v>
      </c>
      <c r="E223" s="113" t="s">
        <v>147</v>
      </c>
      <c r="F223" s="114">
        <v>5376014</v>
      </c>
      <c r="G223" s="115">
        <v>370000</v>
      </c>
      <c r="H223" s="113" t="s">
        <v>148</v>
      </c>
      <c r="I223" s="113" t="s">
        <v>152</v>
      </c>
      <c r="J223" s="116">
        <v>45044</v>
      </c>
    </row>
    <row r="224" spans="1:10" ht="15">
      <c r="A224" s="113" t="s">
        <v>39</v>
      </c>
      <c r="B224" s="113" t="s">
        <v>355</v>
      </c>
      <c r="C224" s="113" t="s">
        <v>28</v>
      </c>
      <c r="D224" s="113" t="s">
        <v>95</v>
      </c>
      <c r="E224" s="113" t="s">
        <v>147</v>
      </c>
      <c r="F224" s="114">
        <v>5372236</v>
      </c>
      <c r="G224" s="115">
        <v>579000</v>
      </c>
      <c r="H224" s="113" t="s">
        <v>148</v>
      </c>
      <c r="I224" s="113" t="s">
        <v>152</v>
      </c>
      <c r="J224" s="116">
        <v>45023</v>
      </c>
    </row>
    <row r="225" spans="1:10" ht="15">
      <c r="A225" s="113" t="s">
        <v>39</v>
      </c>
      <c r="B225" s="113" t="s">
        <v>355</v>
      </c>
      <c r="C225" s="113" t="s">
        <v>28</v>
      </c>
      <c r="D225" s="113" t="s">
        <v>49</v>
      </c>
      <c r="E225" s="113" t="s">
        <v>153</v>
      </c>
      <c r="F225" s="114">
        <v>5375865</v>
      </c>
      <c r="G225" s="115">
        <v>200000</v>
      </c>
      <c r="H225" s="113" t="s">
        <v>148</v>
      </c>
      <c r="I225" s="113" t="s">
        <v>152</v>
      </c>
      <c r="J225" s="116">
        <v>45043</v>
      </c>
    </row>
    <row r="226" spans="1:10" ht="15">
      <c r="A226" s="113" t="s">
        <v>39</v>
      </c>
      <c r="B226" s="113" t="s">
        <v>355</v>
      </c>
      <c r="C226" s="113" t="s">
        <v>28</v>
      </c>
      <c r="D226" s="113" t="s">
        <v>49</v>
      </c>
      <c r="E226" s="113" t="s">
        <v>147</v>
      </c>
      <c r="F226" s="114">
        <v>5375876</v>
      </c>
      <c r="G226" s="115">
        <v>700000</v>
      </c>
      <c r="H226" s="113" t="s">
        <v>148</v>
      </c>
      <c r="I226" s="113" t="s">
        <v>152</v>
      </c>
      <c r="J226" s="116">
        <v>45043</v>
      </c>
    </row>
    <row r="227" spans="1:10" ht="15">
      <c r="A227" s="113" t="s">
        <v>39</v>
      </c>
      <c r="B227" s="113" t="s">
        <v>355</v>
      </c>
      <c r="C227" s="113" t="s">
        <v>28</v>
      </c>
      <c r="D227" s="113" t="s">
        <v>95</v>
      </c>
      <c r="E227" s="113" t="s">
        <v>150</v>
      </c>
      <c r="F227" s="114">
        <v>5371936</v>
      </c>
      <c r="G227" s="115">
        <v>285000</v>
      </c>
      <c r="H227" s="113" t="s">
        <v>148</v>
      </c>
      <c r="I227" s="113" t="s">
        <v>152</v>
      </c>
      <c r="J227" s="116">
        <v>45021</v>
      </c>
    </row>
    <row r="228" spans="1:10" ht="15">
      <c r="A228" s="113" t="s">
        <v>39</v>
      </c>
      <c r="B228" s="113" t="s">
        <v>355</v>
      </c>
      <c r="C228" s="113" t="s">
        <v>28</v>
      </c>
      <c r="D228" s="113" t="s">
        <v>49</v>
      </c>
      <c r="E228" s="113" t="s">
        <v>150</v>
      </c>
      <c r="F228" s="114">
        <v>5375884</v>
      </c>
      <c r="G228" s="115">
        <v>365000</v>
      </c>
      <c r="H228" s="113" t="s">
        <v>148</v>
      </c>
      <c r="I228" s="113" t="s">
        <v>152</v>
      </c>
      <c r="J228" s="116">
        <v>45043</v>
      </c>
    </row>
    <row r="229" spans="1:10" ht="15">
      <c r="A229" s="113" t="s">
        <v>39</v>
      </c>
      <c r="B229" s="113" t="s">
        <v>355</v>
      </c>
      <c r="C229" s="113" t="s">
        <v>90</v>
      </c>
      <c r="D229" s="113" t="s">
        <v>100</v>
      </c>
      <c r="E229" s="113" t="s">
        <v>153</v>
      </c>
      <c r="F229" s="114">
        <v>5375908</v>
      </c>
      <c r="G229" s="115">
        <v>158000</v>
      </c>
      <c r="H229" s="113" t="s">
        <v>148</v>
      </c>
      <c r="I229" s="113" t="s">
        <v>152</v>
      </c>
      <c r="J229" s="116">
        <v>45043</v>
      </c>
    </row>
    <row r="230" spans="1:10" ht="15">
      <c r="A230" s="113" t="s">
        <v>39</v>
      </c>
      <c r="B230" s="113" t="s">
        <v>355</v>
      </c>
      <c r="C230" s="113" t="s">
        <v>28</v>
      </c>
      <c r="D230" s="113" t="s">
        <v>99</v>
      </c>
      <c r="E230" s="113" t="s">
        <v>156</v>
      </c>
      <c r="F230" s="114">
        <v>5371989</v>
      </c>
      <c r="G230" s="115">
        <v>640000</v>
      </c>
      <c r="H230" s="113" t="s">
        <v>148</v>
      </c>
      <c r="I230" s="113" t="s">
        <v>152</v>
      </c>
      <c r="J230" s="116">
        <v>45021</v>
      </c>
    </row>
    <row r="231" spans="1:10" ht="15">
      <c r="A231" s="113" t="s">
        <v>39</v>
      </c>
      <c r="B231" s="113" t="s">
        <v>355</v>
      </c>
      <c r="C231" s="113" t="s">
        <v>28</v>
      </c>
      <c r="D231" s="113" t="s">
        <v>49</v>
      </c>
      <c r="E231" s="113" t="s">
        <v>147</v>
      </c>
      <c r="F231" s="114">
        <v>5375994</v>
      </c>
      <c r="G231" s="115">
        <v>570000</v>
      </c>
      <c r="H231" s="113" t="s">
        <v>148</v>
      </c>
      <c r="I231" s="113" t="s">
        <v>152</v>
      </c>
      <c r="J231" s="116">
        <v>45043</v>
      </c>
    </row>
    <row r="232" spans="1:10" ht="15">
      <c r="A232" s="113" t="s">
        <v>39</v>
      </c>
      <c r="B232" s="113" t="s">
        <v>355</v>
      </c>
      <c r="C232" s="113" t="s">
        <v>28</v>
      </c>
      <c r="D232" s="113" t="s">
        <v>95</v>
      </c>
      <c r="E232" s="113" t="s">
        <v>147</v>
      </c>
      <c r="F232" s="114">
        <v>5375844</v>
      </c>
      <c r="G232" s="115">
        <v>439000</v>
      </c>
      <c r="H232" s="113" t="s">
        <v>148</v>
      </c>
      <c r="I232" s="113" t="s">
        <v>152</v>
      </c>
      <c r="J232" s="116">
        <v>45043</v>
      </c>
    </row>
    <row r="233" spans="1:10" ht="15">
      <c r="A233" s="113" t="s">
        <v>39</v>
      </c>
      <c r="B233" s="113" t="s">
        <v>355</v>
      </c>
      <c r="C233" s="113" t="s">
        <v>28</v>
      </c>
      <c r="D233" s="113" t="s">
        <v>98</v>
      </c>
      <c r="E233" s="113" t="s">
        <v>147</v>
      </c>
      <c r="F233" s="114">
        <v>5376020</v>
      </c>
      <c r="G233" s="115">
        <v>749229</v>
      </c>
      <c r="H233" s="113" t="s">
        <v>152</v>
      </c>
      <c r="I233" s="113" t="s">
        <v>152</v>
      </c>
      <c r="J233" s="116">
        <v>45044</v>
      </c>
    </row>
    <row r="234" spans="1:10" ht="15">
      <c r="A234" s="113" t="s">
        <v>39</v>
      </c>
      <c r="B234" s="113" t="s">
        <v>355</v>
      </c>
      <c r="C234" s="113" t="s">
        <v>28</v>
      </c>
      <c r="D234" s="113" t="s">
        <v>49</v>
      </c>
      <c r="E234" s="113" t="s">
        <v>147</v>
      </c>
      <c r="F234" s="114">
        <v>5376046</v>
      </c>
      <c r="G234" s="115">
        <v>440000</v>
      </c>
      <c r="H234" s="113" t="s">
        <v>148</v>
      </c>
      <c r="I234" s="113" t="s">
        <v>152</v>
      </c>
      <c r="J234" s="116">
        <v>45044</v>
      </c>
    </row>
    <row r="235" spans="1:10" ht="15">
      <c r="A235" s="113" t="s">
        <v>39</v>
      </c>
      <c r="B235" s="113" t="s">
        <v>355</v>
      </c>
      <c r="C235" s="113" t="s">
        <v>28</v>
      </c>
      <c r="D235" s="113" t="s">
        <v>99</v>
      </c>
      <c r="E235" s="113" t="s">
        <v>147</v>
      </c>
      <c r="F235" s="114">
        <v>5376051</v>
      </c>
      <c r="G235" s="115">
        <v>825000</v>
      </c>
      <c r="H235" s="113" t="s">
        <v>148</v>
      </c>
      <c r="I235" s="113" t="s">
        <v>152</v>
      </c>
      <c r="J235" s="116">
        <v>45044</v>
      </c>
    </row>
    <row r="236" spans="1:10" ht="15">
      <c r="A236" s="113" t="s">
        <v>39</v>
      </c>
      <c r="B236" s="113" t="s">
        <v>355</v>
      </c>
      <c r="C236" s="113" t="s">
        <v>28</v>
      </c>
      <c r="D236" s="113" t="s">
        <v>46</v>
      </c>
      <c r="E236" s="113" t="s">
        <v>150</v>
      </c>
      <c r="F236" s="114">
        <v>5371864</v>
      </c>
      <c r="G236" s="115">
        <v>730000</v>
      </c>
      <c r="H236" s="113" t="s">
        <v>148</v>
      </c>
      <c r="I236" s="113" t="s">
        <v>152</v>
      </c>
      <c r="J236" s="116">
        <v>45021</v>
      </c>
    </row>
    <row r="237" spans="1:10" ht="15">
      <c r="A237" s="113" t="s">
        <v>39</v>
      </c>
      <c r="B237" s="113" t="s">
        <v>355</v>
      </c>
      <c r="C237" s="113" t="s">
        <v>28</v>
      </c>
      <c r="D237" s="113" t="s">
        <v>46</v>
      </c>
      <c r="E237" s="113" t="s">
        <v>147</v>
      </c>
      <c r="F237" s="114">
        <v>5371842</v>
      </c>
      <c r="G237" s="115">
        <v>660000</v>
      </c>
      <c r="H237" s="113" t="s">
        <v>148</v>
      </c>
      <c r="I237" s="113" t="s">
        <v>152</v>
      </c>
      <c r="J237" s="116">
        <v>45021</v>
      </c>
    </row>
    <row r="238" spans="1:10" ht="15">
      <c r="A238" s="113" t="s">
        <v>39</v>
      </c>
      <c r="B238" s="113" t="s">
        <v>355</v>
      </c>
      <c r="C238" s="113" t="s">
        <v>90</v>
      </c>
      <c r="D238" s="113" t="s">
        <v>100</v>
      </c>
      <c r="E238" s="113" t="s">
        <v>147</v>
      </c>
      <c r="F238" s="114">
        <v>5371783</v>
      </c>
      <c r="G238" s="115">
        <v>587000</v>
      </c>
      <c r="H238" s="113" t="s">
        <v>148</v>
      </c>
      <c r="I238" s="113" t="s">
        <v>152</v>
      </c>
      <c r="J238" s="116">
        <v>45020</v>
      </c>
    </row>
    <row r="239" spans="1:10" ht="15">
      <c r="A239" s="113" t="s">
        <v>39</v>
      </c>
      <c r="B239" s="113" t="s">
        <v>355</v>
      </c>
      <c r="C239" s="113" t="s">
        <v>28</v>
      </c>
      <c r="D239" s="113" t="s">
        <v>49</v>
      </c>
      <c r="E239" s="113" t="s">
        <v>147</v>
      </c>
      <c r="F239" s="114">
        <v>5376065</v>
      </c>
      <c r="G239" s="115">
        <v>430000</v>
      </c>
      <c r="H239" s="113" t="s">
        <v>148</v>
      </c>
      <c r="I239" s="113" t="s">
        <v>152</v>
      </c>
      <c r="J239" s="116">
        <v>45044</v>
      </c>
    </row>
    <row r="240" spans="1:10" ht="15">
      <c r="A240" s="113" t="s">
        <v>39</v>
      </c>
      <c r="B240" s="113" t="s">
        <v>355</v>
      </c>
      <c r="C240" s="113" t="s">
        <v>90</v>
      </c>
      <c r="D240" s="113" t="s">
        <v>100</v>
      </c>
      <c r="E240" s="113" t="s">
        <v>153</v>
      </c>
      <c r="F240" s="114">
        <v>5375909</v>
      </c>
      <c r="G240" s="115">
        <v>225000</v>
      </c>
      <c r="H240" s="113" t="s">
        <v>148</v>
      </c>
      <c r="I240" s="113" t="s">
        <v>152</v>
      </c>
      <c r="J240" s="116">
        <v>45043</v>
      </c>
    </row>
    <row r="241" spans="1:10" ht="15">
      <c r="A241" s="113" t="s">
        <v>39</v>
      </c>
      <c r="B241" s="113" t="s">
        <v>355</v>
      </c>
      <c r="C241" s="113" t="s">
        <v>28</v>
      </c>
      <c r="D241" s="113" t="s">
        <v>49</v>
      </c>
      <c r="E241" s="113" t="s">
        <v>147</v>
      </c>
      <c r="F241" s="114">
        <v>5375610</v>
      </c>
      <c r="G241" s="115">
        <v>465000</v>
      </c>
      <c r="H241" s="113" t="s">
        <v>148</v>
      </c>
      <c r="I241" s="113" t="s">
        <v>152</v>
      </c>
      <c r="J241" s="116">
        <v>45042</v>
      </c>
    </row>
    <row r="242" spans="1:10" ht="15">
      <c r="A242" s="113" t="s">
        <v>39</v>
      </c>
      <c r="B242" s="113" t="s">
        <v>355</v>
      </c>
      <c r="C242" s="113" t="s">
        <v>28</v>
      </c>
      <c r="D242" s="113" t="s">
        <v>46</v>
      </c>
      <c r="E242" s="113" t="s">
        <v>147</v>
      </c>
      <c r="F242" s="114">
        <v>5372234</v>
      </c>
      <c r="G242" s="115">
        <v>1449000</v>
      </c>
      <c r="H242" s="113" t="s">
        <v>148</v>
      </c>
      <c r="I242" s="113" t="s">
        <v>152</v>
      </c>
      <c r="J242" s="116">
        <v>45023</v>
      </c>
    </row>
    <row r="243" spans="1:10" ht="15">
      <c r="A243" s="113" t="s">
        <v>39</v>
      </c>
      <c r="B243" s="113" t="s">
        <v>355</v>
      </c>
      <c r="C243" s="113" t="s">
        <v>90</v>
      </c>
      <c r="D243" s="113" t="s">
        <v>100</v>
      </c>
      <c r="E243" s="113" t="s">
        <v>147</v>
      </c>
      <c r="F243" s="114">
        <v>5375551</v>
      </c>
      <c r="G243" s="115">
        <v>775000</v>
      </c>
      <c r="H243" s="113" t="s">
        <v>148</v>
      </c>
      <c r="I243" s="113" t="s">
        <v>152</v>
      </c>
      <c r="J243" s="116">
        <v>45042</v>
      </c>
    </row>
    <row r="244" spans="1:10" ht="15">
      <c r="A244" s="113" t="s">
        <v>39</v>
      </c>
      <c r="B244" s="113" t="s">
        <v>355</v>
      </c>
      <c r="C244" s="113" t="s">
        <v>28</v>
      </c>
      <c r="D244" s="113" t="s">
        <v>95</v>
      </c>
      <c r="E244" s="113" t="s">
        <v>147</v>
      </c>
      <c r="F244" s="114">
        <v>5372203</v>
      </c>
      <c r="G244" s="115">
        <v>365000</v>
      </c>
      <c r="H244" s="113" t="s">
        <v>148</v>
      </c>
      <c r="I244" s="113" t="s">
        <v>152</v>
      </c>
      <c r="J244" s="116">
        <v>45022</v>
      </c>
    </row>
    <row r="245" spans="1:10" ht="15">
      <c r="A245" s="113" t="s">
        <v>39</v>
      </c>
      <c r="B245" s="113" t="s">
        <v>355</v>
      </c>
      <c r="C245" s="113" t="s">
        <v>28</v>
      </c>
      <c r="D245" s="113" t="s">
        <v>49</v>
      </c>
      <c r="E245" s="113" t="s">
        <v>147</v>
      </c>
      <c r="F245" s="114">
        <v>5372173</v>
      </c>
      <c r="G245" s="115">
        <v>308000</v>
      </c>
      <c r="H245" s="113" t="s">
        <v>148</v>
      </c>
      <c r="I245" s="113" t="s">
        <v>152</v>
      </c>
      <c r="J245" s="116">
        <v>45022</v>
      </c>
    </row>
    <row r="246" spans="1:10" ht="15">
      <c r="A246" s="113" t="s">
        <v>39</v>
      </c>
      <c r="B246" s="113" t="s">
        <v>355</v>
      </c>
      <c r="C246" s="113" t="s">
        <v>28</v>
      </c>
      <c r="D246" s="113" t="s">
        <v>49</v>
      </c>
      <c r="E246" s="113" t="s">
        <v>147</v>
      </c>
      <c r="F246" s="114">
        <v>5372170</v>
      </c>
      <c r="G246" s="115">
        <v>615000</v>
      </c>
      <c r="H246" s="113" t="s">
        <v>148</v>
      </c>
      <c r="I246" s="113" t="s">
        <v>152</v>
      </c>
      <c r="J246" s="116">
        <v>45022</v>
      </c>
    </row>
    <row r="247" spans="1:10" ht="15">
      <c r="A247" s="113" t="s">
        <v>39</v>
      </c>
      <c r="B247" s="113" t="s">
        <v>355</v>
      </c>
      <c r="C247" s="113" t="s">
        <v>28</v>
      </c>
      <c r="D247" s="113" t="s">
        <v>49</v>
      </c>
      <c r="E247" s="113" t="s">
        <v>150</v>
      </c>
      <c r="F247" s="114">
        <v>5375579</v>
      </c>
      <c r="G247" s="115">
        <v>405000</v>
      </c>
      <c r="H247" s="113" t="s">
        <v>148</v>
      </c>
      <c r="I247" s="113" t="s">
        <v>152</v>
      </c>
      <c r="J247" s="116">
        <v>45042</v>
      </c>
    </row>
    <row r="248" spans="1:10" ht="15">
      <c r="A248" s="113" t="s">
        <v>39</v>
      </c>
      <c r="B248" s="113" t="s">
        <v>355</v>
      </c>
      <c r="C248" s="113" t="s">
        <v>93</v>
      </c>
      <c r="D248" s="113" t="s">
        <v>94</v>
      </c>
      <c r="E248" s="113" t="s">
        <v>150</v>
      </c>
      <c r="F248" s="114">
        <v>5371964</v>
      </c>
      <c r="G248" s="115">
        <v>274900</v>
      </c>
      <c r="H248" s="113" t="s">
        <v>148</v>
      </c>
      <c r="I248" s="113" t="s">
        <v>152</v>
      </c>
      <c r="J248" s="116">
        <v>45021</v>
      </c>
    </row>
    <row r="249" spans="1:10" ht="15">
      <c r="A249" s="113" t="s">
        <v>39</v>
      </c>
      <c r="B249" s="113" t="s">
        <v>355</v>
      </c>
      <c r="C249" s="113" t="s">
        <v>90</v>
      </c>
      <c r="D249" s="113" t="s">
        <v>100</v>
      </c>
      <c r="E249" s="113" t="s">
        <v>147</v>
      </c>
      <c r="F249" s="114">
        <v>5372149</v>
      </c>
      <c r="G249" s="115">
        <v>424000</v>
      </c>
      <c r="H249" s="113" t="s">
        <v>148</v>
      </c>
      <c r="I249" s="113" t="s">
        <v>152</v>
      </c>
      <c r="J249" s="116">
        <v>45022</v>
      </c>
    </row>
    <row r="250" spans="1:10" ht="15">
      <c r="A250" s="113" t="s">
        <v>39</v>
      </c>
      <c r="B250" s="113" t="s">
        <v>355</v>
      </c>
      <c r="C250" s="113" t="s">
        <v>47</v>
      </c>
      <c r="D250" s="113" t="s">
        <v>48</v>
      </c>
      <c r="E250" s="113" t="s">
        <v>150</v>
      </c>
      <c r="F250" s="114">
        <v>5376088</v>
      </c>
      <c r="G250" s="115">
        <v>419000</v>
      </c>
      <c r="H250" s="113" t="s">
        <v>148</v>
      </c>
      <c r="I250" s="113" t="s">
        <v>152</v>
      </c>
      <c r="J250" s="116">
        <v>45044</v>
      </c>
    </row>
    <row r="251" spans="1:10" ht="15">
      <c r="A251" s="113" t="s">
        <v>39</v>
      </c>
      <c r="B251" s="113" t="s">
        <v>355</v>
      </c>
      <c r="C251" s="113" t="s">
        <v>28</v>
      </c>
      <c r="D251" s="113" t="s">
        <v>95</v>
      </c>
      <c r="E251" s="113" t="s">
        <v>147</v>
      </c>
      <c r="F251" s="114">
        <v>5372147</v>
      </c>
      <c r="G251" s="115">
        <v>860000</v>
      </c>
      <c r="H251" s="113" t="s">
        <v>148</v>
      </c>
      <c r="I251" s="113" t="s">
        <v>152</v>
      </c>
      <c r="J251" s="116">
        <v>45022</v>
      </c>
    </row>
    <row r="252" spans="1:10" ht="15">
      <c r="A252" s="113" t="s">
        <v>39</v>
      </c>
      <c r="B252" s="113" t="s">
        <v>355</v>
      </c>
      <c r="C252" s="113" t="s">
        <v>28</v>
      </c>
      <c r="D252" s="113" t="s">
        <v>49</v>
      </c>
      <c r="E252" s="113" t="s">
        <v>150</v>
      </c>
      <c r="F252" s="114">
        <v>5375631</v>
      </c>
      <c r="G252" s="115">
        <v>170000</v>
      </c>
      <c r="H252" s="113" t="s">
        <v>148</v>
      </c>
      <c r="I252" s="113" t="s">
        <v>152</v>
      </c>
      <c r="J252" s="116">
        <v>45042</v>
      </c>
    </row>
    <row r="253" spans="1:10" ht="15">
      <c r="A253" s="113" t="s">
        <v>39</v>
      </c>
      <c r="B253" s="113" t="s">
        <v>355</v>
      </c>
      <c r="C253" s="113" t="s">
        <v>90</v>
      </c>
      <c r="D253" s="113" t="s">
        <v>100</v>
      </c>
      <c r="E253" s="113" t="s">
        <v>147</v>
      </c>
      <c r="F253" s="114">
        <v>5375633</v>
      </c>
      <c r="G253" s="115">
        <v>1145000</v>
      </c>
      <c r="H253" s="113" t="s">
        <v>148</v>
      </c>
      <c r="I253" s="113" t="s">
        <v>152</v>
      </c>
      <c r="J253" s="116">
        <v>45042</v>
      </c>
    </row>
    <row r="254" spans="1:10" ht="15">
      <c r="A254" s="113" t="s">
        <v>39</v>
      </c>
      <c r="B254" s="113" t="s">
        <v>355</v>
      </c>
      <c r="C254" s="113" t="s">
        <v>28</v>
      </c>
      <c r="D254" s="113" t="s">
        <v>98</v>
      </c>
      <c r="E254" s="113" t="s">
        <v>147</v>
      </c>
      <c r="F254" s="114">
        <v>5375646</v>
      </c>
      <c r="G254" s="115">
        <v>573506</v>
      </c>
      <c r="H254" s="113" t="s">
        <v>152</v>
      </c>
      <c r="I254" s="113" t="s">
        <v>152</v>
      </c>
      <c r="J254" s="116">
        <v>45042</v>
      </c>
    </row>
    <row r="255" spans="1:10" ht="15">
      <c r="A255" s="113" t="s">
        <v>39</v>
      </c>
      <c r="B255" s="113" t="s">
        <v>355</v>
      </c>
      <c r="C255" s="113" t="s">
        <v>28</v>
      </c>
      <c r="D255" s="113" t="s">
        <v>99</v>
      </c>
      <c r="E255" s="113" t="s">
        <v>147</v>
      </c>
      <c r="F255" s="114">
        <v>5372485</v>
      </c>
      <c r="G255" s="115">
        <v>445000</v>
      </c>
      <c r="H255" s="113" t="s">
        <v>148</v>
      </c>
      <c r="I255" s="113" t="s">
        <v>152</v>
      </c>
      <c r="J255" s="116">
        <v>45023</v>
      </c>
    </row>
    <row r="256" spans="1:10" ht="15">
      <c r="A256" s="113" t="s">
        <v>39</v>
      </c>
      <c r="B256" s="113" t="s">
        <v>355</v>
      </c>
      <c r="C256" s="113" t="s">
        <v>28</v>
      </c>
      <c r="D256" s="113" t="s">
        <v>99</v>
      </c>
      <c r="E256" s="113" t="s">
        <v>147</v>
      </c>
      <c r="F256" s="114">
        <v>5372110</v>
      </c>
      <c r="G256" s="115">
        <v>720000</v>
      </c>
      <c r="H256" s="113" t="s">
        <v>148</v>
      </c>
      <c r="I256" s="113" t="s">
        <v>152</v>
      </c>
      <c r="J256" s="116">
        <v>45022</v>
      </c>
    </row>
    <row r="257" spans="1:10" ht="15">
      <c r="A257" s="113" t="s">
        <v>39</v>
      </c>
      <c r="B257" s="113" t="s">
        <v>355</v>
      </c>
      <c r="C257" s="113" t="s">
        <v>28</v>
      </c>
      <c r="D257" s="113" t="s">
        <v>95</v>
      </c>
      <c r="E257" s="113" t="s">
        <v>147</v>
      </c>
      <c r="F257" s="114">
        <v>5375842</v>
      </c>
      <c r="G257" s="115">
        <v>516500</v>
      </c>
      <c r="H257" s="113" t="s">
        <v>148</v>
      </c>
      <c r="I257" s="113" t="s">
        <v>152</v>
      </c>
      <c r="J257" s="116">
        <v>45043</v>
      </c>
    </row>
    <row r="258" spans="1:10" ht="15">
      <c r="A258" s="113" t="s">
        <v>39</v>
      </c>
      <c r="B258" s="113" t="s">
        <v>355</v>
      </c>
      <c r="C258" s="113" t="s">
        <v>28</v>
      </c>
      <c r="D258" s="113" t="s">
        <v>46</v>
      </c>
      <c r="E258" s="113" t="s">
        <v>147</v>
      </c>
      <c r="F258" s="114">
        <v>5375585</v>
      </c>
      <c r="G258" s="115">
        <v>706000</v>
      </c>
      <c r="H258" s="113" t="s">
        <v>148</v>
      </c>
      <c r="I258" s="113" t="s">
        <v>152</v>
      </c>
      <c r="J258" s="116">
        <v>45042</v>
      </c>
    </row>
    <row r="259" spans="1:10" ht="15">
      <c r="A259" s="113" t="s">
        <v>39</v>
      </c>
      <c r="B259" s="113" t="s">
        <v>355</v>
      </c>
      <c r="C259" s="113" t="s">
        <v>28</v>
      </c>
      <c r="D259" s="113" t="s">
        <v>99</v>
      </c>
      <c r="E259" s="113" t="s">
        <v>147</v>
      </c>
      <c r="F259" s="114">
        <v>5371368</v>
      </c>
      <c r="G259" s="115">
        <v>480000</v>
      </c>
      <c r="H259" s="113" t="s">
        <v>148</v>
      </c>
      <c r="I259" s="113" t="s">
        <v>152</v>
      </c>
      <c r="J259" s="116">
        <v>45019</v>
      </c>
    </row>
    <row r="260" spans="1:10" ht="15">
      <c r="A260" s="113" t="s">
        <v>39</v>
      </c>
      <c r="B260" s="113" t="s">
        <v>355</v>
      </c>
      <c r="C260" s="113" t="s">
        <v>28</v>
      </c>
      <c r="D260" s="113" t="s">
        <v>49</v>
      </c>
      <c r="E260" s="113" t="s">
        <v>153</v>
      </c>
      <c r="F260" s="114">
        <v>5376214</v>
      </c>
      <c r="G260" s="115">
        <v>270000</v>
      </c>
      <c r="H260" s="113" t="s">
        <v>148</v>
      </c>
      <c r="I260" s="113" t="s">
        <v>152</v>
      </c>
      <c r="J260" s="116">
        <v>45044</v>
      </c>
    </row>
    <row r="261" spans="1:10" ht="15">
      <c r="A261" s="113" t="s">
        <v>39</v>
      </c>
      <c r="B261" s="113" t="s">
        <v>355</v>
      </c>
      <c r="C261" s="113" t="s">
        <v>47</v>
      </c>
      <c r="D261" s="113" t="s">
        <v>48</v>
      </c>
      <c r="E261" s="113" t="s">
        <v>150</v>
      </c>
      <c r="F261" s="114">
        <v>5371420</v>
      </c>
      <c r="G261" s="115">
        <v>315000</v>
      </c>
      <c r="H261" s="113" t="s">
        <v>148</v>
      </c>
      <c r="I261" s="113" t="s">
        <v>152</v>
      </c>
      <c r="J261" s="116">
        <v>45019</v>
      </c>
    </row>
    <row r="262" spans="1:10" ht="15">
      <c r="A262" s="113" t="s">
        <v>39</v>
      </c>
      <c r="B262" s="113" t="s">
        <v>355</v>
      </c>
      <c r="C262" s="113" t="s">
        <v>47</v>
      </c>
      <c r="D262" s="113" t="s">
        <v>48</v>
      </c>
      <c r="E262" s="113" t="s">
        <v>147</v>
      </c>
      <c r="F262" s="114">
        <v>5376222</v>
      </c>
      <c r="G262" s="115">
        <v>480000</v>
      </c>
      <c r="H262" s="113" t="s">
        <v>148</v>
      </c>
      <c r="I262" s="113" t="s">
        <v>152</v>
      </c>
      <c r="J262" s="116">
        <v>45044</v>
      </c>
    </row>
    <row r="263" spans="1:10" ht="15">
      <c r="A263" s="113" t="s">
        <v>39</v>
      </c>
      <c r="B263" s="113" t="s">
        <v>355</v>
      </c>
      <c r="C263" s="113" t="s">
        <v>47</v>
      </c>
      <c r="D263" s="113" t="s">
        <v>48</v>
      </c>
      <c r="E263" s="113" t="s">
        <v>147</v>
      </c>
      <c r="F263" s="114">
        <v>5376228</v>
      </c>
      <c r="G263" s="115">
        <v>514900</v>
      </c>
      <c r="H263" s="113" t="s">
        <v>148</v>
      </c>
      <c r="I263" s="113" t="s">
        <v>152</v>
      </c>
      <c r="J263" s="116">
        <v>45044</v>
      </c>
    </row>
    <row r="264" spans="1:10" ht="15">
      <c r="A264" s="113" t="s">
        <v>39</v>
      </c>
      <c r="B264" s="113" t="s">
        <v>355</v>
      </c>
      <c r="C264" s="113" t="s">
        <v>47</v>
      </c>
      <c r="D264" s="113" t="s">
        <v>48</v>
      </c>
      <c r="E264" s="113" t="s">
        <v>147</v>
      </c>
      <c r="F264" s="114">
        <v>5371413</v>
      </c>
      <c r="G264" s="115">
        <v>430000</v>
      </c>
      <c r="H264" s="113" t="s">
        <v>148</v>
      </c>
      <c r="I264" s="113" t="s">
        <v>152</v>
      </c>
      <c r="J264" s="116">
        <v>45019</v>
      </c>
    </row>
    <row r="265" spans="1:10" ht="15">
      <c r="A265" s="113" t="s">
        <v>39</v>
      </c>
      <c r="B265" s="113" t="s">
        <v>355</v>
      </c>
      <c r="C265" s="113" t="s">
        <v>28</v>
      </c>
      <c r="D265" s="113" t="s">
        <v>95</v>
      </c>
      <c r="E265" s="113" t="s">
        <v>147</v>
      </c>
      <c r="F265" s="114">
        <v>5371407</v>
      </c>
      <c r="G265" s="115">
        <v>725000</v>
      </c>
      <c r="H265" s="113" t="s">
        <v>148</v>
      </c>
      <c r="I265" s="113" t="s">
        <v>152</v>
      </c>
      <c r="J265" s="116">
        <v>45019</v>
      </c>
    </row>
    <row r="266" spans="1:10" ht="15">
      <c r="A266" s="113" t="s">
        <v>39</v>
      </c>
      <c r="B266" s="113" t="s">
        <v>355</v>
      </c>
      <c r="C266" s="113" t="s">
        <v>28</v>
      </c>
      <c r="D266" s="113" t="s">
        <v>97</v>
      </c>
      <c r="E266" s="113" t="s">
        <v>147</v>
      </c>
      <c r="F266" s="114">
        <v>5376067</v>
      </c>
      <c r="G266" s="115">
        <v>380000</v>
      </c>
      <c r="H266" s="113" t="s">
        <v>148</v>
      </c>
      <c r="I266" s="113" t="s">
        <v>152</v>
      </c>
      <c r="J266" s="116">
        <v>45044</v>
      </c>
    </row>
    <row r="267" spans="1:10" ht="15">
      <c r="A267" s="113" t="s">
        <v>39</v>
      </c>
      <c r="B267" s="113" t="s">
        <v>355</v>
      </c>
      <c r="C267" s="113" t="s">
        <v>93</v>
      </c>
      <c r="D267" s="113" t="s">
        <v>94</v>
      </c>
      <c r="E267" s="113" t="s">
        <v>156</v>
      </c>
      <c r="F267" s="114">
        <v>5376262</v>
      </c>
      <c r="G267" s="115">
        <v>1100000</v>
      </c>
      <c r="H267" s="113" t="s">
        <v>148</v>
      </c>
      <c r="I267" s="113" t="s">
        <v>152</v>
      </c>
      <c r="J267" s="116">
        <v>45044</v>
      </c>
    </row>
    <row r="268" spans="1:10" ht="15">
      <c r="A268" s="113" t="s">
        <v>39</v>
      </c>
      <c r="B268" s="113" t="s">
        <v>355</v>
      </c>
      <c r="C268" s="113" t="s">
        <v>93</v>
      </c>
      <c r="D268" s="113" t="s">
        <v>94</v>
      </c>
      <c r="E268" s="113" t="s">
        <v>147</v>
      </c>
      <c r="F268" s="114">
        <v>5371501</v>
      </c>
      <c r="G268" s="115">
        <v>435000</v>
      </c>
      <c r="H268" s="113" t="s">
        <v>148</v>
      </c>
      <c r="I268" s="113" t="s">
        <v>152</v>
      </c>
      <c r="J268" s="116">
        <v>45020</v>
      </c>
    </row>
    <row r="269" spans="1:10" ht="15">
      <c r="A269" s="113" t="s">
        <v>39</v>
      </c>
      <c r="B269" s="113" t="s">
        <v>355</v>
      </c>
      <c r="C269" s="113" t="s">
        <v>47</v>
      </c>
      <c r="D269" s="113" t="s">
        <v>48</v>
      </c>
      <c r="E269" s="113" t="s">
        <v>151</v>
      </c>
      <c r="F269" s="114">
        <v>5371367</v>
      </c>
      <c r="G269" s="115">
        <v>215500</v>
      </c>
      <c r="H269" s="113" t="s">
        <v>148</v>
      </c>
      <c r="I269" s="113" t="s">
        <v>152</v>
      </c>
      <c r="J269" s="116">
        <v>45019</v>
      </c>
    </row>
    <row r="270" spans="1:10" ht="15">
      <c r="A270" s="113" t="s">
        <v>39</v>
      </c>
      <c r="B270" s="113" t="s">
        <v>355</v>
      </c>
      <c r="C270" s="113" t="s">
        <v>47</v>
      </c>
      <c r="D270" s="113" t="s">
        <v>48</v>
      </c>
      <c r="E270" s="113" t="s">
        <v>147</v>
      </c>
      <c r="F270" s="114">
        <v>5371361</v>
      </c>
      <c r="G270" s="115">
        <v>190232</v>
      </c>
      <c r="H270" s="113" t="s">
        <v>148</v>
      </c>
      <c r="I270" s="113" t="s">
        <v>152</v>
      </c>
      <c r="J270" s="116">
        <v>45019</v>
      </c>
    </row>
    <row r="271" spans="1:10" ht="15">
      <c r="A271" s="113" t="s">
        <v>39</v>
      </c>
      <c r="B271" s="113" t="s">
        <v>355</v>
      </c>
      <c r="C271" s="113" t="s">
        <v>90</v>
      </c>
      <c r="D271" s="113" t="s">
        <v>100</v>
      </c>
      <c r="E271" s="113" t="s">
        <v>150</v>
      </c>
      <c r="F271" s="114">
        <v>5371329</v>
      </c>
      <c r="G271" s="115">
        <v>405000</v>
      </c>
      <c r="H271" s="113" t="s">
        <v>148</v>
      </c>
      <c r="I271" s="113" t="s">
        <v>152</v>
      </c>
      <c r="J271" s="116">
        <v>45019</v>
      </c>
    </row>
    <row r="272" spans="1:10" ht="15">
      <c r="A272" s="113" t="s">
        <v>39</v>
      </c>
      <c r="B272" s="113" t="s">
        <v>355</v>
      </c>
      <c r="C272" s="113" t="s">
        <v>28</v>
      </c>
      <c r="D272" s="113" t="s">
        <v>49</v>
      </c>
      <c r="E272" s="113" t="s">
        <v>147</v>
      </c>
      <c r="F272" s="114">
        <v>5371327</v>
      </c>
      <c r="G272" s="115">
        <v>1100000</v>
      </c>
      <c r="H272" s="113" t="s">
        <v>148</v>
      </c>
      <c r="I272" s="113" t="s">
        <v>152</v>
      </c>
      <c r="J272" s="116">
        <v>45019</v>
      </c>
    </row>
    <row r="273" spans="1:10" ht="15">
      <c r="A273" s="113" t="s">
        <v>39</v>
      </c>
      <c r="B273" s="113" t="s">
        <v>355</v>
      </c>
      <c r="C273" s="113" t="s">
        <v>93</v>
      </c>
      <c r="D273" s="113" t="s">
        <v>94</v>
      </c>
      <c r="E273" s="113" t="s">
        <v>147</v>
      </c>
      <c r="F273" s="114">
        <v>5376314</v>
      </c>
      <c r="G273" s="115">
        <v>1950000</v>
      </c>
      <c r="H273" s="113" t="s">
        <v>148</v>
      </c>
      <c r="I273" s="113" t="s">
        <v>152</v>
      </c>
      <c r="J273" s="116">
        <v>45044</v>
      </c>
    </row>
    <row r="274" spans="1:10" ht="15">
      <c r="A274" s="113" t="s">
        <v>39</v>
      </c>
      <c r="B274" s="113" t="s">
        <v>355</v>
      </c>
      <c r="C274" s="113" t="s">
        <v>47</v>
      </c>
      <c r="D274" s="113" t="s">
        <v>48</v>
      </c>
      <c r="E274" s="113" t="s">
        <v>151</v>
      </c>
      <c r="F274" s="114">
        <v>5376324</v>
      </c>
      <c r="G274" s="115">
        <v>315000</v>
      </c>
      <c r="H274" s="113" t="s">
        <v>148</v>
      </c>
      <c r="I274" s="113" t="s">
        <v>152</v>
      </c>
      <c r="J274" s="116">
        <v>45044</v>
      </c>
    </row>
    <row r="275" spans="1:10" ht="15">
      <c r="A275" s="113" t="s">
        <v>39</v>
      </c>
      <c r="B275" s="113" t="s">
        <v>355</v>
      </c>
      <c r="C275" s="113" t="s">
        <v>93</v>
      </c>
      <c r="D275" s="113" t="s">
        <v>94</v>
      </c>
      <c r="E275" s="113" t="s">
        <v>147</v>
      </c>
      <c r="F275" s="114">
        <v>5371311</v>
      </c>
      <c r="G275" s="115">
        <v>535000</v>
      </c>
      <c r="H275" s="113" t="s">
        <v>148</v>
      </c>
      <c r="I275" s="113" t="s">
        <v>152</v>
      </c>
      <c r="J275" s="116">
        <v>45019</v>
      </c>
    </row>
    <row r="276" spans="1:10" ht="15">
      <c r="A276" s="113" t="s">
        <v>39</v>
      </c>
      <c r="B276" s="113" t="s">
        <v>355</v>
      </c>
      <c r="C276" s="113" t="s">
        <v>28</v>
      </c>
      <c r="D276" s="113" t="s">
        <v>49</v>
      </c>
      <c r="E276" s="113" t="s">
        <v>147</v>
      </c>
      <c r="F276" s="114">
        <v>5376256</v>
      </c>
      <c r="G276" s="115">
        <v>729000</v>
      </c>
      <c r="H276" s="113" t="s">
        <v>148</v>
      </c>
      <c r="I276" s="113" t="s">
        <v>152</v>
      </c>
      <c r="J276" s="116">
        <v>45044</v>
      </c>
    </row>
    <row r="277" spans="1:10" ht="15">
      <c r="A277" s="113" t="s">
        <v>39</v>
      </c>
      <c r="B277" s="113" t="s">
        <v>355</v>
      </c>
      <c r="C277" s="113" t="s">
        <v>28</v>
      </c>
      <c r="D277" s="113" t="s">
        <v>49</v>
      </c>
      <c r="E277" s="113" t="s">
        <v>147</v>
      </c>
      <c r="F277" s="114">
        <v>5376141</v>
      </c>
      <c r="G277" s="115">
        <v>1225000</v>
      </c>
      <c r="H277" s="113" t="s">
        <v>148</v>
      </c>
      <c r="I277" s="113" t="s">
        <v>152</v>
      </c>
      <c r="J277" s="116">
        <v>45044</v>
      </c>
    </row>
    <row r="278" spans="1:10" ht="15">
      <c r="A278" s="113" t="s">
        <v>39</v>
      </c>
      <c r="B278" s="113" t="s">
        <v>355</v>
      </c>
      <c r="C278" s="113" t="s">
        <v>28</v>
      </c>
      <c r="D278" s="113" t="s">
        <v>46</v>
      </c>
      <c r="E278" s="113" t="s">
        <v>147</v>
      </c>
      <c r="F278" s="114">
        <v>5372115</v>
      </c>
      <c r="G278" s="115">
        <v>1125000</v>
      </c>
      <c r="H278" s="113" t="s">
        <v>148</v>
      </c>
      <c r="I278" s="113" t="s">
        <v>152</v>
      </c>
      <c r="J278" s="116">
        <v>45022</v>
      </c>
    </row>
    <row r="279" spans="1:10" ht="15">
      <c r="A279" s="113" t="s">
        <v>39</v>
      </c>
      <c r="B279" s="113" t="s">
        <v>355</v>
      </c>
      <c r="C279" s="113" t="s">
        <v>93</v>
      </c>
      <c r="D279" s="113" t="s">
        <v>94</v>
      </c>
      <c r="E279" s="113" t="s">
        <v>156</v>
      </c>
      <c r="F279" s="114">
        <v>5376090</v>
      </c>
      <c r="G279" s="115">
        <v>725000</v>
      </c>
      <c r="H279" s="113" t="s">
        <v>148</v>
      </c>
      <c r="I279" s="113" t="s">
        <v>152</v>
      </c>
      <c r="J279" s="116">
        <v>45044</v>
      </c>
    </row>
    <row r="280" spans="1:10" ht="15">
      <c r="A280" s="113" t="s">
        <v>39</v>
      </c>
      <c r="B280" s="113" t="s">
        <v>355</v>
      </c>
      <c r="C280" s="113" t="s">
        <v>28</v>
      </c>
      <c r="D280" s="113" t="s">
        <v>49</v>
      </c>
      <c r="E280" s="113" t="s">
        <v>147</v>
      </c>
      <c r="F280" s="114">
        <v>5371759</v>
      </c>
      <c r="G280" s="115">
        <v>1050000</v>
      </c>
      <c r="H280" s="113" t="s">
        <v>148</v>
      </c>
      <c r="I280" s="113" t="s">
        <v>152</v>
      </c>
      <c r="J280" s="116">
        <v>45020</v>
      </c>
    </row>
    <row r="281" spans="1:10" ht="15">
      <c r="A281" s="113" t="s">
        <v>39</v>
      </c>
      <c r="B281" s="113" t="s">
        <v>355</v>
      </c>
      <c r="C281" s="113" t="s">
        <v>28</v>
      </c>
      <c r="D281" s="113" t="s">
        <v>49</v>
      </c>
      <c r="E281" s="113" t="s">
        <v>163</v>
      </c>
      <c r="F281" s="114">
        <v>5371740</v>
      </c>
      <c r="G281" s="115">
        <v>822000</v>
      </c>
      <c r="H281" s="113" t="s">
        <v>148</v>
      </c>
      <c r="I281" s="113" t="s">
        <v>152</v>
      </c>
      <c r="J281" s="116">
        <v>45020</v>
      </c>
    </row>
    <row r="282" spans="1:10" ht="15">
      <c r="A282" s="113" t="s">
        <v>39</v>
      </c>
      <c r="B282" s="113" t="s">
        <v>355</v>
      </c>
      <c r="C282" s="113" t="s">
        <v>47</v>
      </c>
      <c r="D282" s="113" t="s">
        <v>48</v>
      </c>
      <c r="E282" s="113" t="s">
        <v>150</v>
      </c>
      <c r="F282" s="114">
        <v>5371542</v>
      </c>
      <c r="G282" s="115">
        <v>265000</v>
      </c>
      <c r="H282" s="113" t="s">
        <v>148</v>
      </c>
      <c r="I282" s="113" t="s">
        <v>152</v>
      </c>
      <c r="J282" s="116">
        <v>45020</v>
      </c>
    </row>
    <row r="283" spans="1:10" ht="15">
      <c r="A283" s="113" t="s">
        <v>39</v>
      </c>
      <c r="B283" s="113" t="s">
        <v>355</v>
      </c>
      <c r="C283" s="113" t="s">
        <v>93</v>
      </c>
      <c r="D283" s="113" t="s">
        <v>94</v>
      </c>
      <c r="E283" s="113" t="s">
        <v>153</v>
      </c>
      <c r="F283" s="114">
        <v>5376120</v>
      </c>
      <c r="G283" s="115">
        <v>175000</v>
      </c>
      <c r="H283" s="113" t="s">
        <v>148</v>
      </c>
      <c r="I283" s="113" t="s">
        <v>152</v>
      </c>
      <c r="J283" s="116">
        <v>45044</v>
      </c>
    </row>
    <row r="284" spans="1:10" ht="15">
      <c r="A284" s="113" t="s">
        <v>39</v>
      </c>
      <c r="B284" s="113" t="s">
        <v>355</v>
      </c>
      <c r="C284" s="113" t="s">
        <v>28</v>
      </c>
      <c r="D284" s="113" t="s">
        <v>49</v>
      </c>
      <c r="E284" s="113" t="s">
        <v>147</v>
      </c>
      <c r="F284" s="114">
        <v>5375781</v>
      </c>
      <c r="G284" s="115">
        <v>695000</v>
      </c>
      <c r="H284" s="113" t="s">
        <v>148</v>
      </c>
      <c r="I284" s="113" t="s">
        <v>152</v>
      </c>
      <c r="J284" s="116">
        <v>45043</v>
      </c>
    </row>
    <row r="285" spans="1:10" ht="15">
      <c r="A285" s="113" t="s">
        <v>39</v>
      </c>
      <c r="B285" s="113" t="s">
        <v>355</v>
      </c>
      <c r="C285" s="113" t="s">
        <v>28</v>
      </c>
      <c r="D285" s="113" t="s">
        <v>95</v>
      </c>
      <c r="E285" s="113" t="s">
        <v>147</v>
      </c>
      <c r="F285" s="114">
        <v>5376205</v>
      </c>
      <c r="G285" s="115">
        <v>636800</v>
      </c>
      <c r="H285" s="113" t="s">
        <v>148</v>
      </c>
      <c r="I285" s="113" t="s">
        <v>152</v>
      </c>
      <c r="J285" s="116">
        <v>45044</v>
      </c>
    </row>
    <row r="286" spans="1:10" ht="15">
      <c r="A286" s="113" t="s">
        <v>39</v>
      </c>
      <c r="B286" s="113" t="s">
        <v>355</v>
      </c>
      <c r="C286" s="113" t="s">
        <v>47</v>
      </c>
      <c r="D286" s="113" t="s">
        <v>48</v>
      </c>
      <c r="E286" s="113" t="s">
        <v>147</v>
      </c>
      <c r="F286" s="114">
        <v>5376130</v>
      </c>
      <c r="G286" s="115">
        <v>1425000</v>
      </c>
      <c r="H286" s="113" t="s">
        <v>148</v>
      </c>
      <c r="I286" s="113" t="s">
        <v>152</v>
      </c>
      <c r="J286" s="116">
        <v>45044</v>
      </c>
    </row>
    <row r="287" spans="1:10" ht="15">
      <c r="A287" s="113" t="s">
        <v>39</v>
      </c>
      <c r="B287" s="113" t="s">
        <v>355</v>
      </c>
      <c r="C287" s="113" t="s">
        <v>28</v>
      </c>
      <c r="D287" s="113" t="s">
        <v>46</v>
      </c>
      <c r="E287" s="113" t="s">
        <v>147</v>
      </c>
      <c r="F287" s="114">
        <v>5371495</v>
      </c>
      <c r="G287" s="115">
        <v>589000</v>
      </c>
      <c r="H287" s="113" t="s">
        <v>148</v>
      </c>
      <c r="I287" s="113" t="s">
        <v>152</v>
      </c>
      <c r="J287" s="116">
        <v>45020</v>
      </c>
    </row>
    <row r="288" spans="1:10" ht="15">
      <c r="A288" s="113" t="s">
        <v>39</v>
      </c>
      <c r="B288" s="113" t="s">
        <v>355</v>
      </c>
      <c r="C288" s="113" t="s">
        <v>28</v>
      </c>
      <c r="D288" s="113" t="s">
        <v>49</v>
      </c>
      <c r="E288" s="113" t="s">
        <v>147</v>
      </c>
      <c r="F288" s="114">
        <v>5376159</v>
      </c>
      <c r="G288" s="115">
        <v>558000</v>
      </c>
      <c r="H288" s="113" t="s">
        <v>148</v>
      </c>
      <c r="I288" s="113" t="s">
        <v>152</v>
      </c>
      <c r="J288" s="116">
        <v>45044</v>
      </c>
    </row>
    <row r="289" spans="1:10" ht="15">
      <c r="A289" s="113" t="s">
        <v>39</v>
      </c>
      <c r="B289" s="113" t="s">
        <v>355</v>
      </c>
      <c r="C289" s="113" t="s">
        <v>90</v>
      </c>
      <c r="D289" s="113" t="s">
        <v>100</v>
      </c>
      <c r="E289" s="113" t="s">
        <v>150</v>
      </c>
      <c r="F289" s="114">
        <v>5376161</v>
      </c>
      <c r="G289" s="115">
        <v>179000</v>
      </c>
      <c r="H289" s="113" t="s">
        <v>148</v>
      </c>
      <c r="I289" s="113" t="s">
        <v>152</v>
      </c>
      <c r="J289" s="116">
        <v>45044</v>
      </c>
    </row>
    <row r="290" spans="1:10" ht="15">
      <c r="A290" s="113" t="s">
        <v>39</v>
      </c>
      <c r="B290" s="113" t="s">
        <v>355</v>
      </c>
      <c r="C290" s="113" t="s">
        <v>47</v>
      </c>
      <c r="D290" s="113" t="s">
        <v>48</v>
      </c>
      <c r="E290" s="113" t="s">
        <v>150</v>
      </c>
      <c r="F290" s="114">
        <v>5375715</v>
      </c>
      <c r="G290" s="115">
        <v>315000</v>
      </c>
      <c r="H290" s="113" t="s">
        <v>148</v>
      </c>
      <c r="I290" s="113" t="s">
        <v>152</v>
      </c>
      <c r="J290" s="116">
        <v>45042</v>
      </c>
    </row>
    <row r="291" spans="1:10" ht="15">
      <c r="A291" s="113" t="s">
        <v>39</v>
      </c>
      <c r="B291" s="113" t="s">
        <v>355</v>
      </c>
      <c r="C291" s="113" t="s">
        <v>28</v>
      </c>
      <c r="D291" s="113" t="s">
        <v>46</v>
      </c>
      <c r="E291" s="113" t="s">
        <v>147</v>
      </c>
      <c r="F291" s="114">
        <v>5375698</v>
      </c>
      <c r="G291" s="115">
        <v>437000</v>
      </c>
      <c r="H291" s="113" t="s">
        <v>148</v>
      </c>
      <c r="I291" s="113" t="s">
        <v>152</v>
      </c>
      <c r="J291" s="116">
        <v>45042</v>
      </c>
    </row>
    <row r="292" spans="1:10" ht="15">
      <c r="A292" s="113" t="s">
        <v>39</v>
      </c>
      <c r="B292" s="113" t="s">
        <v>355</v>
      </c>
      <c r="C292" s="113" t="s">
        <v>28</v>
      </c>
      <c r="D292" s="113" t="s">
        <v>98</v>
      </c>
      <c r="E292" s="113" t="s">
        <v>147</v>
      </c>
      <c r="F292" s="114">
        <v>5376189</v>
      </c>
      <c r="G292" s="115">
        <v>693400</v>
      </c>
      <c r="H292" s="113" t="s">
        <v>152</v>
      </c>
      <c r="I292" s="113" t="s">
        <v>152</v>
      </c>
      <c r="J292" s="116">
        <v>45044</v>
      </c>
    </row>
    <row r="293" spans="1:10" ht="15">
      <c r="A293" s="113" t="s">
        <v>39</v>
      </c>
      <c r="B293" s="113" t="s">
        <v>355</v>
      </c>
      <c r="C293" s="113" t="s">
        <v>47</v>
      </c>
      <c r="D293" s="113" t="s">
        <v>48</v>
      </c>
      <c r="E293" s="113" t="s">
        <v>147</v>
      </c>
      <c r="F293" s="114">
        <v>5371514</v>
      </c>
      <c r="G293" s="115">
        <v>579000</v>
      </c>
      <c r="H293" s="113" t="s">
        <v>148</v>
      </c>
      <c r="I293" s="113" t="s">
        <v>152</v>
      </c>
      <c r="J293" s="116">
        <v>45020</v>
      </c>
    </row>
    <row r="294" spans="1:10" ht="15">
      <c r="A294" s="113" t="s">
        <v>39</v>
      </c>
      <c r="B294" s="113" t="s">
        <v>355</v>
      </c>
      <c r="C294" s="113" t="s">
        <v>28</v>
      </c>
      <c r="D294" s="113" t="s">
        <v>49</v>
      </c>
      <c r="E294" s="113" t="s">
        <v>147</v>
      </c>
      <c r="F294" s="114">
        <v>5376078</v>
      </c>
      <c r="G294" s="115">
        <v>479900</v>
      </c>
      <c r="H294" s="113" t="s">
        <v>148</v>
      </c>
      <c r="I294" s="113" t="s">
        <v>152</v>
      </c>
      <c r="J294" s="116">
        <v>45044</v>
      </c>
    </row>
    <row r="295" spans="1:10" ht="15">
      <c r="A295" s="113" t="s">
        <v>39</v>
      </c>
      <c r="B295" s="113" t="s">
        <v>355</v>
      </c>
      <c r="C295" s="113" t="s">
        <v>28</v>
      </c>
      <c r="D295" s="113" t="s">
        <v>95</v>
      </c>
      <c r="E295" s="113" t="s">
        <v>150</v>
      </c>
      <c r="F295" s="114">
        <v>5376129</v>
      </c>
      <c r="G295" s="115">
        <v>390000</v>
      </c>
      <c r="H295" s="113" t="s">
        <v>148</v>
      </c>
      <c r="I295" s="113" t="s">
        <v>152</v>
      </c>
      <c r="J295" s="116">
        <v>45044</v>
      </c>
    </row>
    <row r="296" spans="1:10" ht="15">
      <c r="A296" s="113" t="s">
        <v>39</v>
      </c>
      <c r="B296" s="113" t="s">
        <v>355</v>
      </c>
      <c r="C296" s="113" t="s">
        <v>28</v>
      </c>
      <c r="D296" s="113" t="s">
        <v>97</v>
      </c>
      <c r="E296" s="113" t="s">
        <v>147</v>
      </c>
      <c r="F296" s="114">
        <v>5372389</v>
      </c>
      <c r="G296" s="115">
        <v>419500</v>
      </c>
      <c r="H296" s="113" t="s">
        <v>148</v>
      </c>
      <c r="I296" s="113" t="s">
        <v>152</v>
      </c>
      <c r="J296" s="116">
        <v>45023</v>
      </c>
    </row>
    <row r="297" spans="1:10" ht="15">
      <c r="A297" s="113" t="s">
        <v>39</v>
      </c>
      <c r="B297" s="113" t="s">
        <v>355</v>
      </c>
      <c r="C297" s="113" t="s">
        <v>28</v>
      </c>
      <c r="D297" s="113" t="s">
        <v>49</v>
      </c>
      <c r="E297" s="113" t="s">
        <v>147</v>
      </c>
      <c r="F297" s="114">
        <v>5374859</v>
      </c>
      <c r="G297" s="115">
        <v>340000</v>
      </c>
      <c r="H297" s="113" t="s">
        <v>148</v>
      </c>
      <c r="I297" s="113" t="s">
        <v>152</v>
      </c>
      <c r="J297" s="116">
        <v>45037</v>
      </c>
    </row>
    <row r="298" spans="1:10" ht="15">
      <c r="A298" s="113" t="s">
        <v>39</v>
      </c>
      <c r="B298" s="113" t="s">
        <v>355</v>
      </c>
      <c r="C298" s="113" t="s">
        <v>93</v>
      </c>
      <c r="D298" s="113" t="s">
        <v>94</v>
      </c>
      <c r="E298" s="113" t="s">
        <v>147</v>
      </c>
      <c r="F298" s="114">
        <v>5375255</v>
      </c>
      <c r="G298" s="115">
        <v>385000</v>
      </c>
      <c r="H298" s="113" t="s">
        <v>148</v>
      </c>
      <c r="I298" s="113" t="s">
        <v>152</v>
      </c>
      <c r="J298" s="116">
        <v>45041</v>
      </c>
    </row>
    <row r="299" spans="1:10" ht="15">
      <c r="A299" s="113" t="s">
        <v>39</v>
      </c>
      <c r="B299" s="113" t="s">
        <v>355</v>
      </c>
      <c r="C299" s="113" t="s">
        <v>90</v>
      </c>
      <c r="D299" s="113" t="s">
        <v>100</v>
      </c>
      <c r="E299" s="113" t="s">
        <v>147</v>
      </c>
      <c r="F299" s="114">
        <v>5375029</v>
      </c>
      <c r="G299" s="115">
        <v>630500</v>
      </c>
      <c r="H299" s="113" t="s">
        <v>148</v>
      </c>
      <c r="I299" s="113" t="s">
        <v>152</v>
      </c>
      <c r="J299" s="116">
        <v>45040</v>
      </c>
    </row>
    <row r="300" spans="1:10" ht="15">
      <c r="A300" s="113" t="s">
        <v>39</v>
      </c>
      <c r="B300" s="113" t="s">
        <v>355</v>
      </c>
      <c r="C300" s="113" t="s">
        <v>28</v>
      </c>
      <c r="D300" s="113" t="s">
        <v>49</v>
      </c>
      <c r="E300" s="113" t="s">
        <v>147</v>
      </c>
      <c r="F300" s="114">
        <v>5374865</v>
      </c>
      <c r="G300" s="115">
        <v>355000</v>
      </c>
      <c r="H300" s="113" t="s">
        <v>148</v>
      </c>
      <c r="I300" s="113" t="s">
        <v>152</v>
      </c>
      <c r="J300" s="116">
        <v>45037</v>
      </c>
    </row>
    <row r="301" spans="1:10" ht="15">
      <c r="A301" s="113" t="s">
        <v>39</v>
      </c>
      <c r="B301" s="113" t="s">
        <v>355</v>
      </c>
      <c r="C301" s="113" t="s">
        <v>47</v>
      </c>
      <c r="D301" s="113" t="s">
        <v>48</v>
      </c>
      <c r="E301" s="113" t="s">
        <v>147</v>
      </c>
      <c r="F301" s="114">
        <v>5372383</v>
      </c>
      <c r="G301" s="115">
        <v>364600</v>
      </c>
      <c r="H301" s="113" t="s">
        <v>148</v>
      </c>
      <c r="I301" s="113" t="s">
        <v>152</v>
      </c>
      <c r="J301" s="116">
        <v>45023</v>
      </c>
    </row>
    <row r="302" spans="1:10" ht="15">
      <c r="A302" s="113" t="s">
        <v>39</v>
      </c>
      <c r="B302" s="113" t="s">
        <v>355</v>
      </c>
      <c r="C302" s="113" t="s">
        <v>28</v>
      </c>
      <c r="D302" s="113" t="s">
        <v>49</v>
      </c>
      <c r="E302" s="113" t="s">
        <v>150</v>
      </c>
      <c r="F302" s="114">
        <v>5375166</v>
      </c>
      <c r="G302" s="115">
        <v>424000</v>
      </c>
      <c r="H302" s="113" t="s">
        <v>148</v>
      </c>
      <c r="I302" s="113" t="s">
        <v>152</v>
      </c>
      <c r="J302" s="116">
        <v>45040</v>
      </c>
    </row>
    <row r="303" spans="1:10" ht="15">
      <c r="A303" s="113" t="s">
        <v>39</v>
      </c>
      <c r="B303" s="113" t="s">
        <v>355</v>
      </c>
      <c r="C303" s="113" t="s">
        <v>47</v>
      </c>
      <c r="D303" s="113" t="s">
        <v>48</v>
      </c>
      <c r="E303" s="113" t="s">
        <v>147</v>
      </c>
      <c r="F303" s="114">
        <v>5372408</v>
      </c>
      <c r="G303" s="115">
        <v>450500</v>
      </c>
      <c r="H303" s="113" t="s">
        <v>148</v>
      </c>
      <c r="I303" s="113" t="s">
        <v>152</v>
      </c>
      <c r="J303" s="116">
        <v>45023</v>
      </c>
    </row>
    <row r="304" spans="1:10" ht="15">
      <c r="A304" s="113" t="s">
        <v>39</v>
      </c>
      <c r="B304" s="113" t="s">
        <v>355</v>
      </c>
      <c r="C304" s="113" t="s">
        <v>90</v>
      </c>
      <c r="D304" s="113" t="s">
        <v>100</v>
      </c>
      <c r="E304" s="113" t="s">
        <v>147</v>
      </c>
      <c r="F304" s="114">
        <v>5372301</v>
      </c>
      <c r="G304" s="115">
        <v>598000</v>
      </c>
      <c r="H304" s="113" t="s">
        <v>148</v>
      </c>
      <c r="I304" s="113" t="s">
        <v>152</v>
      </c>
      <c r="J304" s="116">
        <v>45023</v>
      </c>
    </row>
    <row r="305" spans="1:10" ht="15">
      <c r="A305" s="113" t="s">
        <v>39</v>
      </c>
      <c r="B305" s="113" t="s">
        <v>355</v>
      </c>
      <c r="C305" s="113" t="s">
        <v>28</v>
      </c>
      <c r="D305" s="113" t="s">
        <v>99</v>
      </c>
      <c r="E305" s="113" t="s">
        <v>151</v>
      </c>
      <c r="F305" s="114">
        <v>5375160</v>
      </c>
      <c r="G305" s="115">
        <v>320000</v>
      </c>
      <c r="H305" s="113" t="s">
        <v>148</v>
      </c>
      <c r="I305" s="113" t="s">
        <v>152</v>
      </c>
      <c r="J305" s="116">
        <v>45040</v>
      </c>
    </row>
    <row r="306" spans="1:10" ht="15">
      <c r="A306" s="113" t="s">
        <v>39</v>
      </c>
      <c r="B306" s="113" t="s">
        <v>355</v>
      </c>
      <c r="C306" s="113" t="s">
        <v>93</v>
      </c>
      <c r="D306" s="113" t="s">
        <v>94</v>
      </c>
      <c r="E306" s="113" t="s">
        <v>147</v>
      </c>
      <c r="F306" s="114">
        <v>5372400</v>
      </c>
      <c r="G306" s="115">
        <v>579000</v>
      </c>
      <c r="H306" s="113" t="s">
        <v>148</v>
      </c>
      <c r="I306" s="113" t="s">
        <v>152</v>
      </c>
      <c r="J306" s="116">
        <v>45023</v>
      </c>
    </row>
    <row r="307" spans="1:10" ht="15">
      <c r="A307" s="113" t="s">
        <v>39</v>
      </c>
      <c r="B307" s="113" t="s">
        <v>355</v>
      </c>
      <c r="C307" s="113" t="s">
        <v>108</v>
      </c>
      <c r="D307" s="113" t="s">
        <v>165</v>
      </c>
      <c r="E307" s="113" t="s">
        <v>147</v>
      </c>
      <c r="F307" s="114">
        <v>5373973</v>
      </c>
      <c r="G307" s="115">
        <v>370000</v>
      </c>
      <c r="H307" s="113" t="s">
        <v>148</v>
      </c>
      <c r="I307" s="113" t="s">
        <v>152</v>
      </c>
      <c r="J307" s="116">
        <v>45033</v>
      </c>
    </row>
    <row r="308" spans="1:10" ht="15">
      <c r="A308" s="113" t="s">
        <v>39</v>
      </c>
      <c r="B308" s="113" t="s">
        <v>355</v>
      </c>
      <c r="C308" s="113" t="s">
        <v>28</v>
      </c>
      <c r="D308" s="113" t="s">
        <v>49</v>
      </c>
      <c r="E308" s="113" t="s">
        <v>150</v>
      </c>
      <c r="F308" s="114">
        <v>5372391</v>
      </c>
      <c r="G308" s="115">
        <v>155000</v>
      </c>
      <c r="H308" s="113" t="s">
        <v>148</v>
      </c>
      <c r="I308" s="113" t="s">
        <v>152</v>
      </c>
      <c r="J308" s="116">
        <v>45023</v>
      </c>
    </row>
    <row r="309" spans="1:10" ht="15">
      <c r="A309" s="113" t="s">
        <v>39</v>
      </c>
      <c r="B309" s="113" t="s">
        <v>355</v>
      </c>
      <c r="C309" s="113" t="s">
        <v>28</v>
      </c>
      <c r="D309" s="113" t="s">
        <v>49</v>
      </c>
      <c r="E309" s="113" t="s">
        <v>150</v>
      </c>
      <c r="F309" s="114">
        <v>5372274</v>
      </c>
      <c r="G309" s="115">
        <v>505000</v>
      </c>
      <c r="H309" s="113" t="s">
        <v>148</v>
      </c>
      <c r="I309" s="113" t="s">
        <v>152</v>
      </c>
      <c r="J309" s="116">
        <v>45023</v>
      </c>
    </row>
    <row r="310" spans="1:10" ht="15">
      <c r="A310" s="113" t="s">
        <v>39</v>
      </c>
      <c r="B310" s="113" t="s">
        <v>355</v>
      </c>
      <c r="C310" s="113" t="s">
        <v>28</v>
      </c>
      <c r="D310" s="113" t="s">
        <v>95</v>
      </c>
      <c r="E310" s="113" t="s">
        <v>150</v>
      </c>
      <c r="F310" s="114">
        <v>5374956</v>
      </c>
      <c r="G310" s="115">
        <v>574000</v>
      </c>
      <c r="H310" s="113" t="s">
        <v>148</v>
      </c>
      <c r="I310" s="113" t="s">
        <v>152</v>
      </c>
      <c r="J310" s="116">
        <v>45040</v>
      </c>
    </row>
    <row r="311" spans="1:10" ht="15">
      <c r="A311" s="113" t="s">
        <v>39</v>
      </c>
      <c r="B311" s="113" t="s">
        <v>355</v>
      </c>
      <c r="C311" s="113" t="s">
        <v>28</v>
      </c>
      <c r="D311" s="113" t="s">
        <v>49</v>
      </c>
      <c r="E311" s="113" t="s">
        <v>150</v>
      </c>
      <c r="F311" s="114">
        <v>5372349</v>
      </c>
      <c r="G311" s="115">
        <v>399000</v>
      </c>
      <c r="H311" s="113" t="s">
        <v>148</v>
      </c>
      <c r="I311" s="113" t="s">
        <v>152</v>
      </c>
      <c r="J311" s="116">
        <v>45023</v>
      </c>
    </row>
    <row r="312" spans="1:10" ht="15">
      <c r="A312" s="113" t="s">
        <v>39</v>
      </c>
      <c r="B312" s="113" t="s">
        <v>355</v>
      </c>
      <c r="C312" s="113" t="s">
        <v>93</v>
      </c>
      <c r="D312" s="113" t="s">
        <v>94</v>
      </c>
      <c r="E312" s="113" t="s">
        <v>147</v>
      </c>
      <c r="F312" s="114">
        <v>5372353</v>
      </c>
      <c r="G312" s="115">
        <v>675000</v>
      </c>
      <c r="H312" s="113" t="s">
        <v>148</v>
      </c>
      <c r="I312" s="113" t="s">
        <v>152</v>
      </c>
      <c r="J312" s="116">
        <v>45023</v>
      </c>
    </row>
    <row r="313" spans="1:10" ht="15">
      <c r="A313" s="113" t="s">
        <v>39</v>
      </c>
      <c r="B313" s="113" t="s">
        <v>355</v>
      </c>
      <c r="C313" s="113" t="s">
        <v>28</v>
      </c>
      <c r="D313" s="113" t="s">
        <v>49</v>
      </c>
      <c r="E313" s="113" t="s">
        <v>147</v>
      </c>
      <c r="F313" s="114">
        <v>5374976</v>
      </c>
      <c r="G313" s="115">
        <v>770000</v>
      </c>
      <c r="H313" s="113" t="s">
        <v>148</v>
      </c>
      <c r="I313" s="113" t="s">
        <v>152</v>
      </c>
      <c r="J313" s="116">
        <v>45040</v>
      </c>
    </row>
    <row r="314" spans="1:10" ht="15">
      <c r="A314" s="113" t="s">
        <v>39</v>
      </c>
      <c r="B314" s="113" t="s">
        <v>355</v>
      </c>
      <c r="C314" s="113" t="s">
        <v>28</v>
      </c>
      <c r="D314" s="113" t="s">
        <v>46</v>
      </c>
      <c r="E314" s="113" t="s">
        <v>147</v>
      </c>
      <c r="F314" s="114">
        <v>5372364</v>
      </c>
      <c r="G314" s="115">
        <v>2500000</v>
      </c>
      <c r="H314" s="113" t="s">
        <v>148</v>
      </c>
      <c r="I314" s="113" t="s">
        <v>152</v>
      </c>
      <c r="J314" s="116">
        <v>45023</v>
      </c>
    </row>
    <row r="315" spans="1:10" ht="15">
      <c r="A315" s="113" t="s">
        <v>39</v>
      </c>
      <c r="B315" s="113" t="s">
        <v>355</v>
      </c>
      <c r="C315" s="113" t="s">
        <v>28</v>
      </c>
      <c r="D315" s="113" t="s">
        <v>49</v>
      </c>
      <c r="E315" s="113" t="s">
        <v>147</v>
      </c>
      <c r="F315" s="114">
        <v>5375044</v>
      </c>
      <c r="G315" s="115">
        <v>434900</v>
      </c>
      <c r="H315" s="113" t="s">
        <v>148</v>
      </c>
      <c r="I315" s="113" t="s">
        <v>152</v>
      </c>
      <c r="J315" s="116">
        <v>45040</v>
      </c>
    </row>
    <row r="316" spans="1:10" ht="15">
      <c r="A316" s="113" t="s">
        <v>39</v>
      </c>
      <c r="B316" s="113" t="s">
        <v>355</v>
      </c>
      <c r="C316" s="113" t="s">
        <v>28</v>
      </c>
      <c r="D316" s="113" t="s">
        <v>95</v>
      </c>
      <c r="E316" s="113" t="s">
        <v>147</v>
      </c>
      <c r="F316" s="114">
        <v>5372365</v>
      </c>
      <c r="G316" s="115">
        <v>476000</v>
      </c>
      <c r="H316" s="113" t="s">
        <v>148</v>
      </c>
      <c r="I316" s="113" t="s">
        <v>152</v>
      </c>
      <c r="J316" s="116">
        <v>45023</v>
      </c>
    </row>
    <row r="317" spans="1:10" ht="15">
      <c r="A317" s="113" t="s">
        <v>39</v>
      </c>
      <c r="B317" s="113" t="s">
        <v>355</v>
      </c>
      <c r="C317" s="113" t="s">
        <v>28</v>
      </c>
      <c r="D317" s="113" t="s">
        <v>46</v>
      </c>
      <c r="E317" s="113" t="s">
        <v>147</v>
      </c>
      <c r="F317" s="114">
        <v>5374991</v>
      </c>
      <c r="G317" s="115">
        <v>733000</v>
      </c>
      <c r="H317" s="113" t="s">
        <v>148</v>
      </c>
      <c r="I317" s="113" t="s">
        <v>152</v>
      </c>
      <c r="J317" s="116">
        <v>45040</v>
      </c>
    </row>
    <row r="318" spans="1:10" ht="15">
      <c r="A318" s="113" t="s">
        <v>39</v>
      </c>
      <c r="B318" s="113" t="s">
        <v>355</v>
      </c>
      <c r="C318" s="113" t="s">
        <v>28</v>
      </c>
      <c r="D318" s="113" t="s">
        <v>46</v>
      </c>
      <c r="E318" s="113" t="s">
        <v>147</v>
      </c>
      <c r="F318" s="114">
        <v>5375424</v>
      </c>
      <c r="G318" s="115">
        <v>730000</v>
      </c>
      <c r="H318" s="113" t="s">
        <v>148</v>
      </c>
      <c r="I318" s="113" t="s">
        <v>152</v>
      </c>
      <c r="J318" s="116">
        <v>45041</v>
      </c>
    </row>
    <row r="319" spans="1:10" ht="15">
      <c r="A319" s="113" t="s">
        <v>39</v>
      </c>
      <c r="B319" s="113" t="s">
        <v>355</v>
      </c>
      <c r="C319" s="113" t="s">
        <v>28</v>
      </c>
      <c r="D319" s="113" t="s">
        <v>46</v>
      </c>
      <c r="E319" s="113" t="s">
        <v>156</v>
      </c>
      <c r="F319" s="114">
        <v>5375026</v>
      </c>
      <c r="G319" s="115">
        <v>525000</v>
      </c>
      <c r="H319" s="113" t="s">
        <v>148</v>
      </c>
      <c r="I319" s="113" t="s">
        <v>152</v>
      </c>
      <c r="J319" s="116">
        <v>45040</v>
      </c>
    </row>
    <row r="320" spans="1:10" ht="15">
      <c r="A320" s="113" t="s">
        <v>39</v>
      </c>
      <c r="B320" s="113" t="s">
        <v>355</v>
      </c>
      <c r="C320" s="113" t="s">
        <v>28</v>
      </c>
      <c r="D320" s="113" t="s">
        <v>49</v>
      </c>
      <c r="E320" s="113" t="s">
        <v>147</v>
      </c>
      <c r="F320" s="114">
        <v>5375148</v>
      </c>
      <c r="G320" s="115">
        <v>1040000</v>
      </c>
      <c r="H320" s="113" t="s">
        <v>148</v>
      </c>
      <c r="I320" s="113" t="s">
        <v>152</v>
      </c>
      <c r="J320" s="116">
        <v>45040</v>
      </c>
    </row>
    <row r="321" spans="1:10" ht="15">
      <c r="A321" s="113" t="s">
        <v>39</v>
      </c>
      <c r="B321" s="113" t="s">
        <v>355</v>
      </c>
      <c r="C321" s="113" t="s">
        <v>90</v>
      </c>
      <c r="D321" s="113" t="s">
        <v>100</v>
      </c>
      <c r="E321" s="113" t="s">
        <v>147</v>
      </c>
      <c r="F321" s="114">
        <v>5375403</v>
      </c>
      <c r="G321" s="115">
        <v>575000</v>
      </c>
      <c r="H321" s="113" t="s">
        <v>148</v>
      </c>
      <c r="I321" s="113" t="s">
        <v>152</v>
      </c>
      <c r="J321" s="116">
        <v>45041</v>
      </c>
    </row>
    <row r="322" spans="1:10" ht="15">
      <c r="A322" s="113" t="s">
        <v>39</v>
      </c>
      <c r="B322" s="113" t="s">
        <v>355</v>
      </c>
      <c r="C322" s="113" t="s">
        <v>28</v>
      </c>
      <c r="D322" s="113" t="s">
        <v>97</v>
      </c>
      <c r="E322" s="113" t="s">
        <v>147</v>
      </c>
      <c r="F322" s="114">
        <v>5374830</v>
      </c>
      <c r="G322" s="115">
        <v>516000</v>
      </c>
      <c r="H322" s="113" t="s">
        <v>148</v>
      </c>
      <c r="I322" s="113" t="s">
        <v>152</v>
      </c>
      <c r="J322" s="116">
        <v>45037</v>
      </c>
    </row>
    <row r="323" spans="1:10" ht="15">
      <c r="A323" s="113" t="s">
        <v>39</v>
      </c>
      <c r="B323" s="113" t="s">
        <v>355</v>
      </c>
      <c r="C323" s="113" t="s">
        <v>28</v>
      </c>
      <c r="D323" s="113" t="s">
        <v>46</v>
      </c>
      <c r="E323" s="113" t="s">
        <v>147</v>
      </c>
      <c r="F323" s="114">
        <v>5372276</v>
      </c>
      <c r="G323" s="115">
        <v>490000</v>
      </c>
      <c r="H323" s="113" t="s">
        <v>148</v>
      </c>
      <c r="I323" s="113" t="s">
        <v>152</v>
      </c>
      <c r="J323" s="116">
        <v>45023</v>
      </c>
    </row>
    <row r="324" spans="1:10" ht="15">
      <c r="A324" s="113" t="s">
        <v>39</v>
      </c>
      <c r="B324" s="113" t="s">
        <v>355</v>
      </c>
      <c r="C324" s="113" t="s">
        <v>28</v>
      </c>
      <c r="D324" s="113" t="s">
        <v>49</v>
      </c>
      <c r="E324" s="113" t="s">
        <v>147</v>
      </c>
      <c r="F324" s="114">
        <v>5375363</v>
      </c>
      <c r="G324" s="115">
        <v>433000</v>
      </c>
      <c r="H324" s="113" t="s">
        <v>148</v>
      </c>
      <c r="I324" s="113" t="s">
        <v>152</v>
      </c>
      <c r="J324" s="116">
        <v>45041</v>
      </c>
    </row>
    <row r="325" spans="1:10" ht="15">
      <c r="A325" s="113" t="s">
        <v>39</v>
      </c>
      <c r="B325" s="113" t="s">
        <v>355</v>
      </c>
      <c r="C325" s="113" t="s">
        <v>28</v>
      </c>
      <c r="D325" s="113" t="s">
        <v>49</v>
      </c>
      <c r="E325" s="113" t="s">
        <v>147</v>
      </c>
      <c r="F325" s="114">
        <v>5372435</v>
      </c>
      <c r="G325" s="115">
        <v>475000</v>
      </c>
      <c r="H325" s="113" t="s">
        <v>148</v>
      </c>
      <c r="I325" s="113" t="s">
        <v>152</v>
      </c>
      <c r="J325" s="116">
        <v>45023</v>
      </c>
    </row>
    <row r="326" spans="1:10" ht="15">
      <c r="A326" s="113" t="s">
        <v>39</v>
      </c>
      <c r="B326" s="113" t="s">
        <v>355</v>
      </c>
      <c r="C326" s="113" t="s">
        <v>28</v>
      </c>
      <c r="D326" s="113" t="s">
        <v>49</v>
      </c>
      <c r="E326" s="113" t="s">
        <v>150</v>
      </c>
      <c r="F326" s="114">
        <v>5375346</v>
      </c>
      <c r="G326" s="115">
        <v>140000</v>
      </c>
      <c r="H326" s="113" t="s">
        <v>148</v>
      </c>
      <c r="I326" s="113" t="s">
        <v>152</v>
      </c>
      <c r="J326" s="116">
        <v>45041</v>
      </c>
    </row>
    <row r="327" spans="1:10" ht="15">
      <c r="A327" s="113" t="s">
        <v>39</v>
      </c>
      <c r="B327" s="113" t="s">
        <v>355</v>
      </c>
      <c r="C327" s="113" t="s">
        <v>28</v>
      </c>
      <c r="D327" s="113" t="s">
        <v>95</v>
      </c>
      <c r="E327" s="113" t="s">
        <v>147</v>
      </c>
      <c r="F327" s="114">
        <v>5374828</v>
      </c>
      <c r="G327" s="115">
        <v>340000</v>
      </c>
      <c r="H327" s="113" t="s">
        <v>148</v>
      </c>
      <c r="I327" s="113" t="s">
        <v>152</v>
      </c>
      <c r="J327" s="116">
        <v>45037</v>
      </c>
    </row>
    <row r="328" spans="1:10" ht="15">
      <c r="A328" s="113" t="s">
        <v>39</v>
      </c>
      <c r="B328" s="113" t="s">
        <v>355</v>
      </c>
      <c r="C328" s="113" t="s">
        <v>28</v>
      </c>
      <c r="D328" s="113" t="s">
        <v>49</v>
      </c>
      <c r="E328" s="113" t="s">
        <v>147</v>
      </c>
      <c r="F328" s="114">
        <v>5374825</v>
      </c>
      <c r="G328" s="115">
        <v>520000</v>
      </c>
      <c r="H328" s="113" t="s">
        <v>148</v>
      </c>
      <c r="I328" s="113" t="s">
        <v>152</v>
      </c>
      <c r="J328" s="116">
        <v>45037</v>
      </c>
    </row>
    <row r="329" spans="1:10" ht="15">
      <c r="A329" s="113" t="s">
        <v>39</v>
      </c>
      <c r="B329" s="113" t="s">
        <v>355</v>
      </c>
      <c r="C329" s="113" t="s">
        <v>47</v>
      </c>
      <c r="D329" s="113" t="s">
        <v>48</v>
      </c>
      <c r="E329" s="113" t="s">
        <v>147</v>
      </c>
      <c r="F329" s="114">
        <v>5375400</v>
      </c>
      <c r="G329" s="115">
        <v>515000</v>
      </c>
      <c r="H329" s="113" t="s">
        <v>148</v>
      </c>
      <c r="I329" s="113" t="s">
        <v>152</v>
      </c>
      <c r="J329" s="116">
        <v>45041</v>
      </c>
    </row>
    <row r="330" spans="1:10" ht="15">
      <c r="A330" s="113" t="s">
        <v>39</v>
      </c>
      <c r="B330" s="113" t="s">
        <v>355</v>
      </c>
      <c r="C330" s="113" t="s">
        <v>93</v>
      </c>
      <c r="D330" s="113" t="s">
        <v>94</v>
      </c>
      <c r="E330" s="113" t="s">
        <v>150</v>
      </c>
      <c r="F330" s="114">
        <v>5375353</v>
      </c>
      <c r="G330" s="115">
        <v>275000</v>
      </c>
      <c r="H330" s="113" t="s">
        <v>148</v>
      </c>
      <c r="I330" s="113" t="s">
        <v>152</v>
      </c>
      <c r="J330" s="116">
        <v>45041</v>
      </c>
    </row>
    <row r="331" spans="1:10" ht="15">
      <c r="A331" s="113" t="s">
        <v>39</v>
      </c>
      <c r="B331" s="113" t="s">
        <v>355</v>
      </c>
      <c r="C331" s="113" t="s">
        <v>28</v>
      </c>
      <c r="D331" s="113" t="s">
        <v>95</v>
      </c>
      <c r="E331" s="113" t="s">
        <v>150</v>
      </c>
      <c r="F331" s="114">
        <v>5374819</v>
      </c>
      <c r="G331" s="115">
        <v>339900</v>
      </c>
      <c r="H331" s="113" t="s">
        <v>148</v>
      </c>
      <c r="I331" s="113" t="s">
        <v>152</v>
      </c>
      <c r="J331" s="116">
        <v>45037</v>
      </c>
    </row>
    <row r="332" spans="1:10" ht="15">
      <c r="A332" s="113" t="s">
        <v>39</v>
      </c>
      <c r="B332" s="113" t="s">
        <v>355</v>
      </c>
      <c r="C332" s="113" t="s">
        <v>28</v>
      </c>
      <c r="D332" s="113" t="s">
        <v>99</v>
      </c>
      <c r="E332" s="113" t="s">
        <v>147</v>
      </c>
      <c r="F332" s="114">
        <v>5375342</v>
      </c>
      <c r="G332" s="115">
        <v>480000</v>
      </c>
      <c r="H332" s="113" t="s">
        <v>148</v>
      </c>
      <c r="I332" s="113" t="s">
        <v>152</v>
      </c>
      <c r="J332" s="116">
        <v>45041</v>
      </c>
    </row>
    <row r="333" spans="1:10" ht="15">
      <c r="A333" s="113" t="s">
        <v>39</v>
      </c>
      <c r="B333" s="113" t="s">
        <v>355</v>
      </c>
      <c r="C333" s="113" t="s">
        <v>28</v>
      </c>
      <c r="D333" s="113" t="s">
        <v>49</v>
      </c>
      <c r="E333" s="113" t="s">
        <v>147</v>
      </c>
      <c r="F333" s="114">
        <v>5375311</v>
      </c>
      <c r="G333" s="115">
        <v>530000</v>
      </c>
      <c r="H333" s="113" t="s">
        <v>148</v>
      </c>
      <c r="I333" s="113" t="s">
        <v>152</v>
      </c>
      <c r="J333" s="116">
        <v>45041</v>
      </c>
    </row>
    <row r="334" spans="1:10" ht="15">
      <c r="A334" s="113" t="s">
        <v>39</v>
      </c>
      <c r="B334" s="113" t="s">
        <v>355</v>
      </c>
      <c r="C334" s="113" t="s">
        <v>28</v>
      </c>
      <c r="D334" s="113" t="s">
        <v>49</v>
      </c>
      <c r="E334" s="113" t="s">
        <v>150</v>
      </c>
      <c r="F334" s="114">
        <v>5372463</v>
      </c>
      <c r="G334" s="115">
        <v>200000</v>
      </c>
      <c r="H334" s="113" t="s">
        <v>148</v>
      </c>
      <c r="I334" s="113" t="s">
        <v>152</v>
      </c>
      <c r="J334" s="116">
        <v>45023</v>
      </c>
    </row>
    <row r="335" spans="1:10" ht="15">
      <c r="A335" s="113" t="s">
        <v>39</v>
      </c>
      <c r="B335" s="113" t="s">
        <v>355</v>
      </c>
      <c r="C335" s="113" t="s">
        <v>28</v>
      </c>
      <c r="D335" s="113" t="s">
        <v>49</v>
      </c>
      <c r="E335" s="113" t="s">
        <v>147</v>
      </c>
      <c r="F335" s="114">
        <v>5372272</v>
      </c>
      <c r="G335" s="115">
        <v>780000</v>
      </c>
      <c r="H335" s="113" t="s">
        <v>148</v>
      </c>
      <c r="I335" s="113" t="s">
        <v>152</v>
      </c>
      <c r="J335" s="116">
        <v>45023</v>
      </c>
    </row>
    <row r="336" spans="1:10" ht="15">
      <c r="A336" s="113" t="s">
        <v>39</v>
      </c>
      <c r="B336" s="113" t="s">
        <v>355</v>
      </c>
      <c r="C336" s="113" t="s">
        <v>28</v>
      </c>
      <c r="D336" s="113" t="s">
        <v>46</v>
      </c>
      <c r="E336" s="113" t="s">
        <v>147</v>
      </c>
      <c r="F336" s="114">
        <v>5375268</v>
      </c>
      <c r="G336" s="115">
        <v>935000</v>
      </c>
      <c r="H336" s="113" t="s">
        <v>148</v>
      </c>
      <c r="I336" s="113" t="s">
        <v>152</v>
      </c>
      <c r="J336" s="116">
        <v>45041</v>
      </c>
    </row>
    <row r="337" spans="1:10" ht="15">
      <c r="A337" s="113" t="s">
        <v>39</v>
      </c>
      <c r="B337" s="113" t="s">
        <v>355</v>
      </c>
      <c r="C337" s="113" t="s">
        <v>47</v>
      </c>
      <c r="D337" s="113" t="s">
        <v>48</v>
      </c>
      <c r="E337" s="113" t="s">
        <v>147</v>
      </c>
      <c r="F337" s="114">
        <v>5372441</v>
      </c>
      <c r="G337" s="115">
        <v>150000</v>
      </c>
      <c r="H337" s="113" t="s">
        <v>148</v>
      </c>
      <c r="I337" s="113" t="s">
        <v>152</v>
      </c>
      <c r="J337" s="116">
        <v>45023</v>
      </c>
    </row>
    <row r="338" spans="1:10" ht="15">
      <c r="A338" s="113" t="s">
        <v>39</v>
      </c>
      <c r="B338" s="113" t="s">
        <v>355</v>
      </c>
      <c r="C338" s="113" t="s">
        <v>28</v>
      </c>
      <c r="D338" s="113" t="s">
        <v>49</v>
      </c>
      <c r="E338" s="113" t="s">
        <v>150</v>
      </c>
      <c r="F338" s="114">
        <v>5374813</v>
      </c>
      <c r="G338" s="115">
        <v>295000</v>
      </c>
      <c r="H338" s="113" t="s">
        <v>148</v>
      </c>
      <c r="I338" s="113" t="s">
        <v>152</v>
      </c>
      <c r="J338" s="116">
        <v>45037</v>
      </c>
    </row>
    <row r="339" spans="1:10" ht="15">
      <c r="A339" s="113" t="s">
        <v>101</v>
      </c>
      <c r="B339" s="113" t="s">
        <v>356</v>
      </c>
      <c r="C339" s="113" t="s">
        <v>102</v>
      </c>
      <c r="D339" s="113" t="s">
        <v>170</v>
      </c>
      <c r="E339" s="113" t="s">
        <v>147</v>
      </c>
      <c r="F339" s="114">
        <v>5372813</v>
      </c>
      <c r="G339" s="115">
        <v>535000</v>
      </c>
      <c r="H339" s="113" t="s">
        <v>148</v>
      </c>
      <c r="I339" s="113" t="s">
        <v>152</v>
      </c>
      <c r="J339" s="116">
        <v>45027</v>
      </c>
    </row>
    <row r="340" spans="1:10" ht="15">
      <c r="A340" s="113" t="s">
        <v>101</v>
      </c>
      <c r="B340" s="113" t="s">
        <v>356</v>
      </c>
      <c r="C340" s="113" t="s">
        <v>102</v>
      </c>
      <c r="D340" s="113" t="s">
        <v>170</v>
      </c>
      <c r="E340" s="113" t="s">
        <v>147</v>
      </c>
      <c r="F340" s="114">
        <v>5374572</v>
      </c>
      <c r="G340" s="115">
        <v>3005000</v>
      </c>
      <c r="H340" s="113" t="s">
        <v>148</v>
      </c>
      <c r="I340" s="113" t="s">
        <v>152</v>
      </c>
      <c r="J340" s="116">
        <v>45036</v>
      </c>
    </row>
    <row r="341" spans="1:10" ht="15">
      <c r="A341" s="113" t="s">
        <v>101</v>
      </c>
      <c r="B341" s="113" t="s">
        <v>356</v>
      </c>
      <c r="C341" s="113" t="s">
        <v>102</v>
      </c>
      <c r="D341" s="113" t="s">
        <v>170</v>
      </c>
      <c r="E341" s="113" t="s">
        <v>150</v>
      </c>
      <c r="F341" s="114">
        <v>5373070</v>
      </c>
      <c r="G341" s="115">
        <v>362000</v>
      </c>
      <c r="H341" s="113" t="s">
        <v>148</v>
      </c>
      <c r="I341" s="113" t="s">
        <v>152</v>
      </c>
      <c r="J341" s="116">
        <v>45028</v>
      </c>
    </row>
    <row r="342" spans="1:10" ht="15">
      <c r="A342" s="113" t="s">
        <v>101</v>
      </c>
      <c r="B342" s="113" t="s">
        <v>356</v>
      </c>
      <c r="C342" s="113" t="s">
        <v>102</v>
      </c>
      <c r="D342" s="113" t="s">
        <v>106</v>
      </c>
      <c r="E342" s="113" t="s">
        <v>147</v>
      </c>
      <c r="F342" s="114">
        <v>5372387</v>
      </c>
      <c r="G342" s="115">
        <v>491000</v>
      </c>
      <c r="H342" s="113" t="s">
        <v>148</v>
      </c>
      <c r="I342" s="113" t="s">
        <v>152</v>
      </c>
      <c r="J342" s="116">
        <v>45023</v>
      </c>
    </row>
    <row r="343" spans="1:10" ht="15">
      <c r="A343" s="113" t="s">
        <v>101</v>
      </c>
      <c r="B343" s="113" t="s">
        <v>356</v>
      </c>
      <c r="C343" s="113" t="s">
        <v>102</v>
      </c>
      <c r="D343" s="113" t="s">
        <v>170</v>
      </c>
      <c r="E343" s="113" t="s">
        <v>150</v>
      </c>
      <c r="F343" s="114">
        <v>5374553</v>
      </c>
      <c r="G343" s="115">
        <v>1130000</v>
      </c>
      <c r="H343" s="113" t="s">
        <v>148</v>
      </c>
      <c r="I343" s="113" t="s">
        <v>152</v>
      </c>
      <c r="J343" s="116">
        <v>45036</v>
      </c>
    </row>
    <row r="344" spans="1:10" ht="15">
      <c r="A344" s="113" t="s">
        <v>101</v>
      </c>
      <c r="B344" s="113" t="s">
        <v>356</v>
      </c>
      <c r="C344" s="113" t="s">
        <v>102</v>
      </c>
      <c r="D344" s="113" t="s">
        <v>106</v>
      </c>
      <c r="E344" s="113" t="s">
        <v>150</v>
      </c>
      <c r="F344" s="114">
        <v>5375416</v>
      </c>
      <c r="G344" s="115">
        <v>400000</v>
      </c>
      <c r="H344" s="113" t="s">
        <v>148</v>
      </c>
      <c r="I344" s="113" t="s">
        <v>152</v>
      </c>
      <c r="J344" s="116">
        <v>45041</v>
      </c>
    </row>
    <row r="345" spans="1:10" ht="15">
      <c r="A345" s="113" t="s">
        <v>101</v>
      </c>
      <c r="B345" s="113" t="s">
        <v>356</v>
      </c>
      <c r="C345" s="113" t="s">
        <v>102</v>
      </c>
      <c r="D345" s="113" t="s">
        <v>106</v>
      </c>
      <c r="E345" s="113" t="s">
        <v>147</v>
      </c>
      <c r="F345" s="114">
        <v>5373120</v>
      </c>
      <c r="G345" s="115">
        <v>355000</v>
      </c>
      <c r="H345" s="113" t="s">
        <v>148</v>
      </c>
      <c r="I345" s="113" t="s">
        <v>152</v>
      </c>
      <c r="J345" s="116">
        <v>45028</v>
      </c>
    </row>
    <row r="346" spans="1:10" ht="15">
      <c r="A346" s="113" t="s">
        <v>101</v>
      </c>
      <c r="B346" s="113" t="s">
        <v>356</v>
      </c>
      <c r="C346" s="113" t="s">
        <v>102</v>
      </c>
      <c r="D346" s="113" t="s">
        <v>170</v>
      </c>
      <c r="E346" s="113" t="s">
        <v>151</v>
      </c>
      <c r="F346" s="114">
        <v>5376239</v>
      </c>
      <c r="G346" s="115">
        <v>401000</v>
      </c>
      <c r="H346" s="113" t="s">
        <v>148</v>
      </c>
      <c r="I346" s="113" t="s">
        <v>152</v>
      </c>
      <c r="J346" s="116">
        <v>45044</v>
      </c>
    </row>
    <row r="347" spans="1:10" ht="15">
      <c r="A347" s="113" t="s">
        <v>101</v>
      </c>
      <c r="B347" s="113" t="s">
        <v>356</v>
      </c>
      <c r="C347" s="113" t="s">
        <v>102</v>
      </c>
      <c r="D347" s="113" t="s">
        <v>106</v>
      </c>
      <c r="E347" s="113" t="s">
        <v>147</v>
      </c>
      <c r="F347" s="114">
        <v>5373940</v>
      </c>
      <c r="G347" s="115">
        <v>393000</v>
      </c>
      <c r="H347" s="113" t="s">
        <v>148</v>
      </c>
      <c r="I347" s="113" t="s">
        <v>152</v>
      </c>
      <c r="J347" s="116">
        <v>45033</v>
      </c>
    </row>
    <row r="348" spans="1:10" ht="15">
      <c r="A348" s="113" t="s">
        <v>101</v>
      </c>
      <c r="B348" s="113" t="s">
        <v>356</v>
      </c>
      <c r="C348" s="113" t="s">
        <v>102</v>
      </c>
      <c r="D348" s="113" t="s">
        <v>106</v>
      </c>
      <c r="E348" s="113" t="s">
        <v>147</v>
      </c>
      <c r="F348" s="114">
        <v>5374722</v>
      </c>
      <c r="G348" s="115">
        <v>525000</v>
      </c>
      <c r="H348" s="113" t="s">
        <v>148</v>
      </c>
      <c r="I348" s="113" t="s">
        <v>152</v>
      </c>
      <c r="J348" s="116">
        <v>45037</v>
      </c>
    </row>
    <row r="349" spans="1:10" ht="15">
      <c r="A349" s="113" t="s">
        <v>101</v>
      </c>
      <c r="B349" s="113" t="s">
        <v>356</v>
      </c>
      <c r="C349" s="113" t="s">
        <v>102</v>
      </c>
      <c r="D349" s="113" t="s">
        <v>106</v>
      </c>
      <c r="E349" s="113" t="s">
        <v>153</v>
      </c>
      <c r="F349" s="114">
        <v>5371453</v>
      </c>
      <c r="G349" s="115">
        <v>6499</v>
      </c>
      <c r="H349" s="113" t="s">
        <v>148</v>
      </c>
      <c r="I349" s="113" t="s">
        <v>152</v>
      </c>
      <c r="J349" s="116">
        <v>45019</v>
      </c>
    </row>
    <row r="350" spans="1:10" ht="15">
      <c r="A350" s="113" t="s">
        <v>101</v>
      </c>
      <c r="B350" s="113" t="s">
        <v>356</v>
      </c>
      <c r="C350" s="113" t="s">
        <v>102</v>
      </c>
      <c r="D350" s="113" t="s">
        <v>170</v>
      </c>
      <c r="E350" s="113" t="s">
        <v>150</v>
      </c>
      <c r="F350" s="114">
        <v>5374450</v>
      </c>
      <c r="G350" s="115">
        <v>186000</v>
      </c>
      <c r="H350" s="113" t="s">
        <v>148</v>
      </c>
      <c r="I350" s="113" t="s">
        <v>152</v>
      </c>
      <c r="J350" s="116">
        <v>45036</v>
      </c>
    </row>
    <row r="351" spans="1:10" ht="15">
      <c r="A351" s="113" t="s">
        <v>101</v>
      </c>
      <c r="B351" s="113" t="s">
        <v>356</v>
      </c>
      <c r="C351" s="113" t="s">
        <v>102</v>
      </c>
      <c r="D351" s="113" t="s">
        <v>106</v>
      </c>
      <c r="E351" s="113" t="s">
        <v>153</v>
      </c>
      <c r="F351" s="114">
        <v>5372160</v>
      </c>
      <c r="G351" s="115">
        <v>150000</v>
      </c>
      <c r="H351" s="113" t="s">
        <v>148</v>
      </c>
      <c r="I351" s="113" t="s">
        <v>152</v>
      </c>
      <c r="J351" s="116">
        <v>45022</v>
      </c>
    </row>
    <row r="352" spans="1:10" ht="15">
      <c r="A352" s="113" t="s">
        <v>101</v>
      </c>
      <c r="B352" s="113" t="s">
        <v>356</v>
      </c>
      <c r="C352" s="113" t="s">
        <v>102</v>
      </c>
      <c r="D352" s="113" t="s">
        <v>106</v>
      </c>
      <c r="E352" s="113" t="s">
        <v>147</v>
      </c>
      <c r="F352" s="114">
        <v>5375619</v>
      </c>
      <c r="G352" s="115">
        <v>410000</v>
      </c>
      <c r="H352" s="113" t="s">
        <v>148</v>
      </c>
      <c r="I352" s="113" t="s">
        <v>152</v>
      </c>
      <c r="J352" s="116">
        <v>45042</v>
      </c>
    </row>
    <row r="353" spans="1:10" ht="15">
      <c r="A353" s="113" t="s">
        <v>101</v>
      </c>
      <c r="B353" s="113" t="s">
        <v>356</v>
      </c>
      <c r="C353" s="113" t="s">
        <v>102</v>
      </c>
      <c r="D353" s="113" t="s">
        <v>170</v>
      </c>
      <c r="E353" s="113" t="s">
        <v>147</v>
      </c>
      <c r="F353" s="114">
        <v>5376270</v>
      </c>
      <c r="G353" s="115">
        <v>405000</v>
      </c>
      <c r="H353" s="113" t="s">
        <v>148</v>
      </c>
      <c r="I353" s="113" t="s">
        <v>152</v>
      </c>
      <c r="J353" s="116">
        <v>45044</v>
      </c>
    </row>
    <row r="354" spans="1:10" ht="15">
      <c r="A354" s="113" t="s">
        <v>101</v>
      </c>
      <c r="B354" s="113" t="s">
        <v>356</v>
      </c>
      <c r="C354" s="113" t="s">
        <v>102</v>
      </c>
      <c r="D354" s="113" t="s">
        <v>170</v>
      </c>
      <c r="E354" s="113" t="s">
        <v>147</v>
      </c>
      <c r="F354" s="114">
        <v>5374890</v>
      </c>
      <c r="G354" s="115">
        <v>465700</v>
      </c>
      <c r="H354" s="113" t="s">
        <v>148</v>
      </c>
      <c r="I354" s="113" t="s">
        <v>152</v>
      </c>
      <c r="J354" s="116">
        <v>45037</v>
      </c>
    </row>
    <row r="355" spans="1:10" ht="15">
      <c r="A355" s="113" t="s">
        <v>101</v>
      </c>
      <c r="B355" s="113" t="s">
        <v>356</v>
      </c>
      <c r="C355" s="113" t="s">
        <v>102</v>
      </c>
      <c r="D355" s="113" t="s">
        <v>106</v>
      </c>
      <c r="E355" s="113" t="s">
        <v>150</v>
      </c>
      <c r="F355" s="114">
        <v>5374895</v>
      </c>
      <c r="G355" s="115">
        <v>390000</v>
      </c>
      <c r="H355" s="113" t="s">
        <v>148</v>
      </c>
      <c r="I355" s="113" t="s">
        <v>152</v>
      </c>
      <c r="J355" s="116">
        <v>45037</v>
      </c>
    </row>
    <row r="356" spans="1:10" ht="15">
      <c r="A356" s="113" t="s">
        <v>101</v>
      </c>
      <c r="B356" s="113" t="s">
        <v>356</v>
      </c>
      <c r="C356" s="113" t="s">
        <v>102</v>
      </c>
      <c r="D356" s="113" t="s">
        <v>170</v>
      </c>
      <c r="E356" s="113" t="s">
        <v>147</v>
      </c>
      <c r="F356" s="114">
        <v>5375349</v>
      </c>
      <c r="G356" s="115">
        <v>650000</v>
      </c>
      <c r="H356" s="113" t="s">
        <v>148</v>
      </c>
      <c r="I356" s="113" t="s">
        <v>152</v>
      </c>
      <c r="J356" s="116">
        <v>45041</v>
      </c>
    </row>
    <row r="357" spans="1:10" ht="15">
      <c r="A357" s="113" t="s">
        <v>101</v>
      </c>
      <c r="B357" s="113" t="s">
        <v>356</v>
      </c>
      <c r="C357" s="113" t="s">
        <v>102</v>
      </c>
      <c r="D357" s="113" t="s">
        <v>106</v>
      </c>
      <c r="E357" s="113" t="s">
        <v>147</v>
      </c>
      <c r="F357" s="114">
        <v>5372145</v>
      </c>
      <c r="G357" s="115">
        <v>355000</v>
      </c>
      <c r="H357" s="113" t="s">
        <v>148</v>
      </c>
      <c r="I357" s="113" t="s">
        <v>152</v>
      </c>
      <c r="J357" s="116">
        <v>45022</v>
      </c>
    </row>
    <row r="358" spans="1:10" ht="15">
      <c r="A358" s="113" t="s">
        <v>103</v>
      </c>
      <c r="B358" s="113" t="s">
        <v>357</v>
      </c>
      <c r="C358" s="113" t="s">
        <v>104</v>
      </c>
      <c r="D358" s="113" t="s">
        <v>76</v>
      </c>
      <c r="E358" s="113" t="s">
        <v>147</v>
      </c>
      <c r="F358" s="114">
        <v>5373510</v>
      </c>
      <c r="G358" s="115">
        <v>405000</v>
      </c>
      <c r="H358" s="113" t="s">
        <v>148</v>
      </c>
      <c r="I358" s="113" t="s">
        <v>152</v>
      </c>
      <c r="J358" s="116">
        <v>45030</v>
      </c>
    </row>
    <row r="359" spans="1:10" ht="15">
      <c r="A359" s="113" t="s">
        <v>103</v>
      </c>
      <c r="B359" s="113" t="s">
        <v>357</v>
      </c>
      <c r="C359" s="113" t="s">
        <v>104</v>
      </c>
      <c r="D359" s="113" t="s">
        <v>76</v>
      </c>
      <c r="E359" s="113" t="s">
        <v>147</v>
      </c>
      <c r="F359" s="114">
        <v>5373530</v>
      </c>
      <c r="G359" s="115">
        <v>415000</v>
      </c>
      <c r="H359" s="113" t="s">
        <v>148</v>
      </c>
      <c r="I359" s="113" t="s">
        <v>152</v>
      </c>
      <c r="J359" s="116">
        <v>45030</v>
      </c>
    </row>
    <row r="360" spans="1:10" ht="15">
      <c r="A360" s="113" t="s">
        <v>103</v>
      </c>
      <c r="B360" s="113" t="s">
        <v>357</v>
      </c>
      <c r="C360" s="113" t="s">
        <v>57</v>
      </c>
      <c r="D360" s="113" t="s">
        <v>58</v>
      </c>
      <c r="E360" s="113" t="s">
        <v>147</v>
      </c>
      <c r="F360" s="114">
        <v>5373420</v>
      </c>
      <c r="G360" s="115">
        <v>2800000</v>
      </c>
      <c r="H360" s="113" t="s">
        <v>148</v>
      </c>
      <c r="I360" s="113" t="s">
        <v>152</v>
      </c>
      <c r="J360" s="116">
        <v>45030</v>
      </c>
    </row>
    <row r="361" spans="1:10" ht="15">
      <c r="A361" s="113" t="s">
        <v>103</v>
      </c>
      <c r="B361" s="113" t="s">
        <v>357</v>
      </c>
      <c r="C361" s="113" t="s">
        <v>104</v>
      </c>
      <c r="D361" s="113" t="s">
        <v>105</v>
      </c>
      <c r="E361" s="113" t="s">
        <v>147</v>
      </c>
      <c r="F361" s="114">
        <v>5376031</v>
      </c>
      <c r="G361" s="115">
        <v>793000</v>
      </c>
      <c r="H361" s="113" t="s">
        <v>148</v>
      </c>
      <c r="I361" s="113" t="s">
        <v>152</v>
      </c>
      <c r="J361" s="116">
        <v>45044</v>
      </c>
    </row>
    <row r="362" spans="1:10" ht="15">
      <c r="A362" s="113" t="s">
        <v>103</v>
      </c>
      <c r="B362" s="113" t="s">
        <v>357</v>
      </c>
      <c r="C362" s="113" t="s">
        <v>104</v>
      </c>
      <c r="D362" s="113" t="s">
        <v>105</v>
      </c>
      <c r="E362" s="113" t="s">
        <v>150</v>
      </c>
      <c r="F362" s="114">
        <v>5376072</v>
      </c>
      <c r="G362" s="115">
        <v>250000</v>
      </c>
      <c r="H362" s="113" t="s">
        <v>148</v>
      </c>
      <c r="I362" s="113" t="s">
        <v>152</v>
      </c>
      <c r="J362" s="116">
        <v>45044</v>
      </c>
    </row>
    <row r="363" spans="1:10" ht="15">
      <c r="A363" s="113" t="s">
        <v>103</v>
      </c>
      <c r="B363" s="113" t="s">
        <v>357</v>
      </c>
      <c r="C363" s="113" t="s">
        <v>104</v>
      </c>
      <c r="D363" s="113" t="s">
        <v>105</v>
      </c>
      <c r="E363" s="113" t="s">
        <v>147</v>
      </c>
      <c r="F363" s="114">
        <v>5372238</v>
      </c>
      <c r="G363" s="115">
        <v>675000</v>
      </c>
      <c r="H363" s="113" t="s">
        <v>148</v>
      </c>
      <c r="I363" s="113" t="s">
        <v>152</v>
      </c>
      <c r="J363" s="116">
        <v>45023</v>
      </c>
    </row>
    <row r="364" spans="1:10" ht="15">
      <c r="A364" s="113" t="s">
        <v>103</v>
      </c>
      <c r="B364" s="113" t="s">
        <v>357</v>
      </c>
      <c r="C364" s="113" t="s">
        <v>104</v>
      </c>
      <c r="D364" s="113" t="s">
        <v>105</v>
      </c>
      <c r="E364" s="113" t="s">
        <v>147</v>
      </c>
      <c r="F364" s="114">
        <v>5374454</v>
      </c>
      <c r="G364" s="115">
        <v>1450000</v>
      </c>
      <c r="H364" s="113" t="s">
        <v>148</v>
      </c>
      <c r="I364" s="113" t="s">
        <v>152</v>
      </c>
      <c r="J364" s="116">
        <v>45036</v>
      </c>
    </row>
    <row r="365" spans="1:10" ht="15">
      <c r="A365" s="113" t="s">
        <v>107</v>
      </c>
      <c r="B365" s="113" t="s">
        <v>358</v>
      </c>
      <c r="C365" s="113" t="s">
        <v>175</v>
      </c>
      <c r="D365" s="113" t="s">
        <v>116</v>
      </c>
      <c r="E365" s="113" t="s">
        <v>147</v>
      </c>
      <c r="F365" s="114">
        <v>5373192</v>
      </c>
      <c r="G365" s="115">
        <v>1090000</v>
      </c>
      <c r="H365" s="113" t="s">
        <v>148</v>
      </c>
      <c r="I365" s="113" t="s">
        <v>152</v>
      </c>
      <c r="J365" s="116">
        <v>45029</v>
      </c>
    </row>
    <row r="366" spans="1:10" ht="15">
      <c r="A366" s="113" t="s">
        <v>107</v>
      </c>
      <c r="B366" s="113" t="s">
        <v>358</v>
      </c>
      <c r="C366" s="113" t="s">
        <v>27</v>
      </c>
      <c r="D366" s="113" t="s">
        <v>109</v>
      </c>
      <c r="E366" s="113" t="s">
        <v>147</v>
      </c>
      <c r="F366" s="114">
        <v>5372297</v>
      </c>
      <c r="G366" s="115">
        <v>625000</v>
      </c>
      <c r="H366" s="113" t="s">
        <v>148</v>
      </c>
      <c r="I366" s="113" t="s">
        <v>152</v>
      </c>
      <c r="J366" s="116">
        <v>45023</v>
      </c>
    </row>
    <row r="367" spans="1:10" ht="15">
      <c r="A367" s="113" t="s">
        <v>107</v>
      </c>
      <c r="B367" s="113" t="s">
        <v>358</v>
      </c>
      <c r="C367" s="113" t="s">
        <v>27</v>
      </c>
      <c r="D367" s="113" t="s">
        <v>111</v>
      </c>
      <c r="E367" s="113" t="s">
        <v>153</v>
      </c>
      <c r="F367" s="114">
        <v>5372003</v>
      </c>
      <c r="G367" s="115">
        <v>80000</v>
      </c>
      <c r="H367" s="113" t="s">
        <v>148</v>
      </c>
      <c r="I367" s="113" t="s">
        <v>152</v>
      </c>
      <c r="J367" s="116">
        <v>45021</v>
      </c>
    </row>
    <row r="368" spans="1:10" ht="15">
      <c r="A368" s="113" t="s">
        <v>107</v>
      </c>
      <c r="B368" s="113" t="s">
        <v>358</v>
      </c>
      <c r="C368" s="113" t="s">
        <v>27</v>
      </c>
      <c r="D368" s="113" t="s">
        <v>113</v>
      </c>
      <c r="E368" s="113" t="s">
        <v>147</v>
      </c>
      <c r="F368" s="114">
        <v>5373195</v>
      </c>
      <c r="G368" s="115">
        <v>720657</v>
      </c>
      <c r="H368" s="113" t="s">
        <v>152</v>
      </c>
      <c r="I368" s="113" t="s">
        <v>152</v>
      </c>
      <c r="J368" s="116">
        <v>45029</v>
      </c>
    </row>
    <row r="369" spans="1:10" ht="15">
      <c r="A369" s="113" t="s">
        <v>107</v>
      </c>
      <c r="B369" s="113" t="s">
        <v>358</v>
      </c>
      <c r="C369" s="113" t="s">
        <v>175</v>
      </c>
      <c r="D369" s="113" t="s">
        <v>116</v>
      </c>
      <c r="E369" s="113" t="s">
        <v>153</v>
      </c>
      <c r="F369" s="114">
        <v>5372887</v>
      </c>
      <c r="G369" s="115">
        <v>650000</v>
      </c>
      <c r="H369" s="113" t="s">
        <v>148</v>
      </c>
      <c r="I369" s="113" t="s">
        <v>152</v>
      </c>
      <c r="J369" s="116">
        <v>45027</v>
      </c>
    </row>
    <row r="370" spans="1:10" ht="15">
      <c r="A370" s="113" t="s">
        <v>107</v>
      </c>
      <c r="B370" s="113" t="s">
        <v>358</v>
      </c>
      <c r="C370" s="113" t="s">
        <v>175</v>
      </c>
      <c r="D370" s="113" t="s">
        <v>75</v>
      </c>
      <c r="E370" s="113" t="s">
        <v>163</v>
      </c>
      <c r="F370" s="114">
        <v>5373203</v>
      </c>
      <c r="G370" s="115">
        <v>3030000</v>
      </c>
      <c r="H370" s="113" t="s">
        <v>148</v>
      </c>
      <c r="I370" s="113" t="s">
        <v>152</v>
      </c>
      <c r="J370" s="116">
        <v>45029</v>
      </c>
    </row>
    <row r="371" spans="1:10" ht="15">
      <c r="A371" s="113" t="s">
        <v>107</v>
      </c>
      <c r="B371" s="113" t="s">
        <v>358</v>
      </c>
      <c r="C371" s="113" t="s">
        <v>27</v>
      </c>
      <c r="D371" s="113" t="s">
        <v>50</v>
      </c>
      <c r="E371" s="113" t="s">
        <v>147</v>
      </c>
      <c r="F371" s="114">
        <v>5372884</v>
      </c>
      <c r="G371" s="115">
        <v>485000</v>
      </c>
      <c r="H371" s="113" t="s">
        <v>148</v>
      </c>
      <c r="I371" s="113" t="s">
        <v>152</v>
      </c>
      <c r="J371" s="116">
        <v>45027</v>
      </c>
    </row>
    <row r="372" spans="1:10" ht="15">
      <c r="A372" s="113" t="s">
        <v>107</v>
      </c>
      <c r="B372" s="113" t="s">
        <v>358</v>
      </c>
      <c r="C372" s="113" t="s">
        <v>102</v>
      </c>
      <c r="D372" s="113" t="s">
        <v>75</v>
      </c>
      <c r="E372" s="113" t="s">
        <v>153</v>
      </c>
      <c r="F372" s="114">
        <v>5372082</v>
      </c>
      <c r="G372" s="115">
        <v>300000</v>
      </c>
      <c r="H372" s="113" t="s">
        <v>148</v>
      </c>
      <c r="I372" s="113" t="s">
        <v>152</v>
      </c>
      <c r="J372" s="116">
        <v>45022</v>
      </c>
    </row>
    <row r="373" spans="1:10" ht="15">
      <c r="A373" s="113" t="s">
        <v>107</v>
      </c>
      <c r="B373" s="113" t="s">
        <v>358</v>
      </c>
      <c r="C373" s="113" t="s">
        <v>108</v>
      </c>
      <c r="D373" s="113" t="s">
        <v>59</v>
      </c>
      <c r="E373" s="113" t="s">
        <v>151</v>
      </c>
      <c r="F373" s="114">
        <v>5372088</v>
      </c>
      <c r="G373" s="115">
        <v>380000</v>
      </c>
      <c r="H373" s="113" t="s">
        <v>148</v>
      </c>
      <c r="I373" s="113" t="s">
        <v>152</v>
      </c>
      <c r="J373" s="116">
        <v>45022</v>
      </c>
    </row>
    <row r="374" spans="1:10" ht="15">
      <c r="A374" s="113" t="s">
        <v>107</v>
      </c>
      <c r="B374" s="113" t="s">
        <v>358</v>
      </c>
      <c r="C374" s="113" t="s">
        <v>27</v>
      </c>
      <c r="D374" s="113" t="s">
        <v>111</v>
      </c>
      <c r="E374" s="113" t="s">
        <v>150</v>
      </c>
      <c r="F374" s="114">
        <v>5371403</v>
      </c>
      <c r="G374" s="115">
        <v>300000</v>
      </c>
      <c r="H374" s="113" t="s">
        <v>148</v>
      </c>
      <c r="I374" s="113" t="s">
        <v>152</v>
      </c>
      <c r="J374" s="116">
        <v>45019</v>
      </c>
    </row>
    <row r="375" spans="1:10" ht="15">
      <c r="A375" s="113" t="s">
        <v>107</v>
      </c>
      <c r="B375" s="113" t="s">
        <v>358</v>
      </c>
      <c r="C375" s="113" t="s">
        <v>175</v>
      </c>
      <c r="D375" s="113" t="s">
        <v>116</v>
      </c>
      <c r="E375" s="113" t="s">
        <v>147</v>
      </c>
      <c r="F375" s="114">
        <v>5371374</v>
      </c>
      <c r="G375" s="115">
        <v>455000</v>
      </c>
      <c r="H375" s="113" t="s">
        <v>148</v>
      </c>
      <c r="I375" s="113" t="s">
        <v>152</v>
      </c>
      <c r="J375" s="116">
        <v>45019</v>
      </c>
    </row>
    <row r="376" spans="1:10" ht="15">
      <c r="A376" s="113" t="s">
        <v>107</v>
      </c>
      <c r="B376" s="113" t="s">
        <v>358</v>
      </c>
      <c r="C376" s="113" t="s">
        <v>175</v>
      </c>
      <c r="D376" s="113" t="s">
        <v>75</v>
      </c>
      <c r="E376" s="113" t="s">
        <v>150</v>
      </c>
      <c r="F376" s="114">
        <v>5373180</v>
      </c>
      <c r="G376" s="115">
        <v>395000</v>
      </c>
      <c r="H376" s="113" t="s">
        <v>148</v>
      </c>
      <c r="I376" s="113" t="s">
        <v>152</v>
      </c>
      <c r="J376" s="116">
        <v>45029</v>
      </c>
    </row>
    <row r="377" spans="1:10" ht="15">
      <c r="A377" s="113" t="s">
        <v>107</v>
      </c>
      <c r="B377" s="113" t="s">
        <v>358</v>
      </c>
      <c r="C377" s="113" t="s">
        <v>27</v>
      </c>
      <c r="D377" s="113" t="s">
        <v>111</v>
      </c>
      <c r="E377" s="113" t="s">
        <v>150</v>
      </c>
      <c r="F377" s="114">
        <v>5372449</v>
      </c>
      <c r="G377" s="115">
        <v>283000</v>
      </c>
      <c r="H377" s="113" t="s">
        <v>148</v>
      </c>
      <c r="I377" s="113" t="s">
        <v>152</v>
      </c>
      <c r="J377" s="116">
        <v>45023</v>
      </c>
    </row>
    <row r="378" spans="1:10" ht="15">
      <c r="A378" s="113" t="s">
        <v>107</v>
      </c>
      <c r="B378" s="113" t="s">
        <v>358</v>
      </c>
      <c r="C378" s="113" t="s">
        <v>175</v>
      </c>
      <c r="D378" s="113" t="s">
        <v>176</v>
      </c>
      <c r="E378" s="113" t="s">
        <v>151</v>
      </c>
      <c r="F378" s="114">
        <v>5371945</v>
      </c>
      <c r="G378" s="115">
        <v>243000</v>
      </c>
      <c r="H378" s="113" t="s">
        <v>148</v>
      </c>
      <c r="I378" s="113" t="s">
        <v>152</v>
      </c>
      <c r="J378" s="116">
        <v>45021</v>
      </c>
    </row>
    <row r="379" spans="1:10" ht="15">
      <c r="A379" s="113" t="s">
        <v>107</v>
      </c>
      <c r="B379" s="113" t="s">
        <v>358</v>
      </c>
      <c r="C379" s="113" t="s">
        <v>175</v>
      </c>
      <c r="D379" s="113" t="s">
        <v>116</v>
      </c>
      <c r="E379" s="113" t="s">
        <v>147</v>
      </c>
      <c r="F379" s="114">
        <v>5372119</v>
      </c>
      <c r="G379" s="115">
        <v>460000</v>
      </c>
      <c r="H379" s="113" t="s">
        <v>148</v>
      </c>
      <c r="I379" s="113" t="s">
        <v>152</v>
      </c>
      <c r="J379" s="116">
        <v>45022</v>
      </c>
    </row>
    <row r="380" spans="1:10" ht="15">
      <c r="A380" s="113" t="s">
        <v>107</v>
      </c>
      <c r="B380" s="113" t="s">
        <v>358</v>
      </c>
      <c r="C380" s="113" t="s">
        <v>27</v>
      </c>
      <c r="D380" s="113" t="s">
        <v>173</v>
      </c>
      <c r="E380" s="113" t="s">
        <v>147</v>
      </c>
      <c r="F380" s="114">
        <v>5372266</v>
      </c>
      <c r="G380" s="115">
        <v>510000</v>
      </c>
      <c r="H380" s="113" t="s">
        <v>148</v>
      </c>
      <c r="I380" s="113" t="s">
        <v>152</v>
      </c>
      <c r="J380" s="116">
        <v>45023</v>
      </c>
    </row>
    <row r="381" spans="1:10" ht="15">
      <c r="A381" s="113" t="s">
        <v>107</v>
      </c>
      <c r="B381" s="113" t="s">
        <v>358</v>
      </c>
      <c r="C381" s="113" t="s">
        <v>175</v>
      </c>
      <c r="D381" s="113" t="s">
        <v>75</v>
      </c>
      <c r="E381" s="113" t="s">
        <v>150</v>
      </c>
      <c r="F381" s="114">
        <v>5372253</v>
      </c>
      <c r="G381" s="115">
        <v>270000</v>
      </c>
      <c r="H381" s="113" t="s">
        <v>148</v>
      </c>
      <c r="I381" s="113" t="s">
        <v>152</v>
      </c>
      <c r="J381" s="116">
        <v>45023</v>
      </c>
    </row>
    <row r="382" spans="1:10" ht="15">
      <c r="A382" s="113" t="s">
        <v>107</v>
      </c>
      <c r="B382" s="113" t="s">
        <v>358</v>
      </c>
      <c r="C382" s="113" t="s">
        <v>102</v>
      </c>
      <c r="D382" s="113" t="s">
        <v>115</v>
      </c>
      <c r="E382" s="113" t="s">
        <v>147</v>
      </c>
      <c r="F382" s="114">
        <v>5372250</v>
      </c>
      <c r="G382" s="115">
        <v>615000</v>
      </c>
      <c r="H382" s="113" t="s">
        <v>148</v>
      </c>
      <c r="I382" s="113" t="s">
        <v>152</v>
      </c>
      <c r="J382" s="116">
        <v>45023</v>
      </c>
    </row>
    <row r="383" spans="1:10" ht="15">
      <c r="A383" s="113" t="s">
        <v>107</v>
      </c>
      <c r="B383" s="113" t="s">
        <v>358</v>
      </c>
      <c r="C383" s="113" t="s">
        <v>102</v>
      </c>
      <c r="D383" s="113" t="s">
        <v>75</v>
      </c>
      <c r="E383" s="113" t="s">
        <v>147</v>
      </c>
      <c r="F383" s="114">
        <v>5372687</v>
      </c>
      <c r="G383" s="115">
        <v>3250000</v>
      </c>
      <c r="H383" s="113" t="s">
        <v>148</v>
      </c>
      <c r="I383" s="113" t="s">
        <v>152</v>
      </c>
      <c r="J383" s="116">
        <v>45026</v>
      </c>
    </row>
    <row r="384" spans="1:10" ht="15">
      <c r="A384" s="113" t="s">
        <v>107</v>
      </c>
      <c r="B384" s="113" t="s">
        <v>358</v>
      </c>
      <c r="C384" s="113" t="s">
        <v>102</v>
      </c>
      <c r="D384" s="113" t="s">
        <v>115</v>
      </c>
      <c r="E384" s="113" t="s">
        <v>147</v>
      </c>
      <c r="F384" s="114">
        <v>5372242</v>
      </c>
      <c r="G384" s="115">
        <v>185000</v>
      </c>
      <c r="H384" s="113" t="s">
        <v>148</v>
      </c>
      <c r="I384" s="113" t="s">
        <v>152</v>
      </c>
      <c r="J384" s="116">
        <v>45023</v>
      </c>
    </row>
    <row r="385" spans="1:10" ht="15">
      <c r="A385" s="113" t="s">
        <v>107</v>
      </c>
      <c r="B385" s="113" t="s">
        <v>358</v>
      </c>
      <c r="C385" s="113" t="s">
        <v>27</v>
      </c>
      <c r="D385" s="113" t="s">
        <v>110</v>
      </c>
      <c r="E385" s="113" t="s">
        <v>151</v>
      </c>
      <c r="F385" s="114">
        <v>5372467</v>
      </c>
      <c r="G385" s="115">
        <v>307000</v>
      </c>
      <c r="H385" s="113" t="s">
        <v>148</v>
      </c>
      <c r="I385" s="113" t="s">
        <v>152</v>
      </c>
      <c r="J385" s="116">
        <v>45023</v>
      </c>
    </row>
    <row r="386" spans="1:10" ht="15">
      <c r="A386" s="113" t="s">
        <v>107</v>
      </c>
      <c r="B386" s="113" t="s">
        <v>358</v>
      </c>
      <c r="C386" s="113" t="s">
        <v>27</v>
      </c>
      <c r="D386" s="113" t="s">
        <v>50</v>
      </c>
      <c r="E386" s="113" t="s">
        <v>147</v>
      </c>
      <c r="F386" s="114">
        <v>5372701</v>
      </c>
      <c r="G386" s="115">
        <v>500000</v>
      </c>
      <c r="H386" s="113" t="s">
        <v>148</v>
      </c>
      <c r="I386" s="113" t="s">
        <v>152</v>
      </c>
      <c r="J386" s="116">
        <v>45026</v>
      </c>
    </row>
    <row r="387" spans="1:10" ht="15">
      <c r="A387" s="113" t="s">
        <v>107</v>
      </c>
      <c r="B387" s="113" t="s">
        <v>358</v>
      </c>
      <c r="C387" s="113" t="s">
        <v>175</v>
      </c>
      <c r="D387" s="113" t="s">
        <v>176</v>
      </c>
      <c r="E387" s="113" t="s">
        <v>151</v>
      </c>
      <c r="F387" s="114">
        <v>5373275</v>
      </c>
      <c r="G387" s="115">
        <v>280000</v>
      </c>
      <c r="H387" s="113" t="s">
        <v>148</v>
      </c>
      <c r="I387" s="113" t="s">
        <v>152</v>
      </c>
      <c r="J387" s="116">
        <v>45029</v>
      </c>
    </row>
    <row r="388" spans="1:10" ht="15">
      <c r="A388" s="113" t="s">
        <v>107</v>
      </c>
      <c r="B388" s="113" t="s">
        <v>358</v>
      </c>
      <c r="C388" s="113" t="s">
        <v>27</v>
      </c>
      <c r="D388" s="113" t="s">
        <v>50</v>
      </c>
      <c r="E388" s="113" t="s">
        <v>147</v>
      </c>
      <c r="F388" s="114">
        <v>5372479</v>
      </c>
      <c r="G388" s="115">
        <v>549500</v>
      </c>
      <c r="H388" s="113" t="s">
        <v>148</v>
      </c>
      <c r="I388" s="113" t="s">
        <v>152</v>
      </c>
      <c r="J388" s="116">
        <v>45023</v>
      </c>
    </row>
    <row r="389" spans="1:10" ht="15">
      <c r="A389" s="113" t="s">
        <v>107</v>
      </c>
      <c r="B389" s="113" t="s">
        <v>358</v>
      </c>
      <c r="C389" s="113" t="s">
        <v>27</v>
      </c>
      <c r="D389" s="113" t="s">
        <v>113</v>
      </c>
      <c r="E389" s="113" t="s">
        <v>147</v>
      </c>
      <c r="F389" s="114">
        <v>5372430</v>
      </c>
      <c r="G389" s="115">
        <v>936110</v>
      </c>
      <c r="H389" s="113" t="s">
        <v>152</v>
      </c>
      <c r="I389" s="113" t="s">
        <v>152</v>
      </c>
      <c r="J389" s="116">
        <v>45023</v>
      </c>
    </row>
    <row r="390" spans="1:10" ht="15">
      <c r="A390" s="113" t="s">
        <v>107</v>
      </c>
      <c r="B390" s="113" t="s">
        <v>358</v>
      </c>
      <c r="C390" s="113" t="s">
        <v>27</v>
      </c>
      <c r="D390" s="113" t="s">
        <v>109</v>
      </c>
      <c r="E390" s="113" t="s">
        <v>150</v>
      </c>
      <c r="F390" s="114">
        <v>5372609</v>
      </c>
      <c r="G390" s="115">
        <v>290900</v>
      </c>
      <c r="H390" s="113" t="s">
        <v>148</v>
      </c>
      <c r="I390" s="113" t="s">
        <v>152</v>
      </c>
      <c r="J390" s="116">
        <v>45026</v>
      </c>
    </row>
    <row r="391" spans="1:10" ht="15">
      <c r="A391" s="113" t="s">
        <v>107</v>
      </c>
      <c r="B391" s="113" t="s">
        <v>358</v>
      </c>
      <c r="C391" s="113" t="s">
        <v>27</v>
      </c>
      <c r="D391" s="113" t="s">
        <v>111</v>
      </c>
      <c r="E391" s="113" t="s">
        <v>147</v>
      </c>
      <c r="F391" s="114">
        <v>5373055</v>
      </c>
      <c r="G391" s="115">
        <v>370000</v>
      </c>
      <c r="H391" s="113" t="s">
        <v>148</v>
      </c>
      <c r="I391" s="113" t="s">
        <v>152</v>
      </c>
      <c r="J391" s="116">
        <v>45028</v>
      </c>
    </row>
    <row r="392" spans="1:10" ht="15">
      <c r="A392" s="113" t="s">
        <v>107</v>
      </c>
      <c r="B392" s="113" t="s">
        <v>358</v>
      </c>
      <c r="C392" s="113" t="s">
        <v>27</v>
      </c>
      <c r="D392" s="113" t="s">
        <v>109</v>
      </c>
      <c r="E392" s="113" t="s">
        <v>147</v>
      </c>
      <c r="F392" s="114">
        <v>5373028</v>
      </c>
      <c r="G392" s="115">
        <v>505000</v>
      </c>
      <c r="H392" s="113" t="s">
        <v>148</v>
      </c>
      <c r="I392" s="113" t="s">
        <v>152</v>
      </c>
      <c r="J392" s="116">
        <v>45028</v>
      </c>
    </row>
    <row r="393" spans="1:10" ht="15">
      <c r="A393" s="113" t="s">
        <v>107</v>
      </c>
      <c r="B393" s="113" t="s">
        <v>358</v>
      </c>
      <c r="C393" s="113" t="s">
        <v>102</v>
      </c>
      <c r="D393" s="113" t="s">
        <v>115</v>
      </c>
      <c r="E393" s="113" t="s">
        <v>147</v>
      </c>
      <c r="F393" s="114">
        <v>5372360</v>
      </c>
      <c r="G393" s="115">
        <v>499000</v>
      </c>
      <c r="H393" s="113" t="s">
        <v>148</v>
      </c>
      <c r="I393" s="113" t="s">
        <v>152</v>
      </c>
      <c r="J393" s="116">
        <v>45023</v>
      </c>
    </row>
    <row r="394" spans="1:10" ht="15">
      <c r="A394" s="113" t="s">
        <v>107</v>
      </c>
      <c r="B394" s="113" t="s">
        <v>358</v>
      </c>
      <c r="C394" s="113" t="s">
        <v>108</v>
      </c>
      <c r="D394" s="113" t="s">
        <v>60</v>
      </c>
      <c r="E394" s="113" t="s">
        <v>147</v>
      </c>
      <c r="F394" s="114">
        <v>5373078</v>
      </c>
      <c r="G394" s="115">
        <v>705000</v>
      </c>
      <c r="H394" s="113" t="s">
        <v>148</v>
      </c>
      <c r="I394" s="113" t="s">
        <v>152</v>
      </c>
      <c r="J394" s="116">
        <v>45028</v>
      </c>
    </row>
    <row r="395" spans="1:10" ht="15">
      <c r="A395" s="113" t="s">
        <v>107</v>
      </c>
      <c r="B395" s="113" t="s">
        <v>358</v>
      </c>
      <c r="C395" s="113" t="s">
        <v>102</v>
      </c>
      <c r="D395" s="113" t="s">
        <v>114</v>
      </c>
      <c r="E395" s="113" t="s">
        <v>163</v>
      </c>
      <c r="F395" s="114">
        <v>5372635</v>
      </c>
      <c r="G395" s="115">
        <v>1509472.41</v>
      </c>
      <c r="H395" s="113" t="s">
        <v>148</v>
      </c>
      <c r="I395" s="113" t="s">
        <v>152</v>
      </c>
      <c r="J395" s="116">
        <v>45026</v>
      </c>
    </row>
    <row r="396" spans="1:10" ht="15">
      <c r="A396" s="113" t="s">
        <v>107</v>
      </c>
      <c r="B396" s="113" t="s">
        <v>358</v>
      </c>
      <c r="C396" s="113" t="s">
        <v>175</v>
      </c>
      <c r="D396" s="113" t="s">
        <v>116</v>
      </c>
      <c r="E396" s="113" t="s">
        <v>147</v>
      </c>
      <c r="F396" s="114">
        <v>5371908</v>
      </c>
      <c r="G396" s="115">
        <v>590000</v>
      </c>
      <c r="H396" s="113" t="s">
        <v>148</v>
      </c>
      <c r="I396" s="113" t="s">
        <v>152</v>
      </c>
      <c r="J396" s="116">
        <v>45021</v>
      </c>
    </row>
    <row r="397" spans="1:10" ht="15">
      <c r="A397" s="113" t="s">
        <v>107</v>
      </c>
      <c r="B397" s="113" t="s">
        <v>358</v>
      </c>
      <c r="C397" s="113" t="s">
        <v>175</v>
      </c>
      <c r="D397" s="113" t="s">
        <v>116</v>
      </c>
      <c r="E397" s="113" t="s">
        <v>150</v>
      </c>
      <c r="F397" s="114">
        <v>5375777</v>
      </c>
      <c r="G397" s="115">
        <v>635000</v>
      </c>
      <c r="H397" s="113" t="s">
        <v>148</v>
      </c>
      <c r="I397" s="113" t="s">
        <v>152</v>
      </c>
      <c r="J397" s="116">
        <v>45043</v>
      </c>
    </row>
    <row r="398" spans="1:10" ht="15">
      <c r="A398" s="113" t="s">
        <v>107</v>
      </c>
      <c r="B398" s="113" t="s">
        <v>358</v>
      </c>
      <c r="C398" s="113" t="s">
        <v>27</v>
      </c>
      <c r="D398" s="113" t="s">
        <v>109</v>
      </c>
      <c r="E398" s="113" t="s">
        <v>150</v>
      </c>
      <c r="F398" s="114">
        <v>5372613</v>
      </c>
      <c r="G398" s="115">
        <v>240000</v>
      </c>
      <c r="H398" s="113" t="s">
        <v>148</v>
      </c>
      <c r="I398" s="113" t="s">
        <v>152</v>
      </c>
      <c r="J398" s="116">
        <v>45026</v>
      </c>
    </row>
    <row r="399" spans="1:10" ht="15">
      <c r="A399" s="113" t="s">
        <v>107</v>
      </c>
      <c r="B399" s="113" t="s">
        <v>358</v>
      </c>
      <c r="C399" s="113" t="s">
        <v>27</v>
      </c>
      <c r="D399" s="113" t="s">
        <v>109</v>
      </c>
      <c r="E399" s="113" t="s">
        <v>147</v>
      </c>
      <c r="F399" s="114">
        <v>5375766</v>
      </c>
      <c r="G399" s="115">
        <v>585000</v>
      </c>
      <c r="H399" s="113" t="s">
        <v>148</v>
      </c>
      <c r="I399" s="113" t="s">
        <v>152</v>
      </c>
      <c r="J399" s="116">
        <v>45043</v>
      </c>
    </row>
    <row r="400" spans="1:10" ht="15">
      <c r="A400" s="113" t="s">
        <v>107</v>
      </c>
      <c r="B400" s="113" t="s">
        <v>358</v>
      </c>
      <c r="C400" s="113" t="s">
        <v>27</v>
      </c>
      <c r="D400" s="113" t="s">
        <v>113</v>
      </c>
      <c r="E400" s="113" t="s">
        <v>147</v>
      </c>
      <c r="F400" s="114">
        <v>5373085</v>
      </c>
      <c r="G400" s="115">
        <v>750845</v>
      </c>
      <c r="H400" s="113" t="s">
        <v>152</v>
      </c>
      <c r="I400" s="113" t="s">
        <v>152</v>
      </c>
      <c r="J400" s="116">
        <v>45028</v>
      </c>
    </row>
    <row r="401" spans="1:10" ht="15">
      <c r="A401" s="113" t="s">
        <v>107</v>
      </c>
      <c r="B401" s="113" t="s">
        <v>358</v>
      </c>
      <c r="C401" s="113" t="s">
        <v>108</v>
      </c>
      <c r="D401" s="113" t="s">
        <v>60</v>
      </c>
      <c r="E401" s="113" t="s">
        <v>147</v>
      </c>
      <c r="F401" s="114">
        <v>5372427</v>
      </c>
      <c r="G401" s="115">
        <v>440000</v>
      </c>
      <c r="H401" s="113" t="s">
        <v>148</v>
      </c>
      <c r="I401" s="113" t="s">
        <v>152</v>
      </c>
      <c r="J401" s="116">
        <v>45023</v>
      </c>
    </row>
    <row r="402" spans="1:10" ht="15">
      <c r="A402" s="113" t="s">
        <v>107</v>
      </c>
      <c r="B402" s="113" t="s">
        <v>358</v>
      </c>
      <c r="C402" s="113" t="s">
        <v>27</v>
      </c>
      <c r="D402" s="113" t="s">
        <v>109</v>
      </c>
      <c r="E402" s="113" t="s">
        <v>147</v>
      </c>
      <c r="F402" s="114">
        <v>5373087</v>
      </c>
      <c r="G402" s="115">
        <v>540000</v>
      </c>
      <c r="H402" s="113" t="s">
        <v>148</v>
      </c>
      <c r="I402" s="113" t="s">
        <v>152</v>
      </c>
      <c r="J402" s="116">
        <v>45028</v>
      </c>
    </row>
    <row r="403" spans="1:10" ht="15">
      <c r="A403" s="113" t="s">
        <v>107</v>
      </c>
      <c r="B403" s="113" t="s">
        <v>358</v>
      </c>
      <c r="C403" s="113" t="s">
        <v>175</v>
      </c>
      <c r="D403" s="113" t="s">
        <v>116</v>
      </c>
      <c r="E403" s="113" t="s">
        <v>147</v>
      </c>
      <c r="F403" s="114">
        <v>5371761</v>
      </c>
      <c r="G403" s="115">
        <v>649900</v>
      </c>
      <c r="H403" s="113" t="s">
        <v>148</v>
      </c>
      <c r="I403" s="113" t="s">
        <v>152</v>
      </c>
      <c r="J403" s="116">
        <v>45020</v>
      </c>
    </row>
    <row r="404" spans="1:10" ht="15">
      <c r="A404" s="113" t="s">
        <v>107</v>
      </c>
      <c r="B404" s="113" t="s">
        <v>358</v>
      </c>
      <c r="C404" s="113" t="s">
        <v>175</v>
      </c>
      <c r="D404" s="113" t="s">
        <v>116</v>
      </c>
      <c r="E404" s="113" t="s">
        <v>147</v>
      </c>
      <c r="F404" s="114">
        <v>5371910</v>
      </c>
      <c r="G404" s="115">
        <v>429999</v>
      </c>
      <c r="H404" s="113" t="s">
        <v>148</v>
      </c>
      <c r="I404" s="113" t="s">
        <v>152</v>
      </c>
      <c r="J404" s="116">
        <v>45021</v>
      </c>
    </row>
    <row r="405" spans="1:10" ht="15">
      <c r="A405" s="113" t="s">
        <v>107</v>
      </c>
      <c r="B405" s="113" t="s">
        <v>358</v>
      </c>
      <c r="C405" s="113" t="s">
        <v>27</v>
      </c>
      <c r="D405" s="113" t="s">
        <v>110</v>
      </c>
      <c r="E405" s="113" t="s">
        <v>150</v>
      </c>
      <c r="F405" s="114">
        <v>5375712</v>
      </c>
      <c r="G405" s="115">
        <v>355000</v>
      </c>
      <c r="H405" s="113" t="s">
        <v>148</v>
      </c>
      <c r="I405" s="113" t="s">
        <v>152</v>
      </c>
      <c r="J405" s="116">
        <v>45042</v>
      </c>
    </row>
    <row r="406" spans="1:10" ht="15">
      <c r="A406" s="113" t="s">
        <v>107</v>
      </c>
      <c r="B406" s="113" t="s">
        <v>358</v>
      </c>
      <c r="C406" s="113" t="s">
        <v>27</v>
      </c>
      <c r="D406" s="113" t="s">
        <v>113</v>
      </c>
      <c r="E406" s="113" t="s">
        <v>147</v>
      </c>
      <c r="F406" s="114">
        <v>5372318</v>
      </c>
      <c r="G406" s="115">
        <v>499000</v>
      </c>
      <c r="H406" s="113" t="s">
        <v>148</v>
      </c>
      <c r="I406" s="113" t="s">
        <v>152</v>
      </c>
      <c r="J406" s="116">
        <v>45023</v>
      </c>
    </row>
    <row r="407" spans="1:10" ht="15">
      <c r="A407" s="113" t="s">
        <v>107</v>
      </c>
      <c r="B407" s="113" t="s">
        <v>358</v>
      </c>
      <c r="C407" s="113" t="s">
        <v>27</v>
      </c>
      <c r="D407" s="113" t="s">
        <v>110</v>
      </c>
      <c r="E407" s="113" t="s">
        <v>156</v>
      </c>
      <c r="F407" s="114">
        <v>5372649</v>
      </c>
      <c r="G407" s="115">
        <v>565000</v>
      </c>
      <c r="H407" s="113" t="s">
        <v>148</v>
      </c>
      <c r="I407" s="113" t="s">
        <v>152</v>
      </c>
      <c r="J407" s="116">
        <v>45026</v>
      </c>
    </row>
    <row r="408" spans="1:10" ht="15">
      <c r="A408" s="113" t="s">
        <v>107</v>
      </c>
      <c r="B408" s="113" t="s">
        <v>358</v>
      </c>
      <c r="C408" s="113" t="s">
        <v>175</v>
      </c>
      <c r="D408" s="113" t="s">
        <v>176</v>
      </c>
      <c r="E408" s="113" t="s">
        <v>151</v>
      </c>
      <c r="F408" s="114">
        <v>5372598</v>
      </c>
      <c r="G408" s="115">
        <v>213000</v>
      </c>
      <c r="H408" s="113" t="s">
        <v>148</v>
      </c>
      <c r="I408" s="113" t="s">
        <v>152</v>
      </c>
      <c r="J408" s="116">
        <v>45026</v>
      </c>
    </row>
    <row r="409" spans="1:10" ht="15">
      <c r="A409" s="113" t="s">
        <v>107</v>
      </c>
      <c r="B409" s="113" t="s">
        <v>358</v>
      </c>
      <c r="C409" s="113" t="s">
        <v>27</v>
      </c>
      <c r="D409" s="113" t="s">
        <v>110</v>
      </c>
      <c r="E409" s="113" t="s">
        <v>147</v>
      </c>
      <c r="F409" s="114">
        <v>5372651</v>
      </c>
      <c r="G409" s="115">
        <v>705000</v>
      </c>
      <c r="H409" s="113" t="s">
        <v>148</v>
      </c>
      <c r="I409" s="113" t="s">
        <v>152</v>
      </c>
      <c r="J409" s="116">
        <v>45026</v>
      </c>
    </row>
    <row r="410" spans="1:10" ht="15">
      <c r="A410" s="113" t="s">
        <v>107</v>
      </c>
      <c r="B410" s="113" t="s">
        <v>358</v>
      </c>
      <c r="C410" s="113" t="s">
        <v>102</v>
      </c>
      <c r="D410" s="113" t="s">
        <v>114</v>
      </c>
      <c r="E410" s="113" t="s">
        <v>153</v>
      </c>
      <c r="F410" s="114">
        <v>5372405</v>
      </c>
      <c r="G410" s="115">
        <v>750000</v>
      </c>
      <c r="H410" s="113" t="s">
        <v>148</v>
      </c>
      <c r="I410" s="113" t="s">
        <v>152</v>
      </c>
      <c r="J410" s="116">
        <v>45023</v>
      </c>
    </row>
    <row r="411" spans="1:10" ht="15">
      <c r="A411" s="113" t="s">
        <v>107</v>
      </c>
      <c r="B411" s="113" t="s">
        <v>358</v>
      </c>
      <c r="C411" s="113" t="s">
        <v>175</v>
      </c>
      <c r="D411" s="113" t="s">
        <v>75</v>
      </c>
      <c r="E411" s="113" t="s">
        <v>150</v>
      </c>
      <c r="F411" s="114">
        <v>5372564</v>
      </c>
      <c r="G411" s="115">
        <v>125000</v>
      </c>
      <c r="H411" s="113" t="s">
        <v>148</v>
      </c>
      <c r="I411" s="113" t="s">
        <v>152</v>
      </c>
      <c r="J411" s="116">
        <v>45026</v>
      </c>
    </row>
    <row r="412" spans="1:10" ht="15">
      <c r="A412" s="113" t="s">
        <v>107</v>
      </c>
      <c r="B412" s="113" t="s">
        <v>358</v>
      </c>
      <c r="C412" s="113" t="s">
        <v>102</v>
      </c>
      <c r="D412" s="113" t="s">
        <v>114</v>
      </c>
      <c r="E412" s="113" t="s">
        <v>147</v>
      </c>
      <c r="F412" s="114">
        <v>5371927</v>
      </c>
      <c r="G412" s="115">
        <v>515000</v>
      </c>
      <c r="H412" s="113" t="s">
        <v>148</v>
      </c>
      <c r="I412" s="113" t="s">
        <v>152</v>
      </c>
      <c r="J412" s="116">
        <v>45021</v>
      </c>
    </row>
    <row r="413" spans="1:10" ht="15">
      <c r="A413" s="113" t="s">
        <v>107</v>
      </c>
      <c r="B413" s="113" t="s">
        <v>358</v>
      </c>
      <c r="C413" s="113" t="s">
        <v>102</v>
      </c>
      <c r="D413" s="113" t="s">
        <v>115</v>
      </c>
      <c r="E413" s="113" t="s">
        <v>147</v>
      </c>
      <c r="F413" s="114">
        <v>5372866</v>
      </c>
      <c r="G413" s="115">
        <v>442000</v>
      </c>
      <c r="H413" s="113" t="s">
        <v>148</v>
      </c>
      <c r="I413" s="113" t="s">
        <v>152</v>
      </c>
      <c r="J413" s="116">
        <v>45027</v>
      </c>
    </row>
    <row r="414" spans="1:10" ht="15">
      <c r="A414" s="113" t="s">
        <v>107</v>
      </c>
      <c r="B414" s="113" t="s">
        <v>358</v>
      </c>
      <c r="C414" s="113" t="s">
        <v>102</v>
      </c>
      <c r="D414" s="113" t="s">
        <v>115</v>
      </c>
      <c r="E414" s="113" t="s">
        <v>147</v>
      </c>
      <c r="F414" s="114">
        <v>5372931</v>
      </c>
      <c r="G414" s="115">
        <v>516000</v>
      </c>
      <c r="H414" s="113" t="s">
        <v>148</v>
      </c>
      <c r="I414" s="113" t="s">
        <v>152</v>
      </c>
      <c r="J414" s="116">
        <v>45027</v>
      </c>
    </row>
    <row r="415" spans="1:10" ht="15">
      <c r="A415" s="113" t="s">
        <v>107</v>
      </c>
      <c r="B415" s="113" t="s">
        <v>358</v>
      </c>
      <c r="C415" s="113" t="s">
        <v>27</v>
      </c>
      <c r="D415" s="113" t="s">
        <v>174</v>
      </c>
      <c r="E415" s="113" t="s">
        <v>156</v>
      </c>
      <c r="F415" s="114">
        <v>5375717</v>
      </c>
      <c r="G415" s="115">
        <v>7559.34</v>
      </c>
      <c r="H415" s="113" t="s">
        <v>148</v>
      </c>
      <c r="I415" s="113" t="s">
        <v>152</v>
      </c>
      <c r="J415" s="116">
        <v>45042</v>
      </c>
    </row>
    <row r="416" spans="1:10" ht="15">
      <c r="A416" s="113" t="s">
        <v>107</v>
      </c>
      <c r="B416" s="113" t="s">
        <v>358</v>
      </c>
      <c r="C416" s="113" t="s">
        <v>27</v>
      </c>
      <c r="D416" s="113" t="s">
        <v>109</v>
      </c>
      <c r="E416" s="113" t="s">
        <v>147</v>
      </c>
      <c r="F416" s="114">
        <v>5374713</v>
      </c>
      <c r="G416" s="115">
        <v>620000</v>
      </c>
      <c r="H416" s="113" t="s">
        <v>148</v>
      </c>
      <c r="I416" s="113" t="s">
        <v>152</v>
      </c>
      <c r="J416" s="116">
        <v>45037</v>
      </c>
    </row>
    <row r="417" spans="1:10" ht="15">
      <c r="A417" s="113" t="s">
        <v>107</v>
      </c>
      <c r="B417" s="113" t="s">
        <v>358</v>
      </c>
      <c r="C417" s="113" t="s">
        <v>102</v>
      </c>
      <c r="D417" s="113" t="s">
        <v>115</v>
      </c>
      <c r="E417" s="113" t="s">
        <v>147</v>
      </c>
      <c r="F417" s="114">
        <v>5374020</v>
      </c>
      <c r="G417" s="115">
        <v>555000</v>
      </c>
      <c r="H417" s="113" t="s">
        <v>148</v>
      </c>
      <c r="I417" s="113" t="s">
        <v>152</v>
      </c>
      <c r="J417" s="116">
        <v>45034</v>
      </c>
    </row>
    <row r="418" spans="1:10" ht="15">
      <c r="A418" s="113" t="s">
        <v>107</v>
      </c>
      <c r="B418" s="113" t="s">
        <v>358</v>
      </c>
      <c r="C418" s="113" t="s">
        <v>102</v>
      </c>
      <c r="D418" s="113" t="s">
        <v>115</v>
      </c>
      <c r="E418" s="113" t="s">
        <v>147</v>
      </c>
      <c r="F418" s="114">
        <v>5376180</v>
      </c>
      <c r="G418" s="115">
        <v>438500</v>
      </c>
      <c r="H418" s="113" t="s">
        <v>148</v>
      </c>
      <c r="I418" s="113" t="s">
        <v>152</v>
      </c>
      <c r="J418" s="116">
        <v>45044</v>
      </c>
    </row>
    <row r="419" spans="1:10" ht="15">
      <c r="A419" s="113" t="s">
        <v>107</v>
      </c>
      <c r="B419" s="113" t="s">
        <v>358</v>
      </c>
      <c r="C419" s="113" t="s">
        <v>175</v>
      </c>
      <c r="D419" s="113" t="s">
        <v>176</v>
      </c>
      <c r="E419" s="113" t="s">
        <v>147</v>
      </c>
      <c r="F419" s="114">
        <v>5375031</v>
      </c>
      <c r="G419" s="115">
        <v>699000</v>
      </c>
      <c r="H419" s="113" t="s">
        <v>148</v>
      </c>
      <c r="I419" s="113" t="s">
        <v>152</v>
      </c>
      <c r="J419" s="116">
        <v>45040</v>
      </c>
    </row>
    <row r="420" spans="1:10" ht="15">
      <c r="A420" s="113" t="s">
        <v>107</v>
      </c>
      <c r="B420" s="113" t="s">
        <v>358</v>
      </c>
      <c r="C420" s="113" t="s">
        <v>102</v>
      </c>
      <c r="D420" s="113" t="s">
        <v>75</v>
      </c>
      <c r="E420" s="113" t="s">
        <v>147</v>
      </c>
      <c r="F420" s="114">
        <v>5374963</v>
      </c>
      <c r="G420" s="115">
        <v>535000</v>
      </c>
      <c r="H420" s="113" t="s">
        <v>148</v>
      </c>
      <c r="I420" s="113" t="s">
        <v>152</v>
      </c>
      <c r="J420" s="116">
        <v>45040</v>
      </c>
    </row>
    <row r="421" spans="1:10" ht="15">
      <c r="A421" s="113" t="s">
        <v>107</v>
      </c>
      <c r="B421" s="113" t="s">
        <v>358</v>
      </c>
      <c r="C421" s="113" t="s">
        <v>27</v>
      </c>
      <c r="D421" s="113" t="s">
        <v>110</v>
      </c>
      <c r="E421" s="113" t="s">
        <v>147</v>
      </c>
      <c r="F421" s="114">
        <v>5374879</v>
      </c>
      <c r="G421" s="115">
        <v>175000</v>
      </c>
      <c r="H421" s="113" t="s">
        <v>148</v>
      </c>
      <c r="I421" s="113" t="s">
        <v>152</v>
      </c>
      <c r="J421" s="116">
        <v>45037</v>
      </c>
    </row>
    <row r="422" spans="1:10" ht="15">
      <c r="A422" s="113" t="s">
        <v>107</v>
      </c>
      <c r="B422" s="113" t="s">
        <v>358</v>
      </c>
      <c r="C422" s="113" t="s">
        <v>175</v>
      </c>
      <c r="D422" s="113" t="s">
        <v>116</v>
      </c>
      <c r="E422" s="113" t="s">
        <v>151</v>
      </c>
      <c r="F422" s="114">
        <v>5374877</v>
      </c>
      <c r="G422" s="115">
        <v>147000</v>
      </c>
      <c r="H422" s="113" t="s">
        <v>148</v>
      </c>
      <c r="I422" s="113" t="s">
        <v>152</v>
      </c>
      <c r="J422" s="116">
        <v>45037</v>
      </c>
    </row>
    <row r="423" spans="1:10" ht="15">
      <c r="A423" s="113" t="s">
        <v>107</v>
      </c>
      <c r="B423" s="113" t="s">
        <v>358</v>
      </c>
      <c r="C423" s="113" t="s">
        <v>175</v>
      </c>
      <c r="D423" s="113" t="s">
        <v>111</v>
      </c>
      <c r="E423" s="113" t="s">
        <v>147</v>
      </c>
      <c r="F423" s="114">
        <v>5374856</v>
      </c>
      <c r="G423" s="115">
        <v>460000</v>
      </c>
      <c r="H423" s="113" t="s">
        <v>148</v>
      </c>
      <c r="I423" s="113" t="s">
        <v>152</v>
      </c>
      <c r="J423" s="116">
        <v>45037</v>
      </c>
    </row>
    <row r="424" spans="1:10" ht="15">
      <c r="A424" s="113" t="s">
        <v>107</v>
      </c>
      <c r="B424" s="113" t="s">
        <v>358</v>
      </c>
      <c r="C424" s="113" t="s">
        <v>27</v>
      </c>
      <c r="D424" s="113" t="s">
        <v>109</v>
      </c>
      <c r="E424" s="113" t="s">
        <v>147</v>
      </c>
      <c r="F424" s="114">
        <v>5374844</v>
      </c>
      <c r="G424" s="115">
        <v>680000</v>
      </c>
      <c r="H424" s="113" t="s">
        <v>148</v>
      </c>
      <c r="I424" s="113" t="s">
        <v>152</v>
      </c>
      <c r="J424" s="116">
        <v>45037</v>
      </c>
    </row>
    <row r="425" spans="1:10" ht="15">
      <c r="A425" s="113" t="s">
        <v>107</v>
      </c>
      <c r="B425" s="113" t="s">
        <v>358</v>
      </c>
      <c r="C425" s="113" t="s">
        <v>27</v>
      </c>
      <c r="D425" s="113" t="s">
        <v>75</v>
      </c>
      <c r="E425" s="113" t="s">
        <v>147</v>
      </c>
      <c r="F425" s="114">
        <v>5374841</v>
      </c>
      <c r="G425" s="115">
        <v>635000</v>
      </c>
      <c r="H425" s="113" t="s">
        <v>148</v>
      </c>
      <c r="I425" s="113" t="s">
        <v>152</v>
      </c>
      <c r="J425" s="116">
        <v>45037</v>
      </c>
    </row>
    <row r="426" spans="1:10" ht="15">
      <c r="A426" s="113" t="s">
        <v>107</v>
      </c>
      <c r="B426" s="113" t="s">
        <v>358</v>
      </c>
      <c r="C426" s="113" t="s">
        <v>102</v>
      </c>
      <c r="D426" s="113" t="s">
        <v>115</v>
      </c>
      <c r="E426" s="113" t="s">
        <v>147</v>
      </c>
      <c r="F426" s="114">
        <v>5374833</v>
      </c>
      <c r="G426" s="115">
        <v>755000</v>
      </c>
      <c r="H426" s="113" t="s">
        <v>148</v>
      </c>
      <c r="I426" s="113" t="s">
        <v>152</v>
      </c>
      <c r="J426" s="116">
        <v>45037</v>
      </c>
    </row>
    <row r="427" spans="1:10" ht="15">
      <c r="A427" s="113" t="s">
        <v>107</v>
      </c>
      <c r="B427" s="113" t="s">
        <v>358</v>
      </c>
      <c r="C427" s="113" t="s">
        <v>27</v>
      </c>
      <c r="D427" s="113" t="s">
        <v>110</v>
      </c>
      <c r="E427" s="113" t="s">
        <v>147</v>
      </c>
      <c r="F427" s="114">
        <v>5376172</v>
      </c>
      <c r="G427" s="115">
        <v>440500</v>
      </c>
      <c r="H427" s="113" t="s">
        <v>148</v>
      </c>
      <c r="I427" s="113" t="s">
        <v>152</v>
      </c>
      <c r="J427" s="116">
        <v>45044</v>
      </c>
    </row>
    <row r="428" spans="1:10" ht="15">
      <c r="A428" s="113" t="s">
        <v>107</v>
      </c>
      <c r="B428" s="113" t="s">
        <v>358</v>
      </c>
      <c r="C428" s="113" t="s">
        <v>175</v>
      </c>
      <c r="D428" s="113" t="s">
        <v>176</v>
      </c>
      <c r="E428" s="113" t="s">
        <v>150</v>
      </c>
      <c r="F428" s="114">
        <v>5376207</v>
      </c>
      <c r="G428" s="115">
        <v>415000</v>
      </c>
      <c r="H428" s="113" t="s">
        <v>148</v>
      </c>
      <c r="I428" s="113" t="s">
        <v>152</v>
      </c>
      <c r="J428" s="116">
        <v>45044</v>
      </c>
    </row>
    <row r="429" spans="1:10" ht="15">
      <c r="A429" s="113" t="s">
        <v>107</v>
      </c>
      <c r="B429" s="113" t="s">
        <v>358</v>
      </c>
      <c r="C429" s="113" t="s">
        <v>27</v>
      </c>
      <c r="D429" s="113" t="s">
        <v>110</v>
      </c>
      <c r="E429" s="113" t="s">
        <v>147</v>
      </c>
      <c r="F429" s="114">
        <v>5375158</v>
      </c>
      <c r="G429" s="115">
        <v>597000</v>
      </c>
      <c r="H429" s="113" t="s">
        <v>148</v>
      </c>
      <c r="I429" s="113" t="s">
        <v>152</v>
      </c>
      <c r="J429" s="116">
        <v>45040</v>
      </c>
    </row>
    <row r="430" spans="1:10" ht="15">
      <c r="A430" s="113" t="s">
        <v>107</v>
      </c>
      <c r="B430" s="113" t="s">
        <v>358</v>
      </c>
      <c r="C430" s="113" t="s">
        <v>27</v>
      </c>
      <c r="D430" s="113" t="s">
        <v>111</v>
      </c>
      <c r="E430" s="113" t="s">
        <v>147</v>
      </c>
      <c r="F430" s="114">
        <v>5374630</v>
      </c>
      <c r="G430" s="115">
        <v>298000</v>
      </c>
      <c r="H430" s="113" t="s">
        <v>148</v>
      </c>
      <c r="I430" s="113" t="s">
        <v>152</v>
      </c>
      <c r="J430" s="116">
        <v>45036</v>
      </c>
    </row>
    <row r="431" spans="1:10" ht="15">
      <c r="A431" s="113" t="s">
        <v>107</v>
      </c>
      <c r="B431" s="113" t="s">
        <v>358</v>
      </c>
      <c r="C431" s="113" t="s">
        <v>27</v>
      </c>
      <c r="D431" s="113" t="s">
        <v>110</v>
      </c>
      <c r="E431" s="113" t="s">
        <v>150</v>
      </c>
      <c r="F431" s="114">
        <v>5374538</v>
      </c>
      <c r="G431" s="115">
        <v>207000</v>
      </c>
      <c r="H431" s="113" t="s">
        <v>148</v>
      </c>
      <c r="I431" s="113" t="s">
        <v>152</v>
      </c>
      <c r="J431" s="116">
        <v>45036</v>
      </c>
    </row>
    <row r="432" spans="1:10" ht="15">
      <c r="A432" s="113" t="s">
        <v>107</v>
      </c>
      <c r="B432" s="113" t="s">
        <v>358</v>
      </c>
      <c r="C432" s="113" t="s">
        <v>27</v>
      </c>
      <c r="D432" s="113" t="s">
        <v>75</v>
      </c>
      <c r="E432" s="113" t="s">
        <v>147</v>
      </c>
      <c r="F432" s="114">
        <v>5376215</v>
      </c>
      <c r="G432" s="115">
        <v>490000</v>
      </c>
      <c r="H432" s="113" t="s">
        <v>148</v>
      </c>
      <c r="I432" s="113" t="s">
        <v>152</v>
      </c>
      <c r="J432" s="116">
        <v>45044</v>
      </c>
    </row>
    <row r="433" spans="1:10" ht="15">
      <c r="A433" s="113" t="s">
        <v>107</v>
      </c>
      <c r="B433" s="113" t="s">
        <v>358</v>
      </c>
      <c r="C433" s="113" t="s">
        <v>27</v>
      </c>
      <c r="D433" s="113" t="s">
        <v>109</v>
      </c>
      <c r="E433" s="113" t="s">
        <v>147</v>
      </c>
      <c r="F433" s="114">
        <v>5374485</v>
      </c>
      <c r="G433" s="115">
        <v>825000</v>
      </c>
      <c r="H433" s="113" t="s">
        <v>148</v>
      </c>
      <c r="I433" s="113" t="s">
        <v>152</v>
      </c>
      <c r="J433" s="116">
        <v>45036</v>
      </c>
    </row>
    <row r="434" spans="1:10" ht="15">
      <c r="A434" s="113" t="s">
        <v>107</v>
      </c>
      <c r="B434" s="113" t="s">
        <v>358</v>
      </c>
      <c r="C434" s="113" t="s">
        <v>102</v>
      </c>
      <c r="D434" s="113" t="s">
        <v>75</v>
      </c>
      <c r="E434" s="113" t="s">
        <v>147</v>
      </c>
      <c r="F434" s="114">
        <v>5374393</v>
      </c>
      <c r="G434" s="115">
        <v>1225000</v>
      </c>
      <c r="H434" s="113" t="s">
        <v>148</v>
      </c>
      <c r="I434" s="113" t="s">
        <v>152</v>
      </c>
      <c r="J434" s="116">
        <v>45035</v>
      </c>
    </row>
    <row r="435" spans="1:10" ht="15">
      <c r="A435" s="113" t="s">
        <v>107</v>
      </c>
      <c r="B435" s="113" t="s">
        <v>358</v>
      </c>
      <c r="C435" s="113" t="s">
        <v>27</v>
      </c>
      <c r="D435" s="113" t="s">
        <v>110</v>
      </c>
      <c r="E435" s="113" t="s">
        <v>147</v>
      </c>
      <c r="F435" s="114">
        <v>5374382</v>
      </c>
      <c r="G435" s="115">
        <v>500000</v>
      </c>
      <c r="H435" s="113" t="s">
        <v>148</v>
      </c>
      <c r="I435" s="113" t="s">
        <v>152</v>
      </c>
      <c r="J435" s="116">
        <v>45035</v>
      </c>
    </row>
    <row r="436" spans="1:10" ht="15">
      <c r="A436" s="113" t="s">
        <v>107</v>
      </c>
      <c r="B436" s="113" t="s">
        <v>358</v>
      </c>
      <c r="C436" s="113" t="s">
        <v>27</v>
      </c>
      <c r="D436" s="113" t="s">
        <v>110</v>
      </c>
      <c r="E436" s="113" t="s">
        <v>147</v>
      </c>
      <c r="F436" s="114">
        <v>5374346</v>
      </c>
      <c r="G436" s="115">
        <v>465065</v>
      </c>
      <c r="H436" s="113" t="s">
        <v>152</v>
      </c>
      <c r="I436" s="113" t="s">
        <v>152</v>
      </c>
      <c r="J436" s="116">
        <v>45035</v>
      </c>
    </row>
    <row r="437" spans="1:10" ht="15">
      <c r="A437" s="113" t="s">
        <v>107</v>
      </c>
      <c r="B437" s="113" t="s">
        <v>358</v>
      </c>
      <c r="C437" s="113" t="s">
        <v>175</v>
      </c>
      <c r="D437" s="113" t="s">
        <v>116</v>
      </c>
      <c r="E437" s="113" t="s">
        <v>150</v>
      </c>
      <c r="F437" s="114">
        <v>5376230</v>
      </c>
      <c r="G437" s="115">
        <v>325000</v>
      </c>
      <c r="H437" s="113" t="s">
        <v>148</v>
      </c>
      <c r="I437" s="113" t="s">
        <v>152</v>
      </c>
      <c r="J437" s="116">
        <v>45044</v>
      </c>
    </row>
    <row r="438" spans="1:10" ht="15">
      <c r="A438" s="113" t="s">
        <v>107</v>
      </c>
      <c r="B438" s="113" t="s">
        <v>358</v>
      </c>
      <c r="C438" s="113" t="s">
        <v>27</v>
      </c>
      <c r="D438" s="113" t="s">
        <v>50</v>
      </c>
      <c r="E438" s="113" t="s">
        <v>147</v>
      </c>
      <c r="F438" s="114">
        <v>5376231</v>
      </c>
      <c r="G438" s="115">
        <v>615000</v>
      </c>
      <c r="H438" s="113" t="s">
        <v>148</v>
      </c>
      <c r="I438" s="113" t="s">
        <v>152</v>
      </c>
      <c r="J438" s="116">
        <v>45044</v>
      </c>
    </row>
    <row r="439" spans="1:10" ht="15">
      <c r="A439" s="113" t="s">
        <v>107</v>
      </c>
      <c r="B439" s="113" t="s">
        <v>358</v>
      </c>
      <c r="C439" s="113" t="s">
        <v>102</v>
      </c>
      <c r="D439" s="113" t="s">
        <v>115</v>
      </c>
      <c r="E439" s="113" t="s">
        <v>147</v>
      </c>
      <c r="F439" s="114">
        <v>5374147</v>
      </c>
      <c r="G439" s="115">
        <v>1340000</v>
      </c>
      <c r="H439" s="113" t="s">
        <v>148</v>
      </c>
      <c r="I439" s="113" t="s">
        <v>152</v>
      </c>
      <c r="J439" s="116">
        <v>45034</v>
      </c>
    </row>
    <row r="440" spans="1:10" ht="15">
      <c r="A440" s="113" t="s">
        <v>107</v>
      </c>
      <c r="B440" s="113" t="s">
        <v>358</v>
      </c>
      <c r="C440" s="113" t="s">
        <v>27</v>
      </c>
      <c r="D440" s="113" t="s">
        <v>110</v>
      </c>
      <c r="E440" s="113" t="s">
        <v>147</v>
      </c>
      <c r="F440" s="114">
        <v>5374120</v>
      </c>
      <c r="G440" s="115">
        <v>453028</v>
      </c>
      <c r="H440" s="113" t="s">
        <v>152</v>
      </c>
      <c r="I440" s="113" t="s">
        <v>152</v>
      </c>
      <c r="J440" s="116">
        <v>45034</v>
      </c>
    </row>
    <row r="441" spans="1:10" ht="15">
      <c r="A441" s="113" t="s">
        <v>107</v>
      </c>
      <c r="B441" s="113" t="s">
        <v>358</v>
      </c>
      <c r="C441" s="113" t="s">
        <v>175</v>
      </c>
      <c r="D441" s="113" t="s">
        <v>116</v>
      </c>
      <c r="E441" s="113" t="s">
        <v>150</v>
      </c>
      <c r="F441" s="114">
        <v>5376202</v>
      </c>
      <c r="G441" s="115">
        <v>315000</v>
      </c>
      <c r="H441" s="113" t="s">
        <v>148</v>
      </c>
      <c r="I441" s="113" t="s">
        <v>152</v>
      </c>
      <c r="J441" s="116">
        <v>45044</v>
      </c>
    </row>
    <row r="442" spans="1:10" ht="15">
      <c r="A442" s="113" t="s">
        <v>107</v>
      </c>
      <c r="B442" s="113" t="s">
        <v>358</v>
      </c>
      <c r="C442" s="113" t="s">
        <v>175</v>
      </c>
      <c r="D442" s="113" t="s">
        <v>116</v>
      </c>
      <c r="E442" s="113" t="s">
        <v>147</v>
      </c>
      <c r="F442" s="114">
        <v>5375665</v>
      </c>
      <c r="G442" s="115">
        <v>648000</v>
      </c>
      <c r="H442" s="113" t="s">
        <v>148</v>
      </c>
      <c r="I442" s="113" t="s">
        <v>152</v>
      </c>
      <c r="J442" s="116">
        <v>45042</v>
      </c>
    </row>
    <row r="443" spans="1:10" ht="15">
      <c r="A443" s="113" t="s">
        <v>107</v>
      </c>
      <c r="B443" s="113" t="s">
        <v>358</v>
      </c>
      <c r="C443" s="113" t="s">
        <v>175</v>
      </c>
      <c r="D443" s="113" t="s">
        <v>75</v>
      </c>
      <c r="E443" s="113" t="s">
        <v>150</v>
      </c>
      <c r="F443" s="114">
        <v>5376075</v>
      </c>
      <c r="G443" s="115">
        <v>285000</v>
      </c>
      <c r="H443" s="113" t="s">
        <v>148</v>
      </c>
      <c r="I443" s="113" t="s">
        <v>152</v>
      </c>
      <c r="J443" s="116">
        <v>45044</v>
      </c>
    </row>
    <row r="444" spans="1:10" ht="15">
      <c r="A444" s="113" t="s">
        <v>107</v>
      </c>
      <c r="B444" s="113" t="s">
        <v>358</v>
      </c>
      <c r="C444" s="113" t="s">
        <v>175</v>
      </c>
      <c r="D444" s="113" t="s">
        <v>116</v>
      </c>
      <c r="E444" s="113" t="s">
        <v>150</v>
      </c>
      <c r="F444" s="114">
        <v>5376059</v>
      </c>
      <c r="G444" s="115">
        <v>160000</v>
      </c>
      <c r="H444" s="113" t="s">
        <v>148</v>
      </c>
      <c r="I444" s="113" t="s">
        <v>152</v>
      </c>
      <c r="J444" s="116">
        <v>45044</v>
      </c>
    </row>
    <row r="445" spans="1:10" ht="15">
      <c r="A445" s="113" t="s">
        <v>107</v>
      </c>
      <c r="B445" s="113" t="s">
        <v>358</v>
      </c>
      <c r="C445" s="113" t="s">
        <v>175</v>
      </c>
      <c r="D445" s="113" t="s">
        <v>116</v>
      </c>
      <c r="E445" s="113" t="s">
        <v>147</v>
      </c>
      <c r="F445" s="114">
        <v>5376029</v>
      </c>
      <c r="G445" s="115">
        <v>575000</v>
      </c>
      <c r="H445" s="113" t="s">
        <v>148</v>
      </c>
      <c r="I445" s="113" t="s">
        <v>152</v>
      </c>
      <c r="J445" s="116">
        <v>45044</v>
      </c>
    </row>
    <row r="446" spans="1:10" ht="15">
      <c r="A446" s="113" t="s">
        <v>107</v>
      </c>
      <c r="B446" s="113" t="s">
        <v>358</v>
      </c>
      <c r="C446" s="113" t="s">
        <v>102</v>
      </c>
      <c r="D446" s="113" t="s">
        <v>115</v>
      </c>
      <c r="E446" s="113" t="s">
        <v>147</v>
      </c>
      <c r="F446" s="114">
        <v>5375886</v>
      </c>
      <c r="G446" s="115">
        <v>715000</v>
      </c>
      <c r="H446" s="113" t="s">
        <v>148</v>
      </c>
      <c r="I446" s="113" t="s">
        <v>152</v>
      </c>
      <c r="J446" s="116">
        <v>45043</v>
      </c>
    </row>
    <row r="447" spans="1:10" ht="15">
      <c r="A447" s="113" t="s">
        <v>107</v>
      </c>
      <c r="B447" s="113" t="s">
        <v>358</v>
      </c>
      <c r="C447" s="113" t="s">
        <v>27</v>
      </c>
      <c r="D447" s="113" t="s">
        <v>50</v>
      </c>
      <c r="E447" s="113" t="s">
        <v>147</v>
      </c>
      <c r="F447" s="114">
        <v>5375882</v>
      </c>
      <c r="G447" s="115">
        <v>802000</v>
      </c>
      <c r="H447" s="113" t="s">
        <v>148</v>
      </c>
      <c r="I447" s="113" t="s">
        <v>152</v>
      </c>
      <c r="J447" s="116">
        <v>45043</v>
      </c>
    </row>
    <row r="448" spans="1:10" ht="15">
      <c r="A448" s="113" t="s">
        <v>107</v>
      </c>
      <c r="B448" s="113" t="s">
        <v>358</v>
      </c>
      <c r="C448" s="113" t="s">
        <v>27</v>
      </c>
      <c r="D448" s="113" t="s">
        <v>110</v>
      </c>
      <c r="E448" s="113" t="s">
        <v>147</v>
      </c>
      <c r="F448" s="114">
        <v>5375880</v>
      </c>
      <c r="G448" s="115">
        <v>464533</v>
      </c>
      <c r="H448" s="113" t="s">
        <v>152</v>
      </c>
      <c r="I448" s="113" t="s">
        <v>152</v>
      </c>
      <c r="J448" s="116">
        <v>45043</v>
      </c>
    </row>
    <row r="449" spans="1:10" ht="15">
      <c r="A449" s="113" t="s">
        <v>107</v>
      </c>
      <c r="B449" s="113" t="s">
        <v>358</v>
      </c>
      <c r="C449" s="113" t="s">
        <v>175</v>
      </c>
      <c r="D449" s="113" t="s">
        <v>116</v>
      </c>
      <c r="E449" s="113" t="s">
        <v>147</v>
      </c>
      <c r="F449" s="114">
        <v>5375874</v>
      </c>
      <c r="G449" s="115">
        <v>440000</v>
      </c>
      <c r="H449" s="113" t="s">
        <v>148</v>
      </c>
      <c r="I449" s="113" t="s">
        <v>152</v>
      </c>
      <c r="J449" s="116">
        <v>45043</v>
      </c>
    </row>
    <row r="450" spans="1:10" ht="15">
      <c r="A450" s="113" t="s">
        <v>107</v>
      </c>
      <c r="B450" s="113" t="s">
        <v>358</v>
      </c>
      <c r="C450" s="113" t="s">
        <v>175</v>
      </c>
      <c r="D450" s="113" t="s">
        <v>112</v>
      </c>
      <c r="E450" s="113" t="s">
        <v>147</v>
      </c>
      <c r="F450" s="114">
        <v>5375858</v>
      </c>
      <c r="G450" s="115">
        <v>645000</v>
      </c>
      <c r="H450" s="113" t="s">
        <v>148</v>
      </c>
      <c r="I450" s="113" t="s">
        <v>152</v>
      </c>
      <c r="J450" s="116">
        <v>45043</v>
      </c>
    </row>
    <row r="451" spans="1:10" ht="15">
      <c r="A451" s="113" t="s">
        <v>107</v>
      </c>
      <c r="B451" s="113" t="s">
        <v>358</v>
      </c>
      <c r="C451" s="113" t="s">
        <v>27</v>
      </c>
      <c r="D451" s="113" t="s">
        <v>111</v>
      </c>
      <c r="E451" s="113" t="s">
        <v>147</v>
      </c>
      <c r="F451" s="114">
        <v>5376104</v>
      </c>
      <c r="G451" s="115">
        <v>630000</v>
      </c>
      <c r="H451" s="113" t="s">
        <v>148</v>
      </c>
      <c r="I451" s="113" t="s">
        <v>152</v>
      </c>
      <c r="J451" s="116">
        <v>45044</v>
      </c>
    </row>
    <row r="452" spans="1:10" ht="15">
      <c r="A452" s="113" t="s">
        <v>107</v>
      </c>
      <c r="B452" s="113" t="s">
        <v>358</v>
      </c>
      <c r="C452" s="113" t="s">
        <v>175</v>
      </c>
      <c r="D452" s="113" t="s">
        <v>116</v>
      </c>
      <c r="E452" s="113" t="s">
        <v>150</v>
      </c>
      <c r="F452" s="114">
        <v>5375803</v>
      </c>
      <c r="G452" s="115">
        <v>543000</v>
      </c>
      <c r="H452" s="113" t="s">
        <v>148</v>
      </c>
      <c r="I452" s="113" t="s">
        <v>152</v>
      </c>
      <c r="J452" s="116">
        <v>45043</v>
      </c>
    </row>
    <row r="453" spans="1:10" ht="15">
      <c r="A453" s="113" t="s">
        <v>107</v>
      </c>
      <c r="B453" s="113" t="s">
        <v>358</v>
      </c>
      <c r="C453" s="113" t="s">
        <v>27</v>
      </c>
      <c r="D453" s="113" t="s">
        <v>109</v>
      </c>
      <c r="E453" s="113" t="s">
        <v>147</v>
      </c>
      <c r="F453" s="114">
        <v>5373971</v>
      </c>
      <c r="G453" s="115">
        <v>450000</v>
      </c>
      <c r="H453" s="113" t="s">
        <v>148</v>
      </c>
      <c r="I453" s="113" t="s">
        <v>152</v>
      </c>
      <c r="J453" s="116">
        <v>45033</v>
      </c>
    </row>
    <row r="454" spans="1:10" ht="15">
      <c r="A454" s="113" t="s">
        <v>107</v>
      </c>
      <c r="B454" s="113" t="s">
        <v>358</v>
      </c>
      <c r="C454" s="113" t="s">
        <v>175</v>
      </c>
      <c r="D454" s="113" t="s">
        <v>116</v>
      </c>
      <c r="E454" s="113" t="s">
        <v>150</v>
      </c>
      <c r="F454" s="114">
        <v>5376117</v>
      </c>
      <c r="G454" s="115">
        <v>529990</v>
      </c>
      <c r="H454" s="113" t="s">
        <v>152</v>
      </c>
      <c r="I454" s="113" t="s">
        <v>152</v>
      </c>
      <c r="J454" s="116">
        <v>45044</v>
      </c>
    </row>
    <row r="455" spans="1:10" ht="15">
      <c r="A455" s="113" t="s">
        <v>107</v>
      </c>
      <c r="B455" s="113" t="s">
        <v>358</v>
      </c>
      <c r="C455" s="113" t="s">
        <v>27</v>
      </c>
      <c r="D455" s="113" t="s">
        <v>50</v>
      </c>
      <c r="E455" s="113" t="s">
        <v>147</v>
      </c>
      <c r="F455" s="114">
        <v>5374806</v>
      </c>
      <c r="G455" s="115">
        <v>980000</v>
      </c>
      <c r="H455" s="113" t="s">
        <v>148</v>
      </c>
      <c r="I455" s="113" t="s">
        <v>152</v>
      </c>
      <c r="J455" s="116">
        <v>45037</v>
      </c>
    </row>
    <row r="456" spans="1:10" ht="15">
      <c r="A456" s="113" t="s">
        <v>107</v>
      </c>
      <c r="B456" s="113" t="s">
        <v>358</v>
      </c>
      <c r="C456" s="113" t="s">
        <v>27</v>
      </c>
      <c r="D456" s="113" t="s">
        <v>109</v>
      </c>
      <c r="E456" s="113" t="s">
        <v>147</v>
      </c>
      <c r="F456" s="114">
        <v>5375638</v>
      </c>
      <c r="G456" s="115">
        <v>1750000</v>
      </c>
      <c r="H456" s="113" t="s">
        <v>148</v>
      </c>
      <c r="I456" s="113" t="s">
        <v>152</v>
      </c>
      <c r="J456" s="116">
        <v>45042</v>
      </c>
    </row>
    <row r="457" spans="1:10" ht="15">
      <c r="A457" s="113" t="s">
        <v>107</v>
      </c>
      <c r="B457" s="113" t="s">
        <v>358</v>
      </c>
      <c r="C457" s="113" t="s">
        <v>175</v>
      </c>
      <c r="D457" s="113" t="s">
        <v>176</v>
      </c>
      <c r="E457" s="113" t="s">
        <v>147</v>
      </c>
      <c r="F457" s="114">
        <v>5376127</v>
      </c>
      <c r="G457" s="115">
        <v>705000</v>
      </c>
      <c r="H457" s="113" t="s">
        <v>148</v>
      </c>
      <c r="I457" s="113" t="s">
        <v>152</v>
      </c>
      <c r="J457" s="116">
        <v>45044</v>
      </c>
    </row>
    <row r="458" spans="1:10" ht="15">
      <c r="A458" s="113" t="s">
        <v>107</v>
      </c>
      <c r="B458" s="113" t="s">
        <v>358</v>
      </c>
      <c r="C458" s="113" t="s">
        <v>27</v>
      </c>
      <c r="D458" s="113" t="s">
        <v>110</v>
      </c>
      <c r="E458" s="113" t="s">
        <v>147</v>
      </c>
      <c r="F458" s="114">
        <v>5375564</v>
      </c>
      <c r="G458" s="115">
        <v>437044</v>
      </c>
      <c r="H458" s="113" t="s">
        <v>152</v>
      </c>
      <c r="I458" s="113" t="s">
        <v>152</v>
      </c>
      <c r="J458" s="116">
        <v>45042</v>
      </c>
    </row>
    <row r="459" spans="1:10" ht="15">
      <c r="A459" s="113" t="s">
        <v>107</v>
      </c>
      <c r="B459" s="113" t="s">
        <v>358</v>
      </c>
      <c r="C459" s="113" t="s">
        <v>102</v>
      </c>
      <c r="D459" s="113" t="s">
        <v>115</v>
      </c>
      <c r="E459" s="113" t="s">
        <v>147</v>
      </c>
      <c r="F459" s="114">
        <v>5375541</v>
      </c>
      <c r="G459" s="115">
        <v>763000</v>
      </c>
      <c r="H459" s="113" t="s">
        <v>148</v>
      </c>
      <c r="I459" s="113" t="s">
        <v>152</v>
      </c>
      <c r="J459" s="116">
        <v>45042</v>
      </c>
    </row>
    <row r="460" spans="1:10" ht="15">
      <c r="A460" s="113" t="s">
        <v>107</v>
      </c>
      <c r="B460" s="113" t="s">
        <v>358</v>
      </c>
      <c r="C460" s="113" t="s">
        <v>175</v>
      </c>
      <c r="D460" s="113" t="s">
        <v>112</v>
      </c>
      <c r="E460" s="113" t="s">
        <v>147</v>
      </c>
      <c r="F460" s="114">
        <v>5375478</v>
      </c>
      <c r="G460" s="115">
        <v>423000</v>
      </c>
      <c r="H460" s="113" t="s">
        <v>148</v>
      </c>
      <c r="I460" s="113" t="s">
        <v>152</v>
      </c>
      <c r="J460" s="116">
        <v>45042</v>
      </c>
    </row>
    <row r="461" spans="1:10" ht="15">
      <c r="A461" s="113" t="s">
        <v>107</v>
      </c>
      <c r="B461" s="113" t="s">
        <v>358</v>
      </c>
      <c r="C461" s="113" t="s">
        <v>102</v>
      </c>
      <c r="D461" s="113" t="s">
        <v>75</v>
      </c>
      <c r="E461" s="113" t="s">
        <v>147</v>
      </c>
      <c r="F461" s="114">
        <v>5375427</v>
      </c>
      <c r="G461" s="115">
        <v>469000</v>
      </c>
      <c r="H461" s="113" t="s">
        <v>148</v>
      </c>
      <c r="I461" s="113" t="s">
        <v>152</v>
      </c>
      <c r="J461" s="116">
        <v>45041</v>
      </c>
    </row>
    <row r="462" spans="1:10" ht="15">
      <c r="A462" s="113" t="s">
        <v>107</v>
      </c>
      <c r="B462" s="113" t="s">
        <v>358</v>
      </c>
      <c r="C462" s="113" t="s">
        <v>27</v>
      </c>
      <c r="D462" s="113" t="s">
        <v>109</v>
      </c>
      <c r="E462" s="113" t="s">
        <v>147</v>
      </c>
      <c r="F462" s="114">
        <v>5375385</v>
      </c>
      <c r="G462" s="115">
        <v>410000</v>
      </c>
      <c r="H462" s="113" t="s">
        <v>148</v>
      </c>
      <c r="I462" s="113" t="s">
        <v>152</v>
      </c>
      <c r="J462" s="116">
        <v>45041</v>
      </c>
    </row>
    <row r="463" spans="1:10" ht="15">
      <c r="A463" s="113" t="s">
        <v>107</v>
      </c>
      <c r="B463" s="113" t="s">
        <v>358</v>
      </c>
      <c r="C463" s="113" t="s">
        <v>27</v>
      </c>
      <c r="D463" s="113" t="s">
        <v>110</v>
      </c>
      <c r="E463" s="113" t="s">
        <v>147</v>
      </c>
      <c r="F463" s="114">
        <v>5375360</v>
      </c>
      <c r="G463" s="115">
        <v>440824</v>
      </c>
      <c r="H463" s="113" t="s">
        <v>152</v>
      </c>
      <c r="I463" s="113" t="s">
        <v>152</v>
      </c>
      <c r="J463" s="116">
        <v>45041</v>
      </c>
    </row>
    <row r="464" spans="1:10" ht="15">
      <c r="A464" s="113" t="s">
        <v>107</v>
      </c>
      <c r="B464" s="113" t="s">
        <v>358</v>
      </c>
      <c r="C464" s="113" t="s">
        <v>27</v>
      </c>
      <c r="D464" s="113" t="s">
        <v>113</v>
      </c>
      <c r="E464" s="113" t="s">
        <v>147</v>
      </c>
      <c r="F464" s="114">
        <v>5375276</v>
      </c>
      <c r="G464" s="115">
        <v>636638</v>
      </c>
      <c r="H464" s="113" t="s">
        <v>152</v>
      </c>
      <c r="I464" s="113" t="s">
        <v>152</v>
      </c>
      <c r="J464" s="116">
        <v>45041</v>
      </c>
    </row>
    <row r="465" spans="1:10" ht="15">
      <c r="A465" s="113" t="s">
        <v>107</v>
      </c>
      <c r="B465" s="113" t="s">
        <v>358</v>
      </c>
      <c r="C465" s="113" t="s">
        <v>27</v>
      </c>
      <c r="D465" s="113" t="s">
        <v>50</v>
      </c>
      <c r="E465" s="113" t="s">
        <v>150</v>
      </c>
      <c r="F465" s="114">
        <v>5375178</v>
      </c>
      <c r="G465" s="115">
        <v>152000</v>
      </c>
      <c r="H465" s="113" t="s">
        <v>148</v>
      </c>
      <c r="I465" s="113" t="s">
        <v>152</v>
      </c>
      <c r="J465" s="116">
        <v>45040</v>
      </c>
    </row>
    <row r="466" spans="1:10" ht="15">
      <c r="A466" s="113" t="s">
        <v>107</v>
      </c>
      <c r="B466" s="113" t="s">
        <v>358</v>
      </c>
      <c r="C466" s="113" t="s">
        <v>102</v>
      </c>
      <c r="D466" s="113" t="s">
        <v>75</v>
      </c>
      <c r="E466" s="113" t="s">
        <v>147</v>
      </c>
      <c r="F466" s="114">
        <v>5376131</v>
      </c>
      <c r="G466" s="115">
        <v>410000</v>
      </c>
      <c r="H466" s="113" t="s">
        <v>148</v>
      </c>
      <c r="I466" s="113" t="s">
        <v>152</v>
      </c>
      <c r="J466" s="116">
        <v>45044</v>
      </c>
    </row>
    <row r="467" spans="1:10" ht="15">
      <c r="A467" s="113" t="s">
        <v>107</v>
      </c>
      <c r="B467" s="113" t="s">
        <v>358</v>
      </c>
      <c r="C467" s="113" t="s">
        <v>27</v>
      </c>
      <c r="D467" s="113" t="s">
        <v>113</v>
      </c>
      <c r="E467" s="113" t="s">
        <v>147</v>
      </c>
      <c r="F467" s="114">
        <v>5376107</v>
      </c>
      <c r="G467" s="115">
        <v>465000</v>
      </c>
      <c r="H467" s="113" t="s">
        <v>148</v>
      </c>
      <c r="I467" s="113" t="s">
        <v>152</v>
      </c>
      <c r="J467" s="116">
        <v>45044</v>
      </c>
    </row>
    <row r="468" spans="1:10" ht="15">
      <c r="A468" s="113" t="s">
        <v>107</v>
      </c>
      <c r="B468" s="113" t="s">
        <v>358</v>
      </c>
      <c r="C468" s="113" t="s">
        <v>27</v>
      </c>
      <c r="D468" s="113" t="s">
        <v>110</v>
      </c>
      <c r="E468" s="113" t="s">
        <v>147</v>
      </c>
      <c r="F468" s="114">
        <v>5376317</v>
      </c>
      <c r="G468" s="115">
        <v>120000</v>
      </c>
      <c r="H468" s="113" t="s">
        <v>148</v>
      </c>
      <c r="I468" s="113" t="s">
        <v>152</v>
      </c>
      <c r="J468" s="116">
        <v>45044</v>
      </c>
    </row>
    <row r="469" spans="1:10" ht="15">
      <c r="A469" s="113" t="s">
        <v>107</v>
      </c>
      <c r="B469" s="113" t="s">
        <v>358</v>
      </c>
      <c r="C469" s="113" t="s">
        <v>27</v>
      </c>
      <c r="D469" s="113" t="s">
        <v>111</v>
      </c>
      <c r="E469" s="113" t="s">
        <v>147</v>
      </c>
      <c r="F469" s="114">
        <v>5373649</v>
      </c>
      <c r="G469" s="115">
        <v>299000</v>
      </c>
      <c r="H469" s="113" t="s">
        <v>148</v>
      </c>
      <c r="I469" s="113" t="s">
        <v>152</v>
      </c>
      <c r="J469" s="116">
        <v>45030</v>
      </c>
    </row>
    <row r="470" spans="1:10" ht="15">
      <c r="A470" s="113" t="s">
        <v>107</v>
      </c>
      <c r="B470" s="113" t="s">
        <v>358</v>
      </c>
      <c r="C470" s="113" t="s">
        <v>175</v>
      </c>
      <c r="D470" s="113" t="s">
        <v>176</v>
      </c>
      <c r="E470" s="113" t="s">
        <v>150</v>
      </c>
      <c r="F470" s="114">
        <v>5373475</v>
      </c>
      <c r="G470" s="115">
        <v>540000</v>
      </c>
      <c r="H470" s="113" t="s">
        <v>148</v>
      </c>
      <c r="I470" s="113" t="s">
        <v>152</v>
      </c>
      <c r="J470" s="116">
        <v>45030</v>
      </c>
    </row>
    <row r="471" spans="1:10" ht="15">
      <c r="A471" s="113" t="s">
        <v>107</v>
      </c>
      <c r="B471" s="113" t="s">
        <v>358</v>
      </c>
      <c r="C471" s="113" t="s">
        <v>27</v>
      </c>
      <c r="D471" s="113" t="s">
        <v>109</v>
      </c>
      <c r="E471" s="113" t="s">
        <v>153</v>
      </c>
      <c r="F471" s="114">
        <v>5373521</v>
      </c>
      <c r="G471" s="115">
        <v>63000</v>
      </c>
      <c r="H471" s="113" t="s">
        <v>148</v>
      </c>
      <c r="I471" s="113" t="s">
        <v>152</v>
      </c>
      <c r="J471" s="116">
        <v>45030</v>
      </c>
    </row>
    <row r="472" spans="1:10" ht="15">
      <c r="A472" s="113" t="s">
        <v>107</v>
      </c>
      <c r="B472" s="113" t="s">
        <v>358</v>
      </c>
      <c r="C472" s="113" t="s">
        <v>175</v>
      </c>
      <c r="D472" s="113" t="s">
        <v>116</v>
      </c>
      <c r="E472" s="113" t="s">
        <v>150</v>
      </c>
      <c r="F472" s="114">
        <v>5376253</v>
      </c>
      <c r="G472" s="115">
        <v>409000</v>
      </c>
      <c r="H472" s="113" t="s">
        <v>152</v>
      </c>
      <c r="I472" s="113" t="s">
        <v>152</v>
      </c>
      <c r="J472" s="116">
        <v>45044</v>
      </c>
    </row>
    <row r="473" spans="1:10" ht="15">
      <c r="A473" s="113" t="s">
        <v>107</v>
      </c>
      <c r="B473" s="113" t="s">
        <v>358</v>
      </c>
      <c r="C473" s="113" t="s">
        <v>102</v>
      </c>
      <c r="D473" s="113" t="s">
        <v>115</v>
      </c>
      <c r="E473" s="113" t="s">
        <v>147</v>
      </c>
      <c r="F473" s="114">
        <v>5376286</v>
      </c>
      <c r="G473" s="115">
        <v>595000</v>
      </c>
      <c r="H473" s="113" t="s">
        <v>148</v>
      </c>
      <c r="I473" s="113" t="s">
        <v>152</v>
      </c>
      <c r="J473" s="116">
        <v>45044</v>
      </c>
    </row>
    <row r="474" spans="1:10" ht="15">
      <c r="A474" s="113" t="s">
        <v>107</v>
      </c>
      <c r="B474" s="113" t="s">
        <v>358</v>
      </c>
      <c r="C474" s="113" t="s">
        <v>102</v>
      </c>
      <c r="D474" s="113" t="s">
        <v>115</v>
      </c>
      <c r="E474" s="113" t="s">
        <v>147</v>
      </c>
      <c r="F474" s="114">
        <v>5373443</v>
      </c>
      <c r="G474" s="115">
        <v>700000</v>
      </c>
      <c r="H474" s="113" t="s">
        <v>148</v>
      </c>
      <c r="I474" s="113" t="s">
        <v>152</v>
      </c>
      <c r="J474" s="116">
        <v>45030</v>
      </c>
    </row>
    <row r="475" spans="1:10" ht="15">
      <c r="A475" s="113" t="s">
        <v>107</v>
      </c>
      <c r="B475" s="113" t="s">
        <v>358</v>
      </c>
      <c r="C475" s="113" t="s">
        <v>27</v>
      </c>
      <c r="D475" s="113" t="s">
        <v>109</v>
      </c>
      <c r="E475" s="113" t="s">
        <v>147</v>
      </c>
      <c r="F475" s="114">
        <v>5373436</v>
      </c>
      <c r="G475" s="115">
        <v>644900</v>
      </c>
      <c r="H475" s="113" t="s">
        <v>148</v>
      </c>
      <c r="I475" s="113" t="s">
        <v>152</v>
      </c>
      <c r="J475" s="116">
        <v>45030</v>
      </c>
    </row>
    <row r="476" spans="1:10" ht="15">
      <c r="A476" s="113" t="s">
        <v>107</v>
      </c>
      <c r="B476" s="113" t="s">
        <v>358</v>
      </c>
      <c r="C476" s="113" t="s">
        <v>175</v>
      </c>
      <c r="D476" s="113" t="s">
        <v>116</v>
      </c>
      <c r="E476" s="113" t="s">
        <v>147</v>
      </c>
      <c r="F476" s="114">
        <v>5376299</v>
      </c>
      <c r="G476" s="115">
        <v>529000</v>
      </c>
      <c r="H476" s="113" t="s">
        <v>148</v>
      </c>
      <c r="I476" s="113" t="s">
        <v>152</v>
      </c>
      <c r="J476" s="116">
        <v>45044</v>
      </c>
    </row>
    <row r="477" spans="1:10" ht="15">
      <c r="A477" s="113" t="s">
        <v>107</v>
      </c>
      <c r="B477" s="113" t="s">
        <v>358</v>
      </c>
      <c r="C477" s="113" t="s">
        <v>27</v>
      </c>
      <c r="D477" s="113" t="s">
        <v>111</v>
      </c>
      <c r="E477" s="113" t="s">
        <v>150</v>
      </c>
      <c r="F477" s="114">
        <v>5373696</v>
      </c>
      <c r="G477" s="115">
        <v>312500</v>
      </c>
      <c r="H477" s="113" t="s">
        <v>148</v>
      </c>
      <c r="I477" s="113" t="s">
        <v>152</v>
      </c>
      <c r="J477" s="116">
        <v>45030</v>
      </c>
    </row>
    <row r="478" spans="1:10" ht="15">
      <c r="A478" s="113" t="s">
        <v>107</v>
      </c>
      <c r="B478" s="113" t="s">
        <v>358</v>
      </c>
      <c r="C478" s="113" t="s">
        <v>27</v>
      </c>
      <c r="D478" s="113" t="s">
        <v>50</v>
      </c>
      <c r="E478" s="113" t="s">
        <v>150</v>
      </c>
      <c r="F478" s="114">
        <v>5376267</v>
      </c>
      <c r="G478" s="115">
        <v>327000</v>
      </c>
      <c r="H478" s="113" t="s">
        <v>148</v>
      </c>
      <c r="I478" s="113" t="s">
        <v>152</v>
      </c>
      <c r="J478" s="116">
        <v>45044</v>
      </c>
    </row>
    <row r="479" spans="1:10" ht="15">
      <c r="A479" s="113" t="s">
        <v>107</v>
      </c>
      <c r="B479" s="113" t="s">
        <v>358</v>
      </c>
      <c r="C479" s="113" t="s">
        <v>27</v>
      </c>
      <c r="D479" s="113" t="s">
        <v>109</v>
      </c>
      <c r="E479" s="113" t="s">
        <v>147</v>
      </c>
      <c r="F479" s="114">
        <v>5373644</v>
      </c>
      <c r="G479" s="115">
        <v>710000</v>
      </c>
      <c r="H479" s="113" t="s">
        <v>148</v>
      </c>
      <c r="I479" s="113" t="s">
        <v>152</v>
      </c>
      <c r="J479" s="116">
        <v>45030</v>
      </c>
    </row>
    <row r="480" spans="1:10" ht="15">
      <c r="A480" s="113" t="s">
        <v>107</v>
      </c>
      <c r="B480" s="113" t="s">
        <v>358</v>
      </c>
      <c r="C480" s="113" t="s">
        <v>102</v>
      </c>
      <c r="D480" s="113" t="s">
        <v>115</v>
      </c>
      <c r="E480" s="113" t="s">
        <v>147</v>
      </c>
      <c r="F480" s="114">
        <v>5376295</v>
      </c>
      <c r="G480" s="115">
        <v>550000</v>
      </c>
      <c r="H480" s="113" t="s">
        <v>148</v>
      </c>
      <c r="I480" s="113" t="s">
        <v>152</v>
      </c>
      <c r="J480" s="116">
        <v>45044</v>
      </c>
    </row>
    <row r="481" spans="1:10" ht="15">
      <c r="A481" s="113" t="s">
        <v>107</v>
      </c>
      <c r="B481" s="113" t="s">
        <v>358</v>
      </c>
      <c r="C481" s="113" t="s">
        <v>175</v>
      </c>
      <c r="D481" s="113" t="s">
        <v>116</v>
      </c>
      <c r="E481" s="113" t="s">
        <v>147</v>
      </c>
      <c r="F481" s="114">
        <v>5373459</v>
      </c>
      <c r="G481" s="115">
        <v>490000</v>
      </c>
      <c r="H481" s="113" t="s">
        <v>148</v>
      </c>
      <c r="I481" s="113" t="s">
        <v>152</v>
      </c>
      <c r="J481" s="116">
        <v>45030</v>
      </c>
    </row>
    <row r="482" spans="1:10" ht="15">
      <c r="A482" s="113" t="s">
        <v>107</v>
      </c>
      <c r="B482" s="113" t="s">
        <v>358</v>
      </c>
      <c r="C482" s="113" t="s">
        <v>27</v>
      </c>
      <c r="D482" s="113" t="s">
        <v>109</v>
      </c>
      <c r="E482" s="113" t="s">
        <v>147</v>
      </c>
      <c r="F482" s="114">
        <v>5373928</v>
      </c>
      <c r="G482" s="115">
        <v>353000</v>
      </c>
      <c r="H482" s="113" t="s">
        <v>148</v>
      </c>
      <c r="I482" s="113" t="s">
        <v>152</v>
      </c>
      <c r="J482" s="116">
        <v>45033</v>
      </c>
    </row>
    <row r="483" spans="1:10" ht="15">
      <c r="A483" s="113" t="s">
        <v>107</v>
      </c>
      <c r="B483" s="113" t="s">
        <v>358</v>
      </c>
      <c r="C483" s="113" t="s">
        <v>27</v>
      </c>
      <c r="D483" s="113" t="s">
        <v>50</v>
      </c>
      <c r="E483" s="113" t="s">
        <v>147</v>
      </c>
      <c r="F483" s="114">
        <v>5376274</v>
      </c>
      <c r="G483" s="115">
        <v>435000</v>
      </c>
      <c r="H483" s="113" t="s">
        <v>148</v>
      </c>
      <c r="I483" s="113" t="s">
        <v>152</v>
      </c>
      <c r="J483" s="116">
        <v>45044</v>
      </c>
    </row>
    <row r="484" spans="1:10" ht="15">
      <c r="A484" s="113" t="s">
        <v>107</v>
      </c>
      <c r="B484" s="113" t="s">
        <v>358</v>
      </c>
      <c r="C484" s="113" t="s">
        <v>27</v>
      </c>
      <c r="D484" s="113" t="s">
        <v>50</v>
      </c>
      <c r="E484" s="113" t="s">
        <v>147</v>
      </c>
      <c r="F484" s="114">
        <v>5373351</v>
      </c>
      <c r="G484" s="115">
        <v>749900</v>
      </c>
      <c r="H484" s="113" t="s">
        <v>148</v>
      </c>
      <c r="I484" s="113" t="s">
        <v>152</v>
      </c>
      <c r="J484" s="116">
        <v>45029</v>
      </c>
    </row>
    <row r="485" spans="1:10" ht="15">
      <c r="A485" s="113" t="s">
        <v>107</v>
      </c>
      <c r="B485" s="113" t="s">
        <v>358</v>
      </c>
      <c r="C485" s="113" t="s">
        <v>175</v>
      </c>
      <c r="D485" s="113" t="s">
        <v>116</v>
      </c>
      <c r="E485" s="113" t="s">
        <v>150</v>
      </c>
      <c r="F485" s="114">
        <v>5373557</v>
      </c>
      <c r="G485" s="115">
        <v>388000</v>
      </c>
      <c r="H485" s="113" t="s">
        <v>152</v>
      </c>
      <c r="I485" s="113" t="s">
        <v>152</v>
      </c>
      <c r="J485" s="116">
        <v>45030</v>
      </c>
    </row>
    <row r="486" spans="1:10" ht="15">
      <c r="A486" s="113" t="s">
        <v>107</v>
      </c>
      <c r="B486" s="113" t="s">
        <v>358</v>
      </c>
      <c r="C486" s="113" t="s">
        <v>27</v>
      </c>
      <c r="D486" s="113" t="s">
        <v>111</v>
      </c>
      <c r="E486" s="113" t="s">
        <v>147</v>
      </c>
      <c r="F486" s="114">
        <v>5373881</v>
      </c>
      <c r="G486" s="115">
        <v>2100000</v>
      </c>
      <c r="H486" s="113" t="s">
        <v>148</v>
      </c>
      <c r="I486" s="113" t="s">
        <v>152</v>
      </c>
      <c r="J486" s="116">
        <v>45033</v>
      </c>
    </row>
    <row r="487" spans="1:10" ht="15">
      <c r="A487" s="113" t="s">
        <v>107</v>
      </c>
      <c r="B487" s="113" t="s">
        <v>358</v>
      </c>
      <c r="C487" s="113" t="s">
        <v>27</v>
      </c>
      <c r="D487" s="113" t="s">
        <v>111</v>
      </c>
      <c r="E487" s="113" t="s">
        <v>147</v>
      </c>
      <c r="F487" s="114">
        <v>5376292</v>
      </c>
      <c r="G487" s="115">
        <v>395000</v>
      </c>
      <c r="H487" s="113" t="s">
        <v>148</v>
      </c>
      <c r="I487" s="113" t="s">
        <v>152</v>
      </c>
      <c r="J487" s="116">
        <v>45044</v>
      </c>
    </row>
    <row r="488" spans="1:10" ht="15">
      <c r="A488" s="113" t="s">
        <v>107</v>
      </c>
      <c r="B488" s="113" t="s">
        <v>358</v>
      </c>
      <c r="C488" s="113" t="s">
        <v>27</v>
      </c>
      <c r="D488" s="113" t="s">
        <v>50</v>
      </c>
      <c r="E488" s="113" t="s">
        <v>147</v>
      </c>
      <c r="F488" s="114">
        <v>5373978</v>
      </c>
      <c r="G488" s="115">
        <v>424000</v>
      </c>
      <c r="H488" s="113" t="s">
        <v>148</v>
      </c>
      <c r="I488" s="113" t="s">
        <v>152</v>
      </c>
      <c r="J488" s="116">
        <v>45033</v>
      </c>
    </row>
    <row r="489" spans="1:10" ht="15">
      <c r="A489" s="113" t="s">
        <v>107</v>
      </c>
      <c r="B489" s="113" t="s">
        <v>358</v>
      </c>
      <c r="C489" s="113" t="s">
        <v>175</v>
      </c>
      <c r="D489" s="113" t="s">
        <v>116</v>
      </c>
      <c r="E489" s="113" t="s">
        <v>153</v>
      </c>
      <c r="F489" s="114">
        <v>5373578</v>
      </c>
      <c r="G489" s="115">
        <v>78000</v>
      </c>
      <c r="H489" s="113" t="s">
        <v>148</v>
      </c>
      <c r="I489" s="113" t="s">
        <v>152</v>
      </c>
      <c r="J489" s="116">
        <v>45030</v>
      </c>
    </row>
    <row r="490" spans="1:10" ht="15">
      <c r="A490" s="113" t="s">
        <v>107</v>
      </c>
      <c r="B490" s="113" t="s">
        <v>358</v>
      </c>
      <c r="C490" s="113" t="s">
        <v>27</v>
      </c>
      <c r="D490" s="113" t="s">
        <v>109</v>
      </c>
      <c r="E490" s="113" t="s">
        <v>150</v>
      </c>
      <c r="F490" s="114">
        <v>5373334</v>
      </c>
      <c r="G490" s="115">
        <v>223000</v>
      </c>
      <c r="H490" s="113" t="s">
        <v>148</v>
      </c>
      <c r="I490" s="113" t="s">
        <v>152</v>
      </c>
      <c r="J490" s="116">
        <v>45029</v>
      </c>
    </row>
    <row r="491" spans="1:10" ht="15">
      <c r="A491" s="113" t="s">
        <v>107</v>
      </c>
      <c r="B491" s="113" t="s">
        <v>358</v>
      </c>
      <c r="C491" s="113" t="s">
        <v>175</v>
      </c>
      <c r="D491" s="113" t="s">
        <v>112</v>
      </c>
      <c r="E491" s="113" t="s">
        <v>147</v>
      </c>
      <c r="F491" s="114">
        <v>5373592</v>
      </c>
      <c r="G491" s="115">
        <v>575000</v>
      </c>
      <c r="H491" s="113" t="s">
        <v>148</v>
      </c>
      <c r="I491" s="113" t="s">
        <v>152</v>
      </c>
      <c r="J491" s="116">
        <v>45030</v>
      </c>
    </row>
    <row r="492" spans="1:10" ht="15">
      <c r="A492" s="113" t="s">
        <v>107</v>
      </c>
      <c r="B492" s="113" t="s">
        <v>358</v>
      </c>
      <c r="C492" s="113" t="s">
        <v>27</v>
      </c>
      <c r="D492" s="113" t="s">
        <v>111</v>
      </c>
      <c r="E492" s="113" t="s">
        <v>153</v>
      </c>
      <c r="F492" s="114">
        <v>5373359</v>
      </c>
      <c r="G492" s="115">
        <v>120000</v>
      </c>
      <c r="H492" s="113" t="s">
        <v>148</v>
      </c>
      <c r="I492" s="113" t="s">
        <v>152</v>
      </c>
      <c r="J492" s="116">
        <v>45029</v>
      </c>
    </row>
    <row r="493" spans="1:10" ht="15">
      <c r="A493" s="113" t="s">
        <v>107</v>
      </c>
      <c r="B493" s="113" t="s">
        <v>358</v>
      </c>
      <c r="C493" s="113" t="s">
        <v>175</v>
      </c>
      <c r="D493" s="113" t="s">
        <v>116</v>
      </c>
      <c r="E493" s="113" t="s">
        <v>150</v>
      </c>
      <c r="F493" s="114">
        <v>5373937</v>
      </c>
      <c r="G493" s="115">
        <v>385000</v>
      </c>
      <c r="H493" s="113" t="s">
        <v>148</v>
      </c>
      <c r="I493" s="113" t="s">
        <v>152</v>
      </c>
      <c r="J493" s="116">
        <v>45033</v>
      </c>
    </row>
    <row r="494" spans="1:10" ht="15">
      <c r="A494" s="113" t="s">
        <v>107</v>
      </c>
      <c r="B494" s="113" t="s">
        <v>358</v>
      </c>
      <c r="C494" s="113" t="s">
        <v>175</v>
      </c>
      <c r="D494" s="113" t="s">
        <v>116</v>
      </c>
      <c r="E494" s="113" t="s">
        <v>147</v>
      </c>
      <c r="F494" s="114">
        <v>5376244</v>
      </c>
      <c r="G494" s="115">
        <v>975000</v>
      </c>
      <c r="H494" s="113" t="s">
        <v>148</v>
      </c>
      <c r="I494" s="113" t="s">
        <v>152</v>
      </c>
      <c r="J494" s="116">
        <v>45044</v>
      </c>
    </row>
    <row r="495" spans="1:10" ht="15">
      <c r="A495" s="113" t="s">
        <v>107</v>
      </c>
      <c r="B495" s="113" t="s">
        <v>358</v>
      </c>
      <c r="C495" s="113" t="s">
        <v>175</v>
      </c>
      <c r="D495" s="113" t="s">
        <v>116</v>
      </c>
      <c r="E495" s="113" t="s">
        <v>153</v>
      </c>
      <c r="F495" s="114">
        <v>5373415</v>
      </c>
      <c r="G495" s="115">
        <v>42000</v>
      </c>
      <c r="H495" s="113" t="s">
        <v>148</v>
      </c>
      <c r="I495" s="113" t="s">
        <v>152</v>
      </c>
      <c r="J495" s="116">
        <v>45030</v>
      </c>
    </row>
    <row r="496" spans="1:10" ht="15">
      <c r="A496" s="113" t="s">
        <v>40</v>
      </c>
      <c r="B496" s="113" t="s">
        <v>359</v>
      </c>
      <c r="C496" s="113" t="s">
        <v>102</v>
      </c>
      <c r="D496" s="113" t="s">
        <v>123</v>
      </c>
      <c r="E496" s="113" t="s">
        <v>150</v>
      </c>
      <c r="F496" s="114">
        <v>5373126</v>
      </c>
      <c r="G496" s="115">
        <v>208500</v>
      </c>
      <c r="H496" s="113" t="s">
        <v>148</v>
      </c>
      <c r="I496" s="113" t="s">
        <v>152</v>
      </c>
      <c r="J496" s="116">
        <v>45028</v>
      </c>
    </row>
    <row r="497" spans="1:10" ht="15">
      <c r="A497" s="113" t="s">
        <v>40</v>
      </c>
      <c r="B497" s="113" t="s">
        <v>359</v>
      </c>
      <c r="C497" s="113" t="s">
        <v>27</v>
      </c>
      <c r="D497" s="113" t="s">
        <v>120</v>
      </c>
      <c r="E497" s="113" t="s">
        <v>150</v>
      </c>
      <c r="F497" s="114">
        <v>5376307</v>
      </c>
      <c r="G497" s="115">
        <v>240000</v>
      </c>
      <c r="H497" s="113" t="s">
        <v>148</v>
      </c>
      <c r="I497" s="113" t="s">
        <v>152</v>
      </c>
      <c r="J497" s="116">
        <v>45044</v>
      </c>
    </row>
    <row r="498" spans="1:10" ht="15">
      <c r="A498" s="113" t="s">
        <v>40</v>
      </c>
      <c r="B498" s="113" t="s">
        <v>359</v>
      </c>
      <c r="C498" s="113" t="s">
        <v>96</v>
      </c>
      <c r="D498" s="113" t="s">
        <v>122</v>
      </c>
      <c r="E498" s="113" t="s">
        <v>150</v>
      </c>
      <c r="F498" s="114">
        <v>5373129</v>
      </c>
      <c r="G498" s="115">
        <v>185000</v>
      </c>
      <c r="H498" s="113" t="s">
        <v>148</v>
      </c>
      <c r="I498" s="113" t="s">
        <v>152</v>
      </c>
      <c r="J498" s="116">
        <v>45028</v>
      </c>
    </row>
    <row r="499" spans="1:10" ht="15">
      <c r="A499" s="113" t="s">
        <v>40</v>
      </c>
      <c r="B499" s="113" t="s">
        <v>359</v>
      </c>
      <c r="C499" s="113" t="s">
        <v>27</v>
      </c>
      <c r="D499" s="113" t="s">
        <v>119</v>
      </c>
      <c r="E499" s="113" t="s">
        <v>153</v>
      </c>
      <c r="F499" s="114">
        <v>5375126</v>
      </c>
      <c r="G499" s="115">
        <v>170000</v>
      </c>
      <c r="H499" s="113" t="s">
        <v>148</v>
      </c>
      <c r="I499" s="113" t="s">
        <v>152</v>
      </c>
      <c r="J499" s="116">
        <v>45040</v>
      </c>
    </row>
    <row r="500" spans="1:10" ht="15">
      <c r="A500" s="113" t="s">
        <v>40</v>
      </c>
      <c r="B500" s="113" t="s">
        <v>359</v>
      </c>
      <c r="C500" s="113" t="s">
        <v>27</v>
      </c>
      <c r="D500" s="113" t="s">
        <v>120</v>
      </c>
      <c r="E500" s="113" t="s">
        <v>147</v>
      </c>
      <c r="F500" s="114">
        <v>5375347</v>
      </c>
      <c r="G500" s="115">
        <v>775000</v>
      </c>
      <c r="H500" s="113" t="s">
        <v>148</v>
      </c>
      <c r="I500" s="113" t="s">
        <v>152</v>
      </c>
      <c r="J500" s="116">
        <v>45041</v>
      </c>
    </row>
    <row r="501" spans="1:10" ht="15">
      <c r="A501" s="113" t="s">
        <v>40</v>
      </c>
      <c r="B501" s="113" t="s">
        <v>359</v>
      </c>
      <c r="C501" s="113" t="s">
        <v>108</v>
      </c>
      <c r="D501" s="113" t="s">
        <v>117</v>
      </c>
      <c r="E501" s="113" t="s">
        <v>150</v>
      </c>
      <c r="F501" s="114">
        <v>5376157</v>
      </c>
      <c r="G501" s="115">
        <v>334000</v>
      </c>
      <c r="H501" s="113" t="s">
        <v>148</v>
      </c>
      <c r="I501" s="113" t="s">
        <v>152</v>
      </c>
      <c r="J501" s="116">
        <v>45044</v>
      </c>
    </row>
    <row r="502" spans="1:10" ht="15">
      <c r="A502" s="113" t="s">
        <v>40</v>
      </c>
      <c r="B502" s="113" t="s">
        <v>359</v>
      </c>
      <c r="C502" s="113" t="s">
        <v>102</v>
      </c>
      <c r="D502" s="113" t="s">
        <v>123</v>
      </c>
      <c r="E502" s="113" t="s">
        <v>147</v>
      </c>
      <c r="F502" s="114">
        <v>5376149</v>
      </c>
      <c r="G502" s="115">
        <v>399000</v>
      </c>
      <c r="H502" s="113" t="s">
        <v>148</v>
      </c>
      <c r="I502" s="113" t="s">
        <v>152</v>
      </c>
      <c r="J502" s="116">
        <v>45044</v>
      </c>
    </row>
    <row r="503" spans="1:10" ht="15">
      <c r="A503" s="113" t="s">
        <v>40</v>
      </c>
      <c r="B503" s="113" t="s">
        <v>359</v>
      </c>
      <c r="C503" s="113" t="s">
        <v>27</v>
      </c>
      <c r="D503" s="113" t="s">
        <v>120</v>
      </c>
      <c r="E503" s="113" t="s">
        <v>150</v>
      </c>
      <c r="F503" s="114">
        <v>5375182</v>
      </c>
      <c r="G503" s="115">
        <v>343000</v>
      </c>
      <c r="H503" s="113" t="s">
        <v>148</v>
      </c>
      <c r="I503" s="113" t="s">
        <v>152</v>
      </c>
      <c r="J503" s="116">
        <v>45041</v>
      </c>
    </row>
    <row r="504" spans="1:10" ht="15">
      <c r="A504" s="113" t="s">
        <v>40</v>
      </c>
      <c r="B504" s="113" t="s">
        <v>359</v>
      </c>
      <c r="C504" s="113" t="s">
        <v>27</v>
      </c>
      <c r="D504" s="113" t="s">
        <v>120</v>
      </c>
      <c r="E504" s="113" t="s">
        <v>147</v>
      </c>
      <c r="F504" s="114">
        <v>5375179</v>
      </c>
      <c r="G504" s="115">
        <v>989000</v>
      </c>
      <c r="H504" s="113" t="s">
        <v>148</v>
      </c>
      <c r="I504" s="113" t="s">
        <v>152</v>
      </c>
      <c r="J504" s="116">
        <v>45040</v>
      </c>
    </row>
    <row r="505" spans="1:10" ht="15">
      <c r="A505" s="113" t="s">
        <v>40</v>
      </c>
      <c r="B505" s="113" t="s">
        <v>359</v>
      </c>
      <c r="C505" s="113" t="s">
        <v>27</v>
      </c>
      <c r="D505" s="113" t="s">
        <v>121</v>
      </c>
      <c r="E505" s="113" t="s">
        <v>147</v>
      </c>
      <c r="F505" s="114">
        <v>5372287</v>
      </c>
      <c r="G505" s="115">
        <v>450000</v>
      </c>
      <c r="H505" s="113" t="s">
        <v>148</v>
      </c>
      <c r="I505" s="113" t="s">
        <v>152</v>
      </c>
      <c r="J505" s="116">
        <v>45023</v>
      </c>
    </row>
    <row r="506" spans="1:10" ht="15">
      <c r="A506" s="113" t="s">
        <v>40</v>
      </c>
      <c r="B506" s="113" t="s">
        <v>359</v>
      </c>
      <c r="C506" s="113" t="s">
        <v>102</v>
      </c>
      <c r="D506" s="113" t="s">
        <v>123</v>
      </c>
      <c r="E506" s="113" t="s">
        <v>147</v>
      </c>
      <c r="F506" s="114">
        <v>5375307</v>
      </c>
      <c r="G506" s="115">
        <v>780000</v>
      </c>
      <c r="H506" s="113" t="s">
        <v>148</v>
      </c>
      <c r="I506" s="113" t="s">
        <v>152</v>
      </c>
      <c r="J506" s="116">
        <v>45041</v>
      </c>
    </row>
    <row r="507" spans="1:10" ht="15">
      <c r="A507" s="113" t="s">
        <v>40</v>
      </c>
      <c r="B507" s="113" t="s">
        <v>359</v>
      </c>
      <c r="C507" s="113" t="s">
        <v>27</v>
      </c>
      <c r="D507" s="113" t="s">
        <v>119</v>
      </c>
      <c r="E507" s="113" t="s">
        <v>147</v>
      </c>
      <c r="F507" s="114">
        <v>5373226</v>
      </c>
      <c r="G507" s="115">
        <v>400000</v>
      </c>
      <c r="H507" s="113" t="s">
        <v>148</v>
      </c>
      <c r="I507" s="113" t="s">
        <v>152</v>
      </c>
      <c r="J507" s="116">
        <v>45029</v>
      </c>
    </row>
    <row r="508" spans="1:10" ht="15">
      <c r="A508" s="113" t="s">
        <v>40</v>
      </c>
      <c r="B508" s="113" t="s">
        <v>359</v>
      </c>
      <c r="C508" s="113" t="s">
        <v>102</v>
      </c>
      <c r="D508" s="113" t="s">
        <v>123</v>
      </c>
      <c r="E508" s="113" t="s">
        <v>147</v>
      </c>
      <c r="F508" s="114">
        <v>5371774</v>
      </c>
      <c r="G508" s="115">
        <v>410000</v>
      </c>
      <c r="H508" s="113" t="s">
        <v>148</v>
      </c>
      <c r="I508" s="113" t="s">
        <v>152</v>
      </c>
      <c r="J508" s="116">
        <v>45020</v>
      </c>
    </row>
    <row r="509" spans="1:10" ht="15">
      <c r="A509" s="113" t="s">
        <v>40</v>
      </c>
      <c r="B509" s="113" t="s">
        <v>359</v>
      </c>
      <c r="C509" s="113" t="s">
        <v>102</v>
      </c>
      <c r="D509" s="113" t="s">
        <v>123</v>
      </c>
      <c r="E509" s="113" t="s">
        <v>147</v>
      </c>
      <c r="F509" s="114">
        <v>5376063</v>
      </c>
      <c r="G509" s="115">
        <v>540000</v>
      </c>
      <c r="H509" s="113" t="s">
        <v>148</v>
      </c>
      <c r="I509" s="113" t="s">
        <v>152</v>
      </c>
      <c r="J509" s="116">
        <v>45044</v>
      </c>
    </row>
    <row r="510" spans="1:10" ht="15">
      <c r="A510" s="113" t="s">
        <v>40</v>
      </c>
      <c r="B510" s="113" t="s">
        <v>359</v>
      </c>
      <c r="C510" s="113" t="s">
        <v>102</v>
      </c>
      <c r="D510" s="113" t="s">
        <v>123</v>
      </c>
      <c r="E510" s="113" t="s">
        <v>147</v>
      </c>
      <c r="F510" s="114">
        <v>5376060</v>
      </c>
      <c r="G510" s="115">
        <v>545000</v>
      </c>
      <c r="H510" s="113" t="s">
        <v>148</v>
      </c>
      <c r="I510" s="113" t="s">
        <v>152</v>
      </c>
      <c r="J510" s="116">
        <v>45044</v>
      </c>
    </row>
    <row r="511" spans="1:10" ht="15">
      <c r="A511" s="113" t="s">
        <v>40</v>
      </c>
      <c r="B511" s="113" t="s">
        <v>359</v>
      </c>
      <c r="C511" s="113" t="s">
        <v>102</v>
      </c>
      <c r="D511" s="113" t="s">
        <v>123</v>
      </c>
      <c r="E511" s="113" t="s">
        <v>147</v>
      </c>
      <c r="F511" s="114">
        <v>5376053</v>
      </c>
      <c r="G511" s="115">
        <v>640000</v>
      </c>
      <c r="H511" s="113" t="s">
        <v>148</v>
      </c>
      <c r="I511" s="113" t="s">
        <v>152</v>
      </c>
      <c r="J511" s="116">
        <v>45044</v>
      </c>
    </row>
    <row r="512" spans="1:10" ht="15">
      <c r="A512" s="113" t="s">
        <v>40</v>
      </c>
      <c r="B512" s="113" t="s">
        <v>359</v>
      </c>
      <c r="C512" s="113" t="s">
        <v>96</v>
      </c>
      <c r="D512" s="113" t="s">
        <v>122</v>
      </c>
      <c r="E512" s="113" t="s">
        <v>147</v>
      </c>
      <c r="F512" s="114">
        <v>5376034</v>
      </c>
      <c r="G512" s="115">
        <v>1275000</v>
      </c>
      <c r="H512" s="113" t="s">
        <v>148</v>
      </c>
      <c r="I512" s="113" t="s">
        <v>152</v>
      </c>
      <c r="J512" s="116">
        <v>45044</v>
      </c>
    </row>
    <row r="513" spans="1:10" ht="15">
      <c r="A513" s="113" t="s">
        <v>40</v>
      </c>
      <c r="B513" s="113" t="s">
        <v>359</v>
      </c>
      <c r="C513" s="113" t="s">
        <v>85</v>
      </c>
      <c r="D513" s="113" t="s">
        <v>118</v>
      </c>
      <c r="E513" s="113" t="s">
        <v>150</v>
      </c>
      <c r="F513" s="114">
        <v>5376098</v>
      </c>
      <c r="G513" s="115">
        <v>835000</v>
      </c>
      <c r="H513" s="113" t="s">
        <v>148</v>
      </c>
      <c r="I513" s="113" t="s">
        <v>152</v>
      </c>
      <c r="J513" s="116">
        <v>45044</v>
      </c>
    </row>
    <row r="514" spans="1:10" ht="15">
      <c r="A514" s="113" t="s">
        <v>40</v>
      </c>
      <c r="B514" s="113" t="s">
        <v>359</v>
      </c>
      <c r="C514" s="113" t="s">
        <v>27</v>
      </c>
      <c r="D514" s="113" t="s">
        <v>120</v>
      </c>
      <c r="E514" s="113" t="s">
        <v>150</v>
      </c>
      <c r="F514" s="114">
        <v>5376027</v>
      </c>
      <c r="G514" s="115">
        <v>400000</v>
      </c>
      <c r="H514" s="113" t="s">
        <v>148</v>
      </c>
      <c r="I514" s="113" t="s">
        <v>152</v>
      </c>
      <c r="J514" s="116">
        <v>45044</v>
      </c>
    </row>
    <row r="515" spans="1:10" ht="15">
      <c r="A515" s="113" t="s">
        <v>40</v>
      </c>
      <c r="B515" s="113" t="s">
        <v>359</v>
      </c>
      <c r="C515" s="113" t="s">
        <v>96</v>
      </c>
      <c r="D515" s="113" t="s">
        <v>122</v>
      </c>
      <c r="E515" s="113" t="s">
        <v>147</v>
      </c>
      <c r="F515" s="114">
        <v>5376328</v>
      </c>
      <c r="G515" s="115">
        <v>630000</v>
      </c>
      <c r="H515" s="113" t="s">
        <v>148</v>
      </c>
      <c r="I515" s="113" t="s">
        <v>152</v>
      </c>
      <c r="J515" s="116">
        <v>45044</v>
      </c>
    </row>
    <row r="516" spans="1:10" ht="15">
      <c r="A516" s="113" t="s">
        <v>40</v>
      </c>
      <c r="B516" s="113" t="s">
        <v>359</v>
      </c>
      <c r="C516" s="113" t="s">
        <v>27</v>
      </c>
      <c r="D516" s="113" t="s">
        <v>120</v>
      </c>
      <c r="E516" s="113" t="s">
        <v>147</v>
      </c>
      <c r="F516" s="114">
        <v>5373242</v>
      </c>
      <c r="G516" s="115">
        <v>400000</v>
      </c>
      <c r="H516" s="113" t="s">
        <v>148</v>
      </c>
      <c r="I516" s="113" t="s">
        <v>152</v>
      </c>
      <c r="J516" s="116">
        <v>45029</v>
      </c>
    </row>
    <row r="517" spans="1:10" ht="15">
      <c r="A517" s="113" t="s">
        <v>40</v>
      </c>
      <c r="B517" s="113" t="s">
        <v>359</v>
      </c>
      <c r="C517" s="113" t="s">
        <v>27</v>
      </c>
      <c r="D517" s="113" t="s">
        <v>119</v>
      </c>
      <c r="E517" s="113" t="s">
        <v>147</v>
      </c>
      <c r="F517" s="114">
        <v>5376124</v>
      </c>
      <c r="G517" s="115">
        <v>679000</v>
      </c>
      <c r="H517" s="113" t="s">
        <v>148</v>
      </c>
      <c r="I517" s="113" t="s">
        <v>152</v>
      </c>
      <c r="J517" s="116">
        <v>45044</v>
      </c>
    </row>
    <row r="518" spans="1:10" ht="15">
      <c r="A518" s="113" t="s">
        <v>40</v>
      </c>
      <c r="B518" s="113" t="s">
        <v>359</v>
      </c>
      <c r="C518" s="113" t="s">
        <v>96</v>
      </c>
      <c r="D518" s="113" t="s">
        <v>122</v>
      </c>
      <c r="E518" s="113" t="s">
        <v>147</v>
      </c>
      <c r="F518" s="114">
        <v>5375849</v>
      </c>
      <c r="G518" s="115">
        <v>730000</v>
      </c>
      <c r="H518" s="113" t="s">
        <v>148</v>
      </c>
      <c r="I518" s="113" t="s">
        <v>152</v>
      </c>
      <c r="J518" s="116">
        <v>45043</v>
      </c>
    </row>
    <row r="519" spans="1:10" ht="15">
      <c r="A519" s="113" t="s">
        <v>40</v>
      </c>
      <c r="B519" s="113" t="s">
        <v>359</v>
      </c>
      <c r="C519" s="113" t="s">
        <v>102</v>
      </c>
      <c r="D519" s="113" t="s">
        <v>123</v>
      </c>
      <c r="E519" s="113" t="s">
        <v>147</v>
      </c>
      <c r="F519" s="114">
        <v>5375558</v>
      </c>
      <c r="G519" s="115">
        <v>425000</v>
      </c>
      <c r="H519" s="113" t="s">
        <v>148</v>
      </c>
      <c r="I519" s="113" t="s">
        <v>152</v>
      </c>
      <c r="J519" s="116">
        <v>45042</v>
      </c>
    </row>
    <row r="520" spans="1:10" ht="15">
      <c r="A520" s="113" t="s">
        <v>40</v>
      </c>
      <c r="B520" s="113" t="s">
        <v>359</v>
      </c>
      <c r="C520" s="113" t="s">
        <v>102</v>
      </c>
      <c r="D520" s="113" t="s">
        <v>123</v>
      </c>
      <c r="E520" s="113" t="s">
        <v>147</v>
      </c>
      <c r="F520" s="114">
        <v>5371737</v>
      </c>
      <c r="G520" s="115">
        <v>690000</v>
      </c>
      <c r="H520" s="113" t="s">
        <v>148</v>
      </c>
      <c r="I520" s="113" t="s">
        <v>152</v>
      </c>
      <c r="J520" s="116">
        <v>45020</v>
      </c>
    </row>
    <row r="521" spans="1:10" ht="15">
      <c r="A521" s="113" t="s">
        <v>40</v>
      </c>
      <c r="B521" s="113" t="s">
        <v>359</v>
      </c>
      <c r="C521" s="113" t="s">
        <v>96</v>
      </c>
      <c r="D521" s="113" t="s">
        <v>95</v>
      </c>
      <c r="E521" s="113" t="s">
        <v>150</v>
      </c>
      <c r="F521" s="114">
        <v>5373210</v>
      </c>
      <c r="G521" s="115">
        <v>432500</v>
      </c>
      <c r="H521" s="113" t="s">
        <v>148</v>
      </c>
      <c r="I521" s="113" t="s">
        <v>152</v>
      </c>
      <c r="J521" s="116">
        <v>45029</v>
      </c>
    </row>
    <row r="522" spans="1:10" ht="15">
      <c r="A522" s="113" t="s">
        <v>40</v>
      </c>
      <c r="B522" s="113" t="s">
        <v>359</v>
      </c>
      <c r="C522" s="113" t="s">
        <v>85</v>
      </c>
      <c r="D522" s="113" t="s">
        <v>118</v>
      </c>
      <c r="E522" s="113" t="s">
        <v>150</v>
      </c>
      <c r="F522" s="114">
        <v>5375676</v>
      </c>
      <c r="G522" s="115">
        <v>650000</v>
      </c>
      <c r="H522" s="113" t="s">
        <v>148</v>
      </c>
      <c r="I522" s="113" t="s">
        <v>152</v>
      </c>
      <c r="J522" s="116">
        <v>45042</v>
      </c>
    </row>
    <row r="523" spans="1:10" ht="15">
      <c r="A523" s="113" t="s">
        <v>40</v>
      </c>
      <c r="B523" s="113" t="s">
        <v>359</v>
      </c>
      <c r="C523" s="113" t="s">
        <v>96</v>
      </c>
      <c r="D523" s="113" t="s">
        <v>122</v>
      </c>
      <c r="E523" s="113" t="s">
        <v>150</v>
      </c>
      <c r="F523" s="114">
        <v>5373448</v>
      </c>
      <c r="G523" s="115">
        <v>380000</v>
      </c>
      <c r="H523" s="113" t="s">
        <v>148</v>
      </c>
      <c r="I523" s="113" t="s">
        <v>152</v>
      </c>
      <c r="J523" s="116">
        <v>45030</v>
      </c>
    </row>
    <row r="524" spans="1:10" ht="15">
      <c r="A524" s="113" t="s">
        <v>40</v>
      </c>
      <c r="B524" s="113" t="s">
        <v>359</v>
      </c>
      <c r="C524" s="113" t="s">
        <v>96</v>
      </c>
      <c r="D524" s="113" t="s">
        <v>122</v>
      </c>
      <c r="E524" s="113" t="s">
        <v>147</v>
      </c>
      <c r="F524" s="114">
        <v>5375653</v>
      </c>
      <c r="G524" s="115">
        <v>940000</v>
      </c>
      <c r="H524" s="113" t="s">
        <v>148</v>
      </c>
      <c r="I524" s="113" t="s">
        <v>152</v>
      </c>
      <c r="J524" s="116">
        <v>45042</v>
      </c>
    </row>
    <row r="525" spans="1:10" ht="15">
      <c r="A525" s="113" t="s">
        <v>40</v>
      </c>
      <c r="B525" s="113" t="s">
        <v>359</v>
      </c>
      <c r="C525" s="113" t="s">
        <v>96</v>
      </c>
      <c r="D525" s="113" t="s">
        <v>122</v>
      </c>
      <c r="E525" s="113" t="s">
        <v>150</v>
      </c>
      <c r="F525" s="114">
        <v>5372320</v>
      </c>
      <c r="G525" s="115">
        <v>339000</v>
      </c>
      <c r="H525" s="113" t="s">
        <v>148</v>
      </c>
      <c r="I525" s="113" t="s">
        <v>152</v>
      </c>
      <c r="J525" s="116">
        <v>45023</v>
      </c>
    </row>
    <row r="526" spans="1:10" ht="15">
      <c r="A526" s="113" t="s">
        <v>40</v>
      </c>
      <c r="B526" s="113" t="s">
        <v>359</v>
      </c>
      <c r="C526" s="113" t="s">
        <v>96</v>
      </c>
      <c r="D526" s="113" t="s">
        <v>122</v>
      </c>
      <c r="E526" s="113" t="s">
        <v>147</v>
      </c>
      <c r="F526" s="114">
        <v>5371537</v>
      </c>
      <c r="G526" s="115">
        <v>715000</v>
      </c>
      <c r="H526" s="113" t="s">
        <v>148</v>
      </c>
      <c r="I526" s="113" t="s">
        <v>152</v>
      </c>
      <c r="J526" s="116">
        <v>45020</v>
      </c>
    </row>
    <row r="527" spans="1:10" ht="15">
      <c r="A527" s="113" t="s">
        <v>40</v>
      </c>
      <c r="B527" s="113" t="s">
        <v>359</v>
      </c>
      <c r="C527" s="113" t="s">
        <v>27</v>
      </c>
      <c r="D527" s="113" t="s">
        <v>121</v>
      </c>
      <c r="E527" s="113" t="s">
        <v>163</v>
      </c>
      <c r="F527" s="114">
        <v>5375789</v>
      </c>
      <c r="G527" s="115">
        <v>68300000</v>
      </c>
      <c r="H527" s="113" t="s">
        <v>148</v>
      </c>
      <c r="I527" s="113" t="s">
        <v>152</v>
      </c>
      <c r="J527" s="116">
        <v>45043</v>
      </c>
    </row>
    <row r="528" spans="1:10" ht="15">
      <c r="A528" s="113" t="s">
        <v>40</v>
      </c>
      <c r="B528" s="113" t="s">
        <v>359</v>
      </c>
      <c r="C528" s="113" t="s">
        <v>27</v>
      </c>
      <c r="D528" s="113" t="s">
        <v>119</v>
      </c>
      <c r="E528" s="113" t="s">
        <v>150</v>
      </c>
      <c r="F528" s="114">
        <v>5373190</v>
      </c>
      <c r="G528" s="115">
        <v>1985077</v>
      </c>
      <c r="H528" s="113" t="s">
        <v>152</v>
      </c>
      <c r="I528" s="113" t="s">
        <v>152</v>
      </c>
      <c r="J528" s="116">
        <v>45029</v>
      </c>
    </row>
    <row r="529" spans="1:10" ht="15">
      <c r="A529" s="113" t="s">
        <v>40</v>
      </c>
      <c r="B529" s="113" t="s">
        <v>359</v>
      </c>
      <c r="C529" s="113" t="s">
        <v>108</v>
      </c>
      <c r="D529" s="113" t="s">
        <v>117</v>
      </c>
      <c r="E529" s="113" t="s">
        <v>147</v>
      </c>
      <c r="F529" s="114">
        <v>5373461</v>
      </c>
      <c r="G529" s="115">
        <v>410000</v>
      </c>
      <c r="H529" s="113" t="s">
        <v>148</v>
      </c>
      <c r="I529" s="113" t="s">
        <v>152</v>
      </c>
      <c r="J529" s="116">
        <v>45030</v>
      </c>
    </row>
    <row r="530" spans="1:10" ht="15">
      <c r="A530" s="113" t="s">
        <v>40</v>
      </c>
      <c r="B530" s="113" t="s">
        <v>359</v>
      </c>
      <c r="C530" s="113" t="s">
        <v>96</v>
      </c>
      <c r="D530" s="113" t="s">
        <v>122</v>
      </c>
      <c r="E530" s="113" t="s">
        <v>147</v>
      </c>
      <c r="F530" s="114">
        <v>5375851</v>
      </c>
      <c r="G530" s="115">
        <v>570000</v>
      </c>
      <c r="H530" s="113" t="s">
        <v>148</v>
      </c>
      <c r="I530" s="113" t="s">
        <v>152</v>
      </c>
      <c r="J530" s="116">
        <v>45043</v>
      </c>
    </row>
    <row r="531" spans="1:10" ht="15">
      <c r="A531" s="113" t="s">
        <v>40</v>
      </c>
      <c r="B531" s="113" t="s">
        <v>359</v>
      </c>
      <c r="C531" s="113" t="s">
        <v>27</v>
      </c>
      <c r="D531" s="113" t="s">
        <v>120</v>
      </c>
      <c r="E531" s="113" t="s">
        <v>147</v>
      </c>
      <c r="F531" s="114">
        <v>5374297</v>
      </c>
      <c r="G531" s="115">
        <v>325000</v>
      </c>
      <c r="H531" s="113" t="s">
        <v>148</v>
      </c>
      <c r="I531" s="113" t="s">
        <v>152</v>
      </c>
      <c r="J531" s="116">
        <v>45035</v>
      </c>
    </row>
    <row r="532" spans="1:10" ht="15">
      <c r="A532" s="113" t="s">
        <v>40</v>
      </c>
      <c r="B532" s="113" t="s">
        <v>359</v>
      </c>
      <c r="C532" s="113" t="s">
        <v>96</v>
      </c>
      <c r="D532" s="113" t="s">
        <v>122</v>
      </c>
      <c r="E532" s="113" t="s">
        <v>147</v>
      </c>
      <c r="F532" s="114">
        <v>5374822</v>
      </c>
      <c r="G532" s="115">
        <v>465500</v>
      </c>
      <c r="H532" s="113" t="s">
        <v>148</v>
      </c>
      <c r="I532" s="113" t="s">
        <v>152</v>
      </c>
      <c r="J532" s="116">
        <v>45037</v>
      </c>
    </row>
    <row r="533" spans="1:10" ht="15">
      <c r="A533" s="113" t="s">
        <v>40</v>
      </c>
      <c r="B533" s="113" t="s">
        <v>359</v>
      </c>
      <c r="C533" s="113" t="s">
        <v>27</v>
      </c>
      <c r="D533" s="113" t="s">
        <v>34</v>
      </c>
      <c r="E533" s="113" t="s">
        <v>153</v>
      </c>
      <c r="F533" s="114">
        <v>5373658</v>
      </c>
      <c r="G533" s="115">
        <v>175000</v>
      </c>
      <c r="H533" s="113" t="s">
        <v>148</v>
      </c>
      <c r="I533" s="113" t="s">
        <v>152</v>
      </c>
      <c r="J533" s="116">
        <v>45030</v>
      </c>
    </row>
    <row r="534" spans="1:10" ht="15">
      <c r="A534" s="113" t="s">
        <v>40</v>
      </c>
      <c r="B534" s="113" t="s">
        <v>359</v>
      </c>
      <c r="C534" s="113" t="s">
        <v>96</v>
      </c>
      <c r="D534" s="113" t="s">
        <v>122</v>
      </c>
      <c r="E534" s="113" t="s">
        <v>147</v>
      </c>
      <c r="F534" s="114">
        <v>5372327</v>
      </c>
      <c r="G534" s="115">
        <v>622000</v>
      </c>
      <c r="H534" s="113" t="s">
        <v>148</v>
      </c>
      <c r="I534" s="113" t="s">
        <v>152</v>
      </c>
      <c r="J534" s="116">
        <v>45023</v>
      </c>
    </row>
    <row r="535" spans="1:10" ht="15">
      <c r="A535" s="113" t="s">
        <v>40</v>
      </c>
      <c r="B535" s="113" t="s">
        <v>359</v>
      </c>
      <c r="C535" s="113" t="s">
        <v>96</v>
      </c>
      <c r="D535" s="113" t="s">
        <v>122</v>
      </c>
      <c r="E535" s="113" t="s">
        <v>147</v>
      </c>
      <c r="F535" s="114">
        <v>5371436</v>
      </c>
      <c r="G535" s="115">
        <v>307500</v>
      </c>
      <c r="H535" s="113" t="s">
        <v>148</v>
      </c>
      <c r="I535" s="113" t="s">
        <v>152</v>
      </c>
      <c r="J535" s="116">
        <v>45019</v>
      </c>
    </row>
    <row r="536" spans="1:10" ht="15">
      <c r="A536" s="113" t="s">
        <v>40</v>
      </c>
      <c r="B536" s="113" t="s">
        <v>359</v>
      </c>
      <c r="C536" s="113" t="s">
        <v>96</v>
      </c>
      <c r="D536" s="113" t="s">
        <v>122</v>
      </c>
      <c r="E536" s="113" t="s">
        <v>153</v>
      </c>
      <c r="F536" s="114">
        <v>5373669</v>
      </c>
      <c r="G536" s="115">
        <v>175000</v>
      </c>
      <c r="H536" s="113" t="s">
        <v>148</v>
      </c>
      <c r="I536" s="113" t="s">
        <v>152</v>
      </c>
      <c r="J536" s="116">
        <v>45030</v>
      </c>
    </row>
    <row r="537" spans="1:10" ht="15">
      <c r="A537" s="113" t="s">
        <v>40</v>
      </c>
      <c r="B537" s="113" t="s">
        <v>359</v>
      </c>
      <c r="C537" s="113" t="s">
        <v>96</v>
      </c>
      <c r="D537" s="113" t="s">
        <v>122</v>
      </c>
      <c r="E537" s="113" t="s">
        <v>147</v>
      </c>
      <c r="F537" s="114">
        <v>5374679</v>
      </c>
      <c r="G537" s="115">
        <v>670000</v>
      </c>
      <c r="H537" s="113" t="s">
        <v>148</v>
      </c>
      <c r="I537" s="113" t="s">
        <v>152</v>
      </c>
      <c r="J537" s="116">
        <v>45037</v>
      </c>
    </row>
    <row r="538" spans="1:10" ht="15">
      <c r="A538" s="113" t="s">
        <v>40</v>
      </c>
      <c r="B538" s="113" t="s">
        <v>359</v>
      </c>
      <c r="C538" s="113" t="s">
        <v>96</v>
      </c>
      <c r="D538" s="113" t="s">
        <v>122</v>
      </c>
      <c r="E538" s="113" t="s">
        <v>147</v>
      </c>
      <c r="F538" s="114">
        <v>5374677</v>
      </c>
      <c r="G538" s="115">
        <v>580000</v>
      </c>
      <c r="H538" s="113" t="s">
        <v>148</v>
      </c>
      <c r="I538" s="113" t="s">
        <v>152</v>
      </c>
      <c r="J538" s="116">
        <v>45037</v>
      </c>
    </row>
    <row r="539" spans="1:10" ht="15">
      <c r="A539" s="113" t="s">
        <v>40</v>
      </c>
      <c r="B539" s="113" t="s">
        <v>359</v>
      </c>
      <c r="C539" s="113" t="s">
        <v>102</v>
      </c>
      <c r="D539" s="113" t="s">
        <v>123</v>
      </c>
      <c r="E539" s="113" t="s">
        <v>147</v>
      </c>
      <c r="F539" s="114">
        <v>5374661</v>
      </c>
      <c r="G539" s="115">
        <v>465000</v>
      </c>
      <c r="H539" s="113" t="s">
        <v>148</v>
      </c>
      <c r="I539" s="113" t="s">
        <v>152</v>
      </c>
      <c r="J539" s="116">
        <v>45037</v>
      </c>
    </row>
    <row r="540" spans="1:10" ht="15">
      <c r="A540" s="113" t="s">
        <v>40</v>
      </c>
      <c r="B540" s="113" t="s">
        <v>359</v>
      </c>
      <c r="C540" s="113" t="s">
        <v>102</v>
      </c>
      <c r="D540" s="113" t="s">
        <v>123</v>
      </c>
      <c r="E540" s="113" t="s">
        <v>150</v>
      </c>
      <c r="F540" s="114">
        <v>5373758</v>
      </c>
      <c r="G540" s="115">
        <v>2300000</v>
      </c>
      <c r="H540" s="113" t="s">
        <v>148</v>
      </c>
      <c r="I540" s="113" t="s">
        <v>152</v>
      </c>
      <c r="J540" s="116">
        <v>45033</v>
      </c>
    </row>
    <row r="541" spans="1:10" ht="15">
      <c r="A541" s="113" t="s">
        <v>40</v>
      </c>
      <c r="B541" s="113" t="s">
        <v>359</v>
      </c>
      <c r="C541" s="113" t="s">
        <v>96</v>
      </c>
      <c r="D541" s="113" t="s">
        <v>122</v>
      </c>
      <c r="E541" s="113" t="s">
        <v>147</v>
      </c>
      <c r="F541" s="114">
        <v>5374481</v>
      </c>
      <c r="G541" s="115">
        <v>480000</v>
      </c>
      <c r="H541" s="113" t="s">
        <v>148</v>
      </c>
      <c r="I541" s="113" t="s">
        <v>152</v>
      </c>
      <c r="J541" s="116">
        <v>45036</v>
      </c>
    </row>
    <row r="542" spans="1:10" ht="15">
      <c r="A542" s="113" t="s">
        <v>40</v>
      </c>
      <c r="B542" s="113" t="s">
        <v>359</v>
      </c>
      <c r="C542" s="113" t="s">
        <v>27</v>
      </c>
      <c r="D542" s="113" t="s">
        <v>120</v>
      </c>
      <c r="E542" s="113" t="s">
        <v>147</v>
      </c>
      <c r="F542" s="114">
        <v>5374804</v>
      </c>
      <c r="G542" s="115">
        <v>280000</v>
      </c>
      <c r="H542" s="113" t="s">
        <v>148</v>
      </c>
      <c r="I542" s="113" t="s">
        <v>152</v>
      </c>
      <c r="J542" s="116">
        <v>45037</v>
      </c>
    </row>
    <row r="543" spans="1:10" ht="15">
      <c r="A543" s="113" t="s">
        <v>40</v>
      </c>
      <c r="B543" s="113" t="s">
        <v>359</v>
      </c>
      <c r="C543" s="113" t="s">
        <v>85</v>
      </c>
      <c r="D543" s="113" t="s">
        <v>86</v>
      </c>
      <c r="E543" s="113" t="s">
        <v>147</v>
      </c>
      <c r="F543" s="114">
        <v>5372905</v>
      </c>
      <c r="G543" s="115">
        <v>4760000</v>
      </c>
      <c r="H543" s="113" t="s">
        <v>148</v>
      </c>
      <c r="I543" s="113" t="s">
        <v>152</v>
      </c>
      <c r="J543" s="116">
        <v>45027</v>
      </c>
    </row>
    <row r="544" spans="1:10" ht="15">
      <c r="A544" s="113" t="s">
        <v>40</v>
      </c>
      <c r="B544" s="113" t="s">
        <v>359</v>
      </c>
      <c r="C544" s="113" t="s">
        <v>27</v>
      </c>
      <c r="D544" s="113" t="s">
        <v>120</v>
      </c>
      <c r="E544" s="113" t="s">
        <v>147</v>
      </c>
      <c r="F544" s="114">
        <v>5373652</v>
      </c>
      <c r="G544" s="115">
        <v>823110</v>
      </c>
      <c r="H544" s="113" t="s">
        <v>152</v>
      </c>
      <c r="I544" s="113" t="s">
        <v>152</v>
      </c>
      <c r="J544" s="116">
        <v>45030</v>
      </c>
    </row>
    <row r="545" spans="1:10" ht="15">
      <c r="A545" s="113" t="s">
        <v>40</v>
      </c>
      <c r="B545" s="113" t="s">
        <v>359</v>
      </c>
      <c r="C545" s="113" t="s">
        <v>96</v>
      </c>
      <c r="D545" s="113" t="s">
        <v>122</v>
      </c>
      <c r="E545" s="113" t="s">
        <v>147</v>
      </c>
      <c r="F545" s="114">
        <v>5374256</v>
      </c>
      <c r="G545" s="115">
        <v>398500</v>
      </c>
      <c r="H545" s="113" t="s">
        <v>148</v>
      </c>
      <c r="I545" s="113" t="s">
        <v>152</v>
      </c>
      <c r="J545" s="116">
        <v>45035</v>
      </c>
    </row>
    <row r="546" spans="1:10" ht="15">
      <c r="A546" s="113" t="s">
        <v>40</v>
      </c>
      <c r="B546" s="113" t="s">
        <v>359</v>
      </c>
      <c r="C546" s="113" t="s">
        <v>27</v>
      </c>
      <c r="D546" s="113" t="s">
        <v>34</v>
      </c>
      <c r="E546" s="113" t="s">
        <v>156</v>
      </c>
      <c r="F546" s="114">
        <v>5374231</v>
      </c>
      <c r="G546" s="115">
        <v>2159750</v>
      </c>
      <c r="H546" s="113" t="s">
        <v>148</v>
      </c>
      <c r="I546" s="113" t="s">
        <v>152</v>
      </c>
      <c r="J546" s="116">
        <v>45035</v>
      </c>
    </row>
    <row r="547" spans="1:10" ht="15">
      <c r="A547" s="113" t="s">
        <v>40</v>
      </c>
      <c r="B547" s="113" t="s">
        <v>359</v>
      </c>
      <c r="C547" s="113" t="s">
        <v>27</v>
      </c>
      <c r="D547" s="113" t="s">
        <v>120</v>
      </c>
      <c r="E547" s="113" t="s">
        <v>147</v>
      </c>
      <c r="F547" s="114">
        <v>5374185</v>
      </c>
      <c r="G547" s="115">
        <v>325000</v>
      </c>
      <c r="H547" s="113" t="s">
        <v>148</v>
      </c>
      <c r="I547" s="113" t="s">
        <v>152</v>
      </c>
      <c r="J547" s="116">
        <v>45034</v>
      </c>
    </row>
    <row r="548" spans="1:10" ht="15">
      <c r="A548" s="113" t="s">
        <v>40</v>
      </c>
      <c r="B548" s="113" t="s">
        <v>359</v>
      </c>
      <c r="C548" s="113" t="s">
        <v>27</v>
      </c>
      <c r="D548" s="113" t="s">
        <v>177</v>
      </c>
      <c r="E548" s="113" t="s">
        <v>147</v>
      </c>
      <c r="F548" s="114">
        <v>5372862</v>
      </c>
      <c r="G548" s="115">
        <v>464000</v>
      </c>
      <c r="H548" s="113" t="s">
        <v>148</v>
      </c>
      <c r="I548" s="113" t="s">
        <v>152</v>
      </c>
      <c r="J548" s="116">
        <v>45027</v>
      </c>
    </row>
    <row r="549" spans="1:10" ht="15">
      <c r="A549" s="113" t="s">
        <v>40</v>
      </c>
      <c r="B549" s="113" t="s">
        <v>359</v>
      </c>
      <c r="C549" s="113" t="s">
        <v>102</v>
      </c>
      <c r="D549" s="113" t="s">
        <v>123</v>
      </c>
      <c r="E549" s="113" t="s">
        <v>147</v>
      </c>
      <c r="F549" s="114">
        <v>5374088</v>
      </c>
      <c r="G549" s="115">
        <v>920000</v>
      </c>
      <c r="H549" s="113" t="s">
        <v>148</v>
      </c>
      <c r="I549" s="113" t="s">
        <v>152</v>
      </c>
      <c r="J549" s="116">
        <v>45034</v>
      </c>
    </row>
    <row r="550" spans="1:10" ht="15">
      <c r="A550" s="113" t="s">
        <v>40</v>
      </c>
      <c r="B550" s="113" t="s">
        <v>359</v>
      </c>
      <c r="C550" s="113" t="s">
        <v>102</v>
      </c>
      <c r="D550" s="113" t="s">
        <v>123</v>
      </c>
      <c r="E550" s="113" t="s">
        <v>150</v>
      </c>
      <c r="F550" s="114">
        <v>5374086</v>
      </c>
      <c r="G550" s="115">
        <v>429000</v>
      </c>
      <c r="H550" s="113" t="s">
        <v>148</v>
      </c>
      <c r="I550" s="113" t="s">
        <v>152</v>
      </c>
      <c r="J550" s="116">
        <v>45034</v>
      </c>
    </row>
    <row r="551" spans="1:10" ht="15">
      <c r="A551" s="113" t="s">
        <v>40</v>
      </c>
      <c r="B551" s="113" t="s">
        <v>359</v>
      </c>
      <c r="C551" s="113" t="s">
        <v>102</v>
      </c>
      <c r="D551" s="113" t="s">
        <v>123</v>
      </c>
      <c r="E551" s="113" t="s">
        <v>153</v>
      </c>
      <c r="F551" s="114">
        <v>5374084</v>
      </c>
      <c r="G551" s="115">
        <v>21000</v>
      </c>
      <c r="H551" s="113" t="s">
        <v>148</v>
      </c>
      <c r="I551" s="113" t="s">
        <v>152</v>
      </c>
      <c r="J551" s="116">
        <v>45034</v>
      </c>
    </row>
    <row r="552" spans="1:10" ht="15">
      <c r="A552" s="113" t="s">
        <v>40</v>
      </c>
      <c r="B552" s="113" t="s">
        <v>359</v>
      </c>
      <c r="C552" s="113" t="s">
        <v>108</v>
      </c>
      <c r="D552" s="113" t="s">
        <v>117</v>
      </c>
      <c r="E552" s="113" t="s">
        <v>147</v>
      </c>
      <c r="F552" s="114">
        <v>5374067</v>
      </c>
      <c r="G552" s="115">
        <v>475000</v>
      </c>
      <c r="H552" s="113" t="s">
        <v>148</v>
      </c>
      <c r="I552" s="113" t="s">
        <v>152</v>
      </c>
      <c r="J552" s="116">
        <v>45034</v>
      </c>
    </row>
    <row r="553" spans="1:10" ht="15">
      <c r="A553" s="113" t="s">
        <v>40</v>
      </c>
      <c r="B553" s="113" t="s">
        <v>359</v>
      </c>
      <c r="C553" s="113" t="s">
        <v>96</v>
      </c>
      <c r="D553" s="113" t="s">
        <v>122</v>
      </c>
      <c r="E553" s="113" t="s">
        <v>147</v>
      </c>
      <c r="F553" s="114">
        <v>5374054</v>
      </c>
      <c r="G553" s="115">
        <v>825000</v>
      </c>
      <c r="H553" s="113" t="s">
        <v>148</v>
      </c>
      <c r="I553" s="113" t="s">
        <v>152</v>
      </c>
      <c r="J553" s="116">
        <v>45034</v>
      </c>
    </row>
    <row r="554" spans="1:10" ht="15">
      <c r="A554" s="113" t="s">
        <v>40</v>
      </c>
      <c r="B554" s="113" t="s">
        <v>359</v>
      </c>
      <c r="C554" s="113" t="s">
        <v>96</v>
      </c>
      <c r="D554" s="113" t="s">
        <v>122</v>
      </c>
      <c r="E554" s="113" t="s">
        <v>147</v>
      </c>
      <c r="F554" s="114">
        <v>5374049</v>
      </c>
      <c r="G554" s="115">
        <v>394000</v>
      </c>
      <c r="H554" s="113" t="s">
        <v>148</v>
      </c>
      <c r="I554" s="113" t="s">
        <v>152</v>
      </c>
      <c r="J554" s="116">
        <v>45034</v>
      </c>
    </row>
    <row r="555" spans="1:10" ht="15">
      <c r="A555" s="113" t="s">
        <v>40</v>
      </c>
      <c r="B555" s="113" t="s">
        <v>359</v>
      </c>
      <c r="C555" s="113" t="s">
        <v>27</v>
      </c>
      <c r="D555" s="113" t="s">
        <v>121</v>
      </c>
      <c r="E555" s="113" t="s">
        <v>147</v>
      </c>
      <c r="F555" s="114">
        <v>5372655</v>
      </c>
      <c r="G555" s="115">
        <v>500000</v>
      </c>
      <c r="H555" s="113" t="s">
        <v>148</v>
      </c>
      <c r="I555" s="113" t="s">
        <v>152</v>
      </c>
      <c r="J555" s="116">
        <v>45026</v>
      </c>
    </row>
    <row r="556" spans="1:10" ht="15">
      <c r="A556" s="113" t="s">
        <v>40</v>
      </c>
      <c r="B556" s="113" t="s">
        <v>359</v>
      </c>
      <c r="C556" s="113" t="s">
        <v>102</v>
      </c>
      <c r="D556" s="113" t="s">
        <v>123</v>
      </c>
      <c r="E556" s="113" t="s">
        <v>153</v>
      </c>
      <c r="F556" s="114">
        <v>5374886</v>
      </c>
      <c r="G556" s="115">
        <v>325000</v>
      </c>
      <c r="H556" s="113" t="s">
        <v>148</v>
      </c>
      <c r="I556" s="113" t="s">
        <v>152</v>
      </c>
      <c r="J556" s="116">
        <v>45037</v>
      </c>
    </row>
    <row r="557" spans="1:10" ht="15">
      <c r="A557" s="113" t="s">
        <v>40</v>
      </c>
      <c r="B557" s="113" t="s">
        <v>359</v>
      </c>
      <c r="C557" s="113" t="s">
        <v>102</v>
      </c>
      <c r="D557" s="113" t="s">
        <v>123</v>
      </c>
      <c r="E557" s="113" t="s">
        <v>147</v>
      </c>
      <c r="F557" s="114">
        <v>5372346</v>
      </c>
      <c r="G557" s="115">
        <v>535000</v>
      </c>
      <c r="H557" s="113" t="s">
        <v>148</v>
      </c>
      <c r="I557" s="113" t="s">
        <v>152</v>
      </c>
      <c r="J557" s="116">
        <v>45023</v>
      </c>
    </row>
    <row r="558" spans="1:10" ht="15">
      <c r="A558" s="113" t="s">
        <v>40</v>
      </c>
      <c r="B558" s="113" t="s">
        <v>359</v>
      </c>
      <c r="C558" s="113" t="s">
        <v>27</v>
      </c>
      <c r="D558" s="113" t="s">
        <v>119</v>
      </c>
      <c r="E558" s="113" t="s">
        <v>150</v>
      </c>
      <c r="F558" s="114">
        <v>5373324</v>
      </c>
      <c r="G558" s="115">
        <v>440000</v>
      </c>
      <c r="H558" s="113" t="s">
        <v>148</v>
      </c>
      <c r="I558" s="113" t="s">
        <v>152</v>
      </c>
      <c r="J558" s="116">
        <v>45029</v>
      </c>
    </row>
    <row r="559" spans="1:10" ht="15">
      <c r="A559" s="113" t="s">
        <v>40</v>
      </c>
      <c r="B559" s="113" t="s">
        <v>359</v>
      </c>
      <c r="C559" s="113" t="s">
        <v>27</v>
      </c>
      <c r="D559" s="113" t="s">
        <v>119</v>
      </c>
      <c r="E559" s="113" t="s">
        <v>150</v>
      </c>
      <c r="F559" s="114">
        <v>5371536</v>
      </c>
      <c r="G559" s="115">
        <v>380000</v>
      </c>
      <c r="H559" s="113" t="s">
        <v>148</v>
      </c>
      <c r="I559" s="113" t="s">
        <v>152</v>
      </c>
      <c r="J559" s="116">
        <v>45020</v>
      </c>
    </row>
    <row r="560" spans="1:10" ht="15">
      <c r="A560" s="113" t="s">
        <v>40</v>
      </c>
      <c r="B560" s="113" t="s">
        <v>359</v>
      </c>
      <c r="C560" s="113" t="s">
        <v>102</v>
      </c>
      <c r="D560" s="113" t="s">
        <v>123</v>
      </c>
      <c r="E560" s="113" t="s">
        <v>147</v>
      </c>
      <c r="F560" s="114">
        <v>5372373</v>
      </c>
      <c r="G560" s="115">
        <v>395000</v>
      </c>
      <c r="H560" s="113" t="s">
        <v>148</v>
      </c>
      <c r="I560" s="113" t="s">
        <v>152</v>
      </c>
      <c r="J560" s="116">
        <v>45023</v>
      </c>
    </row>
    <row r="561" spans="1:10" ht="15">
      <c r="A561" s="113" t="s">
        <v>40</v>
      </c>
      <c r="B561" s="113" t="s">
        <v>359</v>
      </c>
      <c r="C561" s="113" t="s">
        <v>96</v>
      </c>
      <c r="D561" s="113" t="s">
        <v>122</v>
      </c>
      <c r="E561" s="113" t="s">
        <v>147</v>
      </c>
      <c r="F561" s="114">
        <v>5375005</v>
      </c>
      <c r="G561" s="115">
        <v>845000</v>
      </c>
      <c r="H561" s="113" t="s">
        <v>148</v>
      </c>
      <c r="I561" s="113" t="s">
        <v>152</v>
      </c>
      <c r="J561" s="116">
        <v>45040</v>
      </c>
    </row>
    <row r="562" spans="1:10" ht="15">
      <c r="A562" s="113" t="s">
        <v>40</v>
      </c>
      <c r="B562" s="113" t="s">
        <v>359</v>
      </c>
      <c r="C562" s="113" t="s">
        <v>27</v>
      </c>
      <c r="D562" s="113" t="s">
        <v>120</v>
      </c>
      <c r="E562" s="113" t="s">
        <v>147</v>
      </c>
      <c r="F562" s="114">
        <v>5372385</v>
      </c>
      <c r="G562" s="115">
        <v>463000</v>
      </c>
      <c r="H562" s="113" t="s">
        <v>148</v>
      </c>
      <c r="I562" s="113" t="s">
        <v>152</v>
      </c>
      <c r="J562" s="116">
        <v>45023</v>
      </c>
    </row>
    <row r="563" spans="1:10" ht="15">
      <c r="A563" s="113" t="s">
        <v>40</v>
      </c>
      <c r="B563" s="113" t="s">
        <v>359</v>
      </c>
      <c r="C563" s="113" t="s">
        <v>27</v>
      </c>
      <c r="D563" s="113" t="s">
        <v>120</v>
      </c>
      <c r="E563" s="113" t="s">
        <v>151</v>
      </c>
      <c r="F563" s="114">
        <v>5374901</v>
      </c>
      <c r="G563" s="115">
        <v>226000</v>
      </c>
      <c r="H563" s="113" t="s">
        <v>148</v>
      </c>
      <c r="I563" s="113" t="s">
        <v>152</v>
      </c>
      <c r="J563" s="116">
        <v>45037</v>
      </c>
    </row>
    <row r="564" spans="1:10" ht="15">
      <c r="A564" s="113" t="s">
        <v>40</v>
      </c>
      <c r="B564" s="113" t="s">
        <v>359</v>
      </c>
      <c r="C564" s="113" t="s">
        <v>27</v>
      </c>
      <c r="D564" s="113" t="s">
        <v>119</v>
      </c>
      <c r="E564" s="113" t="s">
        <v>147</v>
      </c>
      <c r="F564" s="114">
        <v>5374899</v>
      </c>
      <c r="G564" s="115">
        <v>540000</v>
      </c>
      <c r="H564" s="113" t="s">
        <v>148</v>
      </c>
      <c r="I564" s="113" t="s">
        <v>152</v>
      </c>
      <c r="J564" s="116">
        <v>45037</v>
      </c>
    </row>
    <row r="565" spans="1:10" ht="15">
      <c r="A565" s="113" t="s">
        <v>40</v>
      </c>
      <c r="B565" s="113" t="s">
        <v>359</v>
      </c>
      <c r="C565" s="113" t="s">
        <v>27</v>
      </c>
      <c r="D565" s="113" t="s">
        <v>121</v>
      </c>
      <c r="E565" s="113" t="s">
        <v>147</v>
      </c>
      <c r="F565" s="114">
        <v>5372394</v>
      </c>
      <c r="G565" s="115">
        <v>693000</v>
      </c>
      <c r="H565" s="113" t="s">
        <v>148</v>
      </c>
      <c r="I565" s="113" t="s">
        <v>152</v>
      </c>
      <c r="J565" s="116">
        <v>45023</v>
      </c>
    </row>
    <row r="566" spans="1:10" ht="15">
      <c r="A566" s="113" t="s">
        <v>40</v>
      </c>
      <c r="B566" s="113" t="s">
        <v>359</v>
      </c>
      <c r="C566" s="113" t="s">
        <v>102</v>
      </c>
      <c r="D566" s="113" t="s">
        <v>123</v>
      </c>
      <c r="E566" s="113" t="s">
        <v>147</v>
      </c>
      <c r="F566" s="114">
        <v>5372356</v>
      </c>
      <c r="G566" s="115">
        <v>485000</v>
      </c>
      <c r="H566" s="113" t="s">
        <v>148</v>
      </c>
      <c r="I566" s="113" t="s">
        <v>152</v>
      </c>
      <c r="J566" s="116">
        <v>45023</v>
      </c>
    </row>
    <row r="567" spans="1:10" ht="15">
      <c r="A567" s="113" t="s">
        <v>40</v>
      </c>
      <c r="B567" s="113" t="s">
        <v>359</v>
      </c>
      <c r="C567" s="113" t="s">
        <v>27</v>
      </c>
      <c r="D567" s="113" t="s">
        <v>119</v>
      </c>
      <c r="E567" s="113" t="s">
        <v>151</v>
      </c>
      <c r="F567" s="114">
        <v>5373632</v>
      </c>
      <c r="G567" s="115">
        <v>330000</v>
      </c>
      <c r="H567" s="113" t="s">
        <v>148</v>
      </c>
      <c r="I567" s="113" t="s">
        <v>152</v>
      </c>
      <c r="J567" s="116">
        <v>45030</v>
      </c>
    </row>
    <row r="568" spans="1:10" ht="15">
      <c r="A568" s="113" t="s">
        <v>40</v>
      </c>
      <c r="B568" s="113" t="s">
        <v>359</v>
      </c>
      <c r="C568" s="113" t="s">
        <v>96</v>
      </c>
      <c r="D568" s="113" t="s">
        <v>122</v>
      </c>
      <c r="E568" s="113" t="s">
        <v>147</v>
      </c>
      <c r="F568" s="114">
        <v>5374870</v>
      </c>
      <c r="G568" s="115">
        <v>475000</v>
      </c>
      <c r="H568" s="113" t="s">
        <v>148</v>
      </c>
      <c r="I568" s="113" t="s">
        <v>152</v>
      </c>
      <c r="J568" s="116">
        <v>45037</v>
      </c>
    </row>
    <row r="569" spans="1:10" ht="15">
      <c r="A569" s="113" t="s">
        <v>40</v>
      </c>
      <c r="B569" s="113" t="s">
        <v>359</v>
      </c>
      <c r="C569" s="113" t="s">
        <v>96</v>
      </c>
      <c r="D569" s="113" t="s">
        <v>122</v>
      </c>
      <c r="E569" s="113" t="s">
        <v>147</v>
      </c>
      <c r="F569" s="114">
        <v>5373636</v>
      </c>
      <c r="G569" s="115">
        <v>499999</v>
      </c>
      <c r="H569" s="113" t="s">
        <v>148</v>
      </c>
      <c r="I569" s="113" t="s">
        <v>152</v>
      </c>
      <c r="J569" s="116">
        <v>45030</v>
      </c>
    </row>
    <row r="570" spans="1:10" ht="15">
      <c r="A570" s="113" t="s">
        <v>40</v>
      </c>
      <c r="B570" s="113" t="s">
        <v>359</v>
      </c>
      <c r="C570" s="113" t="s">
        <v>96</v>
      </c>
      <c r="D570" s="113" t="s">
        <v>122</v>
      </c>
      <c r="E570" s="113" t="s">
        <v>147</v>
      </c>
      <c r="F570" s="114">
        <v>5372432</v>
      </c>
      <c r="G570" s="115">
        <v>425000</v>
      </c>
      <c r="H570" s="113" t="s">
        <v>148</v>
      </c>
      <c r="I570" s="113" t="s">
        <v>152</v>
      </c>
      <c r="J570" s="116">
        <v>45023</v>
      </c>
    </row>
    <row r="571" spans="1:10" ht="15">
      <c r="A571" s="113" t="s">
        <v>40</v>
      </c>
      <c r="B571" s="113" t="s">
        <v>359</v>
      </c>
      <c r="C571" s="113" t="s">
        <v>96</v>
      </c>
      <c r="D571" s="113" t="s">
        <v>122</v>
      </c>
      <c r="E571" s="113" t="s">
        <v>150</v>
      </c>
      <c r="F571" s="114">
        <v>5373647</v>
      </c>
      <c r="G571" s="115">
        <v>447000</v>
      </c>
      <c r="H571" s="113" t="s">
        <v>148</v>
      </c>
      <c r="I571" s="113" t="s">
        <v>152</v>
      </c>
      <c r="J571" s="116">
        <v>45030</v>
      </c>
    </row>
    <row r="572" spans="1:10" ht="15">
      <c r="A572" s="113" t="s">
        <v>55</v>
      </c>
      <c r="B572" s="113" t="s">
        <v>360</v>
      </c>
      <c r="C572" s="113" t="s">
        <v>104</v>
      </c>
      <c r="D572" s="113" t="s">
        <v>75</v>
      </c>
      <c r="E572" s="113" t="s">
        <v>153</v>
      </c>
      <c r="F572" s="114">
        <v>5376102</v>
      </c>
      <c r="G572" s="115">
        <v>45000</v>
      </c>
      <c r="H572" s="113" t="s">
        <v>148</v>
      </c>
      <c r="I572" s="113" t="s">
        <v>152</v>
      </c>
      <c r="J572" s="116">
        <v>45044</v>
      </c>
    </row>
    <row r="573" spans="1:10" ht="15">
      <c r="A573" s="113" t="s">
        <v>55</v>
      </c>
      <c r="B573" s="113" t="s">
        <v>360</v>
      </c>
      <c r="C573" s="113" t="s">
        <v>104</v>
      </c>
      <c r="D573" s="113" t="s">
        <v>75</v>
      </c>
      <c r="E573" s="113" t="s">
        <v>147</v>
      </c>
      <c r="F573" s="114">
        <v>5374725</v>
      </c>
      <c r="G573" s="115">
        <v>410000</v>
      </c>
      <c r="H573" s="113" t="s">
        <v>148</v>
      </c>
      <c r="I573" s="113" t="s">
        <v>152</v>
      </c>
      <c r="J573" s="116">
        <v>45037</v>
      </c>
    </row>
    <row r="574" spans="1:10" ht="15">
      <c r="A574" s="113" t="s">
        <v>55</v>
      </c>
      <c r="B574" s="113" t="s">
        <v>360</v>
      </c>
      <c r="C574" s="113" t="s">
        <v>104</v>
      </c>
      <c r="D574" s="113" t="s">
        <v>75</v>
      </c>
      <c r="E574" s="113" t="s">
        <v>147</v>
      </c>
      <c r="F574" s="114">
        <v>5376055</v>
      </c>
      <c r="G574" s="115">
        <v>500000</v>
      </c>
      <c r="H574" s="113" t="s">
        <v>148</v>
      </c>
      <c r="I574" s="113" t="s">
        <v>152</v>
      </c>
      <c r="J574" s="116">
        <v>45044</v>
      </c>
    </row>
    <row r="575" spans="1:10" ht="15">
      <c r="A575" s="113" t="s">
        <v>55</v>
      </c>
      <c r="B575" s="113" t="s">
        <v>360</v>
      </c>
      <c r="C575" s="113" t="s">
        <v>104</v>
      </c>
      <c r="D575" s="113" t="s">
        <v>75</v>
      </c>
      <c r="E575" s="113" t="s">
        <v>147</v>
      </c>
      <c r="F575" s="114">
        <v>5372371</v>
      </c>
      <c r="G575" s="115">
        <v>285000</v>
      </c>
      <c r="H575" s="113" t="s">
        <v>148</v>
      </c>
      <c r="I575" s="113" t="s">
        <v>152</v>
      </c>
      <c r="J575" s="116">
        <v>45023</v>
      </c>
    </row>
    <row r="576" spans="1:10" ht="15">
      <c r="A576" s="113" t="s">
        <v>55</v>
      </c>
      <c r="B576" s="113" t="s">
        <v>360</v>
      </c>
      <c r="C576" s="113" t="s">
        <v>104</v>
      </c>
      <c r="D576" s="113" t="s">
        <v>75</v>
      </c>
      <c r="E576" s="113" t="s">
        <v>147</v>
      </c>
      <c r="F576" s="114">
        <v>5373270</v>
      </c>
      <c r="G576" s="115">
        <v>258000</v>
      </c>
      <c r="H576" s="113" t="s">
        <v>148</v>
      </c>
      <c r="I576" s="113" t="s">
        <v>152</v>
      </c>
      <c r="J576" s="116">
        <v>45029</v>
      </c>
    </row>
    <row r="577" spans="1:10" ht="15">
      <c r="A577" s="113" t="s">
        <v>124</v>
      </c>
      <c r="B577" s="113" t="s">
        <v>361</v>
      </c>
      <c r="C577" s="113" t="s">
        <v>102</v>
      </c>
      <c r="D577" s="113" t="s">
        <v>125</v>
      </c>
      <c r="E577" s="113" t="s">
        <v>147</v>
      </c>
      <c r="F577" s="114">
        <v>5376200</v>
      </c>
      <c r="G577" s="115">
        <v>525000</v>
      </c>
      <c r="H577" s="113" t="s">
        <v>148</v>
      </c>
      <c r="I577" s="113" t="s">
        <v>152</v>
      </c>
      <c r="J577" s="116">
        <v>45044</v>
      </c>
    </row>
    <row r="578" spans="1:10" ht="15">
      <c r="A578" s="113" t="s">
        <v>124</v>
      </c>
      <c r="B578" s="113" t="s">
        <v>361</v>
      </c>
      <c r="C578" s="113" t="s">
        <v>102</v>
      </c>
      <c r="D578" s="113" t="s">
        <v>125</v>
      </c>
      <c r="E578" s="113" t="s">
        <v>150</v>
      </c>
      <c r="F578" s="114">
        <v>5376334</v>
      </c>
      <c r="G578" s="115">
        <v>245000</v>
      </c>
      <c r="H578" s="113" t="s">
        <v>148</v>
      </c>
      <c r="I578" s="113" t="s">
        <v>152</v>
      </c>
      <c r="J578" s="116">
        <v>45044</v>
      </c>
    </row>
    <row r="579" spans="1:10" ht="15">
      <c r="A579" s="113" t="s">
        <v>124</v>
      </c>
      <c r="B579" s="113" t="s">
        <v>361</v>
      </c>
      <c r="C579" s="113" t="s">
        <v>102</v>
      </c>
      <c r="D579" s="113" t="s">
        <v>125</v>
      </c>
      <c r="E579" s="113" t="s">
        <v>147</v>
      </c>
      <c r="F579" s="114">
        <v>5375162</v>
      </c>
      <c r="G579" s="115">
        <v>505000</v>
      </c>
      <c r="H579" s="113" t="s">
        <v>148</v>
      </c>
      <c r="I579" s="113" t="s">
        <v>152</v>
      </c>
      <c r="J579" s="116">
        <v>45040</v>
      </c>
    </row>
    <row r="580" spans="1:10" ht="15">
      <c r="A580" s="113" t="s">
        <v>124</v>
      </c>
      <c r="B580" s="113" t="s">
        <v>361</v>
      </c>
      <c r="C580" s="113" t="s">
        <v>102</v>
      </c>
      <c r="D580" s="113" t="s">
        <v>125</v>
      </c>
      <c r="E580" s="113" t="s">
        <v>147</v>
      </c>
      <c r="F580" s="114">
        <v>5376081</v>
      </c>
      <c r="G580" s="115">
        <v>430000</v>
      </c>
      <c r="H580" s="113" t="s">
        <v>148</v>
      </c>
      <c r="I580" s="113" t="s">
        <v>152</v>
      </c>
      <c r="J580" s="116">
        <v>45044</v>
      </c>
    </row>
    <row r="581" spans="1:10" ht="15">
      <c r="A581" s="113" t="s">
        <v>124</v>
      </c>
      <c r="B581" s="113" t="s">
        <v>361</v>
      </c>
      <c r="C581" s="113" t="s">
        <v>102</v>
      </c>
      <c r="D581" s="113" t="s">
        <v>125</v>
      </c>
      <c r="E581" s="113" t="s">
        <v>151</v>
      </c>
      <c r="F581" s="114">
        <v>5372126</v>
      </c>
      <c r="G581" s="115">
        <v>325000</v>
      </c>
      <c r="H581" s="113" t="s">
        <v>148</v>
      </c>
      <c r="I581" s="113" t="s">
        <v>152</v>
      </c>
      <c r="J581" s="116">
        <v>45022</v>
      </c>
    </row>
    <row r="582" spans="1:10" ht="15">
      <c r="A582" s="113" t="s">
        <v>124</v>
      </c>
      <c r="B582" s="113" t="s">
        <v>361</v>
      </c>
      <c r="C582" s="113" t="s">
        <v>102</v>
      </c>
      <c r="D582" s="113" t="s">
        <v>125</v>
      </c>
      <c r="E582" s="113" t="s">
        <v>151</v>
      </c>
      <c r="F582" s="114">
        <v>5376210</v>
      </c>
      <c r="G582" s="115">
        <v>313000</v>
      </c>
      <c r="H582" s="113" t="s">
        <v>148</v>
      </c>
      <c r="I582" s="113" t="s">
        <v>152</v>
      </c>
      <c r="J582" s="116">
        <v>45044</v>
      </c>
    </row>
    <row r="583" spans="1:10" ht="15">
      <c r="A583" s="113" t="s">
        <v>126</v>
      </c>
      <c r="B583" s="113" t="s">
        <v>362</v>
      </c>
      <c r="C583" s="113" t="s">
        <v>80</v>
      </c>
      <c r="D583" s="113" t="s">
        <v>127</v>
      </c>
      <c r="E583" s="113" t="s">
        <v>147</v>
      </c>
      <c r="F583" s="114">
        <v>5371377</v>
      </c>
      <c r="G583" s="115">
        <v>500000</v>
      </c>
      <c r="H583" s="113" t="s">
        <v>152</v>
      </c>
      <c r="I583" s="113" t="s">
        <v>152</v>
      </c>
      <c r="J583" s="116">
        <v>45019</v>
      </c>
    </row>
    <row r="584" spans="1:10" ht="15">
      <c r="A584" s="113" t="s">
        <v>126</v>
      </c>
      <c r="B584" s="113" t="s">
        <v>362</v>
      </c>
      <c r="C584" s="113" t="s">
        <v>80</v>
      </c>
      <c r="D584" s="113" t="s">
        <v>127</v>
      </c>
      <c r="E584" s="113" t="s">
        <v>147</v>
      </c>
      <c r="F584" s="114">
        <v>5376196</v>
      </c>
      <c r="G584" s="115">
        <v>913607</v>
      </c>
      <c r="H584" s="113" t="s">
        <v>152</v>
      </c>
      <c r="I584" s="113" t="s">
        <v>152</v>
      </c>
      <c r="J584" s="116">
        <v>45044</v>
      </c>
    </row>
    <row r="585" spans="1:10" ht="15">
      <c r="A585" s="113" t="s">
        <v>126</v>
      </c>
      <c r="B585" s="113" t="s">
        <v>362</v>
      </c>
      <c r="C585" s="113" t="s">
        <v>80</v>
      </c>
      <c r="D585" s="113" t="s">
        <v>127</v>
      </c>
      <c r="E585" s="113" t="s">
        <v>147</v>
      </c>
      <c r="F585" s="114">
        <v>5375786</v>
      </c>
      <c r="G585" s="115">
        <v>555801</v>
      </c>
      <c r="H585" s="113" t="s">
        <v>152</v>
      </c>
      <c r="I585" s="113" t="s">
        <v>152</v>
      </c>
      <c r="J585" s="116">
        <v>45043</v>
      </c>
    </row>
    <row r="586" spans="1:10" ht="15">
      <c r="A586" s="113" t="s">
        <v>126</v>
      </c>
      <c r="B586" s="113" t="s">
        <v>362</v>
      </c>
      <c r="C586" s="113" t="s">
        <v>80</v>
      </c>
      <c r="D586" s="113" t="s">
        <v>127</v>
      </c>
      <c r="E586" s="113" t="s">
        <v>147</v>
      </c>
      <c r="F586" s="114">
        <v>5376247</v>
      </c>
      <c r="G586" s="115">
        <v>819701</v>
      </c>
      <c r="H586" s="113" t="s">
        <v>152</v>
      </c>
      <c r="I586" s="113" t="s">
        <v>152</v>
      </c>
      <c r="J586" s="116">
        <v>45044</v>
      </c>
    </row>
    <row r="587" spans="1:10" ht="15">
      <c r="A587" s="113" t="s">
        <v>126</v>
      </c>
      <c r="B587" s="113" t="s">
        <v>362</v>
      </c>
      <c r="C587" s="113" t="s">
        <v>80</v>
      </c>
      <c r="D587" s="113" t="s">
        <v>127</v>
      </c>
      <c r="E587" s="113" t="s">
        <v>147</v>
      </c>
      <c r="F587" s="114">
        <v>5375798</v>
      </c>
      <c r="G587" s="115">
        <v>1039084</v>
      </c>
      <c r="H587" s="113" t="s">
        <v>152</v>
      </c>
      <c r="I587" s="113" t="s">
        <v>152</v>
      </c>
      <c r="J587" s="116">
        <v>45043</v>
      </c>
    </row>
    <row r="588" spans="1:10" ht="15">
      <c r="A588" s="113" t="s">
        <v>126</v>
      </c>
      <c r="B588" s="113" t="s">
        <v>362</v>
      </c>
      <c r="C588" s="113" t="s">
        <v>80</v>
      </c>
      <c r="D588" s="113" t="s">
        <v>127</v>
      </c>
      <c r="E588" s="113" t="s">
        <v>147</v>
      </c>
      <c r="F588" s="114">
        <v>5376164</v>
      </c>
      <c r="G588" s="115">
        <v>1222452</v>
      </c>
      <c r="H588" s="113" t="s">
        <v>152</v>
      </c>
      <c r="I588" s="113" t="s">
        <v>152</v>
      </c>
      <c r="J588" s="116">
        <v>45044</v>
      </c>
    </row>
    <row r="589" spans="1:10" ht="15">
      <c r="A589" s="113" t="s">
        <v>126</v>
      </c>
      <c r="B589" s="113" t="s">
        <v>362</v>
      </c>
      <c r="C589" s="113" t="s">
        <v>80</v>
      </c>
      <c r="D589" s="113" t="s">
        <v>127</v>
      </c>
      <c r="E589" s="113" t="s">
        <v>147</v>
      </c>
      <c r="F589" s="114">
        <v>5375795</v>
      </c>
      <c r="G589" s="115">
        <v>1206682</v>
      </c>
      <c r="H589" s="113" t="s">
        <v>152</v>
      </c>
      <c r="I589" s="113" t="s">
        <v>152</v>
      </c>
      <c r="J589" s="116">
        <v>45043</v>
      </c>
    </row>
    <row r="590" spans="1:10" ht="15">
      <c r="A590" s="113" t="s">
        <v>126</v>
      </c>
      <c r="B590" s="113" t="s">
        <v>362</v>
      </c>
      <c r="C590" s="113" t="s">
        <v>80</v>
      </c>
      <c r="D590" s="113" t="s">
        <v>127</v>
      </c>
      <c r="E590" s="113" t="s">
        <v>147</v>
      </c>
      <c r="F590" s="114">
        <v>5375783</v>
      </c>
      <c r="G590" s="115">
        <v>982481</v>
      </c>
      <c r="H590" s="113" t="s">
        <v>152</v>
      </c>
      <c r="I590" s="113" t="s">
        <v>152</v>
      </c>
      <c r="J590" s="116">
        <v>45043</v>
      </c>
    </row>
    <row r="591" spans="1:10" ht="15">
      <c r="A591" s="113" t="s">
        <v>126</v>
      </c>
      <c r="B591" s="113" t="s">
        <v>362</v>
      </c>
      <c r="C591" s="113" t="s">
        <v>80</v>
      </c>
      <c r="D591" s="113" t="s">
        <v>127</v>
      </c>
      <c r="E591" s="113" t="s">
        <v>147</v>
      </c>
      <c r="F591" s="114">
        <v>5373609</v>
      </c>
      <c r="G591" s="115">
        <v>850000</v>
      </c>
      <c r="H591" s="113" t="s">
        <v>152</v>
      </c>
      <c r="I591" s="113" t="s">
        <v>152</v>
      </c>
      <c r="J591" s="116">
        <v>45030</v>
      </c>
    </row>
    <row r="592" spans="1:10" ht="15">
      <c r="A592" s="113" t="s">
        <v>126</v>
      </c>
      <c r="B592" s="113" t="s">
        <v>362</v>
      </c>
      <c r="C592" s="113" t="s">
        <v>80</v>
      </c>
      <c r="D592" s="113" t="s">
        <v>127</v>
      </c>
      <c r="E592" s="113" t="s">
        <v>147</v>
      </c>
      <c r="F592" s="114">
        <v>5374793</v>
      </c>
      <c r="G592" s="115">
        <v>796238</v>
      </c>
      <c r="H592" s="113" t="s">
        <v>152</v>
      </c>
      <c r="I592" s="113" t="s">
        <v>152</v>
      </c>
      <c r="J592" s="116">
        <v>45037</v>
      </c>
    </row>
    <row r="593" spans="1:10" ht="15">
      <c r="A593" s="113" t="s">
        <v>126</v>
      </c>
      <c r="B593" s="113" t="s">
        <v>362</v>
      </c>
      <c r="C593" s="113" t="s">
        <v>80</v>
      </c>
      <c r="D593" s="113" t="s">
        <v>127</v>
      </c>
      <c r="E593" s="113" t="s">
        <v>147</v>
      </c>
      <c r="F593" s="114">
        <v>5374790</v>
      </c>
      <c r="G593" s="115">
        <v>952975</v>
      </c>
      <c r="H593" s="113" t="s">
        <v>152</v>
      </c>
      <c r="I593" s="113" t="s">
        <v>152</v>
      </c>
      <c r="J593" s="116">
        <v>45037</v>
      </c>
    </row>
    <row r="594" spans="1:10" ht="15">
      <c r="A594" s="113" t="s">
        <v>126</v>
      </c>
      <c r="B594" s="113" t="s">
        <v>362</v>
      </c>
      <c r="C594" s="113" t="s">
        <v>80</v>
      </c>
      <c r="D594" s="113" t="s">
        <v>127</v>
      </c>
      <c r="E594" s="113" t="s">
        <v>147</v>
      </c>
      <c r="F594" s="114">
        <v>5374758</v>
      </c>
      <c r="G594" s="115">
        <v>724995</v>
      </c>
      <c r="H594" s="113" t="s">
        <v>152</v>
      </c>
      <c r="I594" s="113" t="s">
        <v>152</v>
      </c>
      <c r="J594" s="116">
        <v>45037</v>
      </c>
    </row>
    <row r="595" spans="1:10" ht="15">
      <c r="A595" s="113" t="s">
        <v>126</v>
      </c>
      <c r="B595" s="113" t="s">
        <v>362</v>
      </c>
      <c r="C595" s="113" t="s">
        <v>80</v>
      </c>
      <c r="D595" s="113" t="s">
        <v>127</v>
      </c>
      <c r="E595" s="113" t="s">
        <v>147</v>
      </c>
      <c r="F595" s="114">
        <v>5374529</v>
      </c>
      <c r="G595" s="115">
        <v>1950000</v>
      </c>
      <c r="H595" s="113" t="s">
        <v>152</v>
      </c>
      <c r="I595" s="113" t="s">
        <v>152</v>
      </c>
      <c r="J595" s="116">
        <v>45036</v>
      </c>
    </row>
    <row r="596" spans="1:10" ht="15">
      <c r="A596" s="113" t="s">
        <v>126</v>
      </c>
      <c r="B596" s="113" t="s">
        <v>362</v>
      </c>
      <c r="C596" s="113" t="s">
        <v>80</v>
      </c>
      <c r="D596" s="113" t="s">
        <v>127</v>
      </c>
      <c r="E596" s="113" t="s">
        <v>147</v>
      </c>
      <c r="F596" s="114">
        <v>5374514</v>
      </c>
      <c r="G596" s="115">
        <v>592413</v>
      </c>
      <c r="H596" s="113" t="s">
        <v>152</v>
      </c>
      <c r="I596" s="113" t="s">
        <v>152</v>
      </c>
      <c r="J596" s="116">
        <v>45036</v>
      </c>
    </row>
    <row r="597" spans="1:10" ht="15">
      <c r="A597" s="113" t="s">
        <v>126</v>
      </c>
      <c r="B597" s="113" t="s">
        <v>362</v>
      </c>
      <c r="C597" s="113" t="s">
        <v>80</v>
      </c>
      <c r="D597" s="113" t="s">
        <v>127</v>
      </c>
      <c r="E597" s="113" t="s">
        <v>147</v>
      </c>
      <c r="F597" s="114">
        <v>5374276</v>
      </c>
      <c r="G597" s="115">
        <v>948995</v>
      </c>
      <c r="H597" s="113" t="s">
        <v>152</v>
      </c>
      <c r="I597" s="113" t="s">
        <v>152</v>
      </c>
      <c r="J597" s="116">
        <v>45035</v>
      </c>
    </row>
    <row r="598" spans="1:10" ht="15">
      <c r="A598" s="113" t="s">
        <v>126</v>
      </c>
      <c r="B598" s="113" t="s">
        <v>362</v>
      </c>
      <c r="C598" s="113" t="s">
        <v>80</v>
      </c>
      <c r="D598" s="113" t="s">
        <v>127</v>
      </c>
      <c r="E598" s="113" t="s">
        <v>147</v>
      </c>
      <c r="F598" s="114">
        <v>5374270</v>
      </c>
      <c r="G598" s="115">
        <v>924995</v>
      </c>
      <c r="H598" s="113" t="s">
        <v>152</v>
      </c>
      <c r="I598" s="113" t="s">
        <v>152</v>
      </c>
      <c r="J598" s="116">
        <v>45035</v>
      </c>
    </row>
    <row r="599" spans="1:10" ht="15">
      <c r="A599" s="113" t="s">
        <v>126</v>
      </c>
      <c r="B599" s="113" t="s">
        <v>362</v>
      </c>
      <c r="C599" s="113" t="s">
        <v>80</v>
      </c>
      <c r="D599" s="113" t="s">
        <v>127</v>
      </c>
      <c r="E599" s="113" t="s">
        <v>147</v>
      </c>
      <c r="F599" s="114">
        <v>5373931</v>
      </c>
      <c r="G599" s="115">
        <v>582995</v>
      </c>
      <c r="H599" s="113" t="s">
        <v>152</v>
      </c>
      <c r="I599" s="113" t="s">
        <v>152</v>
      </c>
      <c r="J599" s="116">
        <v>45033</v>
      </c>
    </row>
    <row r="600" spans="1:10" ht="15">
      <c r="A600" s="113" t="s">
        <v>126</v>
      </c>
      <c r="B600" s="113" t="s">
        <v>362</v>
      </c>
      <c r="C600" s="113" t="s">
        <v>80</v>
      </c>
      <c r="D600" s="113" t="s">
        <v>127</v>
      </c>
      <c r="E600" s="113" t="s">
        <v>147</v>
      </c>
      <c r="F600" s="114">
        <v>5375084</v>
      </c>
      <c r="G600" s="115">
        <v>1208650</v>
      </c>
      <c r="H600" s="113" t="s">
        <v>152</v>
      </c>
      <c r="I600" s="113" t="s">
        <v>152</v>
      </c>
      <c r="J600" s="116">
        <v>45040</v>
      </c>
    </row>
    <row r="601" spans="1:10" ht="15">
      <c r="A601" s="113" t="s">
        <v>126</v>
      </c>
      <c r="B601" s="113" t="s">
        <v>362</v>
      </c>
      <c r="C601" s="113" t="s">
        <v>80</v>
      </c>
      <c r="D601" s="113" t="s">
        <v>127</v>
      </c>
      <c r="E601" s="113" t="s">
        <v>147</v>
      </c>
      <c r="F601" s="114">
        <v>5373775</v>
      </c>
      <c r="G601" s="115">
        <v>638493</v>
      </c>
      <c r="H601" s="113" t="s">
        <v>152</v>
      </c>
      <c r="I601" s="113" t="s">
        <v>152</v>
      </c>
      <c r="J601" s="116">
        <v>45033</v>
      </c>
    </row>
    <row r="602" spans="1:10" ht="15">
      <c r="A602" s="113" t="s">
        <v>126</v>
      </c>
      <c r="B602" s="113" t="s">
        <v>362</v>
      </c>
      <c r="C602" s="113" t="s">
        <v>80</v>
      </c>
      <c r="D602" s="113" t="s">
        <v>127</v>
      </c>
      <c r="E602" s="113" t="s">
        <v>147</v>
      </c>
      <c r="F602" s="114">
        <v>5375061</v>
      </c>
      <c r="G602" s="115">
        <v>669070</v>
      </c>
      <c r="H602" s="113" t="s">
        <v>152</v>
      </c>
      <c r="I602" s="113" t="s">
        <v>152</v>
      </c>
      <c r="J602" s="116">
        <v>45040</v>
      </c>
    </row>
    <row r="603" spans="1:10" ht="15">
      <c r="A603" s="113" t="s">
        <v>126</v>
      </c>
      <c r="B603" s="113" t="s">
        <v>362</v>
      </c>
      <c r="C603" s="113" t="s">
        <v>80</v>
      </c>
      <c r="D603" s="113" t="s">
        <v>127</v>
      </c>
      <c r="E603" s="113" t="s">
        <v>147</v>
      </c>
      <c r="F603" s="114">
        <v>5373065</v>
      </c>
      <c r="G603" s="115">
        <v>2490000</v>
      </c>
      <c r="H603" s="113" t="s">
        <v>152</v>
      </c>
      <c r="I603" s="113" t="s">
        <v>152</v>
      </c>
      <c r="J603" s="116">
        <v>45028</v>
      </c>
    </row>
    <row r="604" spans="1:10" ht="15">
      <c r="A604" s="113" t="s">
        <v>126</v>
      </c>
      <c r="B604" s="113" t="s">
        <v>362</v>
      </c>
      <c r="C604" s="113" t="s">
        <v>80</v>
      </c>
      <c r="D604" s="113" t="s">
        <v>127</v>
      </c>
      <c r="E604" s="113" t="s">
        <v>147</v>
      </c>
      <c r="F604" s="114">
        <v>5373596</v>
      </c>
      <c r="G604" s="115">
        <v>905347</v>
      </c>
      <c r="H604" s="113" t="s">
        <v>152</v>
      </c>
      <c r="I604" s="113" t="s">
        <v>152</v>
      </c>
      <c r="J604" s="116">
        <v>45030</v>
      </c>
    </row>
    <row r="605" spans="1:10" ht="15">
      <c r="A605" s="113" t="s">
        <v>126</v>
      </c>
      <c r="B605" s="113" t="s">
        <v>362</v>
      </c>
      <c r="C605" s="113" t="s">
        <v>80</v>
      </c>
      <c r="D605" s="113" t="s">
        <v>127</v>
      </c>
      <c r="E605" s="113" t="s">
        <v>147</v>
      </c>
      <c r="F605" s="114">
        <v>5373571</v>
      </c>
      <c r="G605" s="115">
        <v>763433</v>
      </c>
      <c r="H605" s="113" t="s">
        <v>152</v>
      </c>
      <c r="I605" s="113" t="s">
        <v>152</v>
      </c>
      <c r="J605" s="116">
        <v>45030</v>
      </c>
    </row>
    <row r="606" spans="1:10" ht="15">
      <c r="A606" s="113" t="s">
        <v>126</v>
      </c>
      <c r="B606" s="113" t="s">
        <v>362</v>
      </c>
      <c r="C606" s="113" t="s">
        <v>80</v>
      </c>
      <c r="D606" s="113" t="s">
        <v>127</v>
      </c>
      <c r="E606" s="113" t="s">
        <v>147</v>
      </c>
      <c r="F606" s="114">
        <v>5373549</v>
      </c>
      <c r="G606" s="115">
        <v>1718399</v>
      </c>
      <c r="H606" s="113" t="s">
        <v>152</v>
      </c>
      <c r="I606" s="113" t="s">
        <v>152</v>
      </c>
      <c r="J606" s="116">
        <v>45030</v>
      </c>
    </row>
    <row r="607" spans="1:10" ht="15">
      <c r="A607" s="113" t="s">
        <v>126</v>
      </c>
      <c r="B607" s="113" t="s">
        <v>362</v>
      </c>
      <c r="C607" s="113" t="s">
        <v>80</v>
      </c>
      <c r="D607" s="113" t="s">
        <v>127</v>
      </c>
      <c r="E607" s="113" t="s">
        <v>147</v>
      </c>
      <c r="F607" s="114">
        <v>5373540</v>
      </c>
      <c r="G607" s="115">
        <v>811630</v>
      </c>
      <c r="H607" s="113" t="s">
        <v>152</v>
      </c>
      <c r="I607" s="113" t="s">
        <v>152</v>
      </c>
      <c r="J607" s="116">
        <v>45030</v>
      </c>
    </row>
    <row r="608" spans="1:10" ht="15">
      <c r="A608" s="113" t="s">
        <v>126</v>
      </c>
      <c r="B608" s="113" t="s">
        <v>362</v>
      </c>
      <c r="C608" s="113" t="s">
        <v>80</v>
      </c>
      <c r="D608" s="113" t="s">
        <v>127</v>
      </c>
      <c r="E608" s="113" t="s">
        <v>147</v>
      </c>
      <c r="F608" s="114">
        <v>5373535</v>
      </c>
      <c r="G608" s="115">
        <v>578966</v>
      </c>
      <c r="H608" s="113" t="s">
        <v>152</v>
      </c>
      <c r="I608" s="113" t="s">
        <v>152</v>
      </c>
      <c r="J608" s="116">
        <v>45030</v>
      </c>
    </row>
    <row r="609" spans="1:10" ht="15">
      <c r="A609" s="113" t="s">
        <v>126</v>
      </c>
      <c r="B609" s="113" t="s">
        <v>362</v>
      </c>
      <c r="C609" s="113" t="s">
        <v>80</v>
      </c>
      <c r="D609" s="113" t="s">
        <v>127</v>
      </c>
      <c r="E609" s="113" t="s">
        <v>147</v>
      </c>
      <c r="F609" s="114">
        <v>5373501</v>
      </c>
      <c r="G609" s="115">
        <v>761798</v>
      </c>
      <c r="H609" s="113" t="s">
        <v>152</v>
      </c>
      <c r="I609" s="113" t="s">
        <v>152</v>
      </c>
      <c r="J609" s="116">
        <v>45030</v>
      </c>
    </row>
    <row r="610" spans="1:10" ht="15">
      <c r="A610" s="113" t="s">
        <v>126</v>
      </c>
      <c r="B610" s="113" t="s">
        <v>362</v>
      </c>
      <c r="C610" s="113" t="s">
        <v>80</v>
      </c>
      <c r="D610" s="113" t="s">
        <v>127</v>
      </c>
      <c r="E610" s="113" t="s">
        <v>147</v>
      </c>
      <c r="F610" s="114">
        <v>5373229</v>
      </c>
      <c r="G610" s="115">
        <v>975974</v>
      </c>
      <c r="H610" s="113" t="s">
        <v>152</v>
      </c>
      <c r="I610" s="113" t="s">
        <v>152</v>
      </c>
      <c r="J610" s="116">
        <v>45029</v>
      </c>
    </row>
    <row r="611" spans="1:10" ht="15">
      <c r="A611" s="113" t="s">
        <v>126</v>
      </c>
      <c r="B611" s="113" t="s">
        <v>362</v>
      </c>
      <c r="C611" s="113" t="s">
        <v>80</v>
      </c>
      <c r="D611" s="113" t="s">
        <v>127</v>
      </c>
      <c r="E611" s="113" t="s">
        <v>147</v>
      </c>
      <c r="F611" s="114">
        <v>5373250</v>
      </c>
      <c r="G611" s="115">
        <v>659995</v>
      </c>
      <c r="H611" s="113" t="s">
        <v>152</v>
      </c>
      <c r="I611" s="113" t="s">
        <v>152</v>
      </c>
      <c r="J611" s="116">
        <v>45029</v>
      </c>
    </row>
    <row r="612" spans="1:10" ht="15">
      <c r="A612" s="113" t="s">
        <v>126</v>
      </c>
      <c r="B612" s="113" t="s">
        <v>362</v>
      </c>
      <c r="C612" s="113" t="s">
        <v>80</v>
      </c>
      <c r="D612" s="113" t="s">
        <v>127</v>
      </c>
      <c r="E612" s="113" t="s">
        <v>147</v>
      </c>
      <c r="F612" s="114">
        <v>5372894</v>
      </c>
      <c r="G612" s="115">
        <v>614995</v>
      </c>
      <c r="H612" s="113" t="s">
        <v>152</v>
      </c>
      <c r="I612" s="113" t="s">
        <v>152</v>
      </c>
      <c r="J612" s="116">
        <v>45027</v>
      </c>
    </row>
    <row r="613" spans="1:10" ht="15">
      <c r="A613" s="113" t="s">
        <v>126</v>
      </c>
      <c r="B613" s="113" t="s">
        <v>362</v>
      </c>
      <c r="C613" s="113" t="s">
        <v>80</v>
      </c>
      <c r="D613" s="113" t="s">
        <v>127</v>
      </c>
      <c r="E613" s="113" t="s">
        <v>147</v>
      </c>
      <c r="F613" s="114">
        <v>5372154</v>
      </c>
      <c r="G613" s="115">
        <v>634995</v>
      </c>
      <c r="H613" s="113" t="s">
        <v>152</v>
      </c>
      <c r="I613" s="113" t="s">
        <v>152</v>
      </c>
      <c r="J613" s="116">
        <v>45022</v>
      </c>
    </row>
    <row r="614" spans="1:10" ht="15">
      <c r="A614" s="113" t="s">
        <v>126</v>
      </c>
      <c r="B614" s="113" t="s">
        <v>362</v>
      </c>
      <c r="C614" s="113" t="s">
        <v>80</v>
      </c>
      <c r="D614" s="113" t="s">
        <v>127</v>
      </c>
      <c r="E614" s="113" t="s">
        <v>147</v>
      </c>
      <c r="F614" s="114">
        <v>5371916</v>
      </c>
      <c r="G614" s="115">
        <v>593366</v>
      </c>
      <c r="H614" s="113" t="s">
        <v>152</v>
      </c>
      <c r="I614" s="113" t="s">
        <v>152</v>
      </c>
      <c r="J614" s="116">
        <v>45021</v>
      </c>
    </row>
    <row r="615" spans="1:10" ht="15">
      <c r="A615" s="113" t="s">
        <v>126</v>
      </c>
      <c r="B615" s="113" t="s">
        <v>362</v>
      </c>
      <c r="C615" s="113" t="s">
        <v>80</v>
      </c>
      <c r="D615" s="113" t="s">
        <v>127</v>
      </c>
      <c r="E615" s="113" t="s">
        <v>147</v>
      </c>
      <c r="F615" s="114">
        <v>5375834</v>
      </c>
      <c r="G615" s="115">
        <v>762383</v>
      </c>
      <c r="H615" s="113" t="s">
        <v>152</v>
      </c>
      <c r="I615" s="113" t="s">
        <v>152</v>
      </c>
      <c r="J615" s="116">
        <v>45043</v>
      </c>
    </row>
    <row r="616" spans="1:10" ht="15">
      <c r="A616" s="113" t="s">
        <v>126</v>
      </c>
      <c r="B616" s="113" t="s">
        <v>362</v>
      </c>
      <c r="C616" s="113" t="s">
        <v>80</v>
      </c>
      <c r="D616" s="113" t="s">
        <v>127</v>
      </c>
      <c r="E616" s="113" t="s">
        <v>147</v>
      </c>
      <c r="F616" s="114">
        <v>5375830</v>
      </c>
      <c r="G616" s="115">
        <v>1067215</v>
      </c>
      <c r="H616" s="113" t="s">
        <v>152</v>
      </c>
      <c r="I616" s="113" t="s">
        <v>152</v>
      </c>
      <c r="J616" s="116">
        <v>45043</v>
      </c>
    </row>
    <row r="617" spans="1:10" ht="15">
      <c r="A617" s="113" t="s">
        <v>126</v>
      </c>
      <c r="B617" s="113" t="s">
        <v>362</v>
      </c>
      <c r="C617" s="113" t="s">
        <v>80</v>
      </c>
      <c r="D617" s="113" t="s">
        <v>127</v>
      </c>
      <c r="E617" s="113" t="s">
        <v>147</v>
      </c>
      <c r="F617" s="114">
        <v>5375806</v>
      </c>
      <c r="G617" s="115">
        <v>592289</v>
      </c>
      <c r="H617" s="113" t="s">
        <v>152</v>
      </c>
      <c r="I617" s="113" t="s">
        <v>152</v>
      </c>
      <c r="J617" s="116">
        <v>45043</v>
      </c>
    </row>
    <row r="618" spans="1:10" ht="15">
      <c r="A618" s="113" t="s">
        <v>126</v>
      </c>
      <c r="B618" s="113" t="s">
        <v>362</v>
      </c>
      <c r="C618" s="113" t="s">
        <v>80</v>
      </c>
      <c r="D618" s="113" t="s">
        <v>127</v>
      </c>
      <c r="E618" s="113" t="s">
        <v>147</v>
      </c>
      <c r="F618" s="114">
        <v>5372107</v>
      </c>
      <c r="G618" s="115">
        <v>789300</v>
      </c>
      <c r="H618" s="113" t="s">
        <v>152</v>
      </c>
      <c r="I618" s="113" t="s">
        <v>152</v>
      </c>
      <c r="J618" s="116">
        <v>45022</v>
      </c>
    </row>
    <row r="619" spans="1:10" ht="15">
      <c r="A619" s="113" t="s">
        <v>126</v>
      </c>
      <c r="B619" s="113" t="s">
        <v>362</v>
      </c>
      <c r="C619" s="113" t="s">
        <v>80</v>
      </c>
      <c r="D619" s="113" t="s">
        <v>127</v>
      </c>
      <c r="E619" s="113" t="s">
        <v>147</v>
      </c>
      <c r="F619" s="114">
        <v>5375668</v>
      </c>
      <c r="G619" s="115">
        <v>984995</v>
      </c>
      <c r="H619" s="113" t="s">
        <v>152</v>
      </c>
      <c r="I619" s="113" t="s">
        <v>152</v>
      </c>
      <c r="J619" s="116">
        <v>45042</v>
      </c>
    </row>
    <row r="620" spans="1:10" ht="15">
      <c r="A620" s="113" t="s">
        <v>126</v>
      </c>
      <c r="B620" s="113" t="s">
        <v>362</v>
      </c>
      <c r="C620" s="113" t="s">
        <v>80</v>
      </c>
      <c r="D620" s="113" t="s">
        <v>127</v>
      </c>
      <c r="E620" s="113" t="s">
        <v>147</v>
      </c>
      <c r="F620" s="114">
        <v>5372135</v>
      </c>
      <c r="G620" s="115">
        <v>672228</v>
      </c>
      <c r="H620" s="113" t="s">
        <v>152</v>
      </c>
      <c r="I620" s="113" t="s">
        <v>152</v>
      </c>
      <c r="J620" s="116">
        <v>45022</v>
      </c>
    </row>
    <row r="621" spans="1:10" ht="15">
      <c r="A621" s="113" t="s">
        <v>126</v>
      </c>
      <c r="B621" s="113" t="s">
        <v>362</v>
      </c>
      <c r="C621" s="113" t="s">
        <v>80</v>
      </c>
      <c r="D621" s="113" t="s">
        <v>127</v>
      </c>
      <c r="E621" s="113" t="s">
        <v>147</v>
      </c>
      <c r="F621" s="114">
        <v>5375623</v>
      </c>
      <c r="G621" s="115">
        <v>801833</v>
      </c>
      <c r="H621" s="113" t="s">
        <v>152</v>
      </c>
      <c r="I621" s="113" t="s">
        <v>152</v>
      </c>
      <c r="J621" s="116">
        <v>45042</v>
      </c>
    </row>
    <row r="622" spans="1:10" ht="15">
      <c r="A622" s="113" t="s">
        <v>126</v>
      </c>
      <c r="B622" s="113" t="s">
        <v>362</v>
      </c>
      <c r="C622" s="113" t="s">
        <v>80</v>
      </c>
      <c r="D622" s="113" t="s">
        <v>127</v>
      </c>
      <c r="E622" s="113" t="s">
        <v>147</v>
      </c>
      <c r="F622" s="114">
        <v>5375616</v>
      </c>
      <c r="G622" s="115">
        <v>622731</v>
      </c>
      <c r="H622" s="113" t="s">
        <v>152</v>
      </c>
      <c r="I622" s="113" t="s">
        <v>152</v>
      </c>
      <c r="J622" s="116">
        <v>45042</v>
      </c>
    </row>
    <row r="623" spans="1:10" ht="15">
      <c r="A623" s="113" t="s">
        <v>126</v>
      </c>
      <c r="B623" s="113" t="s">
        <v>362</v>
      </c>
      <c r="C623" s="113" t="s">
        <v>80</v>
      </c>
      <c r="D623" s="113" t="s">
        <v>127</v>
      </c>
      <c r="E623" s="113" t="s">
        <v>147</v>
      </c>
      <c r="F623" s="114">
        <v>5374836</v>
      </c>
      <c r="G623" s="115">
        <v>846944</v>
      </c>
      <c r="H623" s="113" t="s">
        <v>152</v>
      </c>
      <c r="I623" s="113" t="s">
        <v>152</v>
      </c>
      <c r="J623" s="116">
        <v>45037</v>
      </c>
    </row>
    <row r="624" spans="1:10" ht="15">
      <c r="A624" s="113" t="s">
        <v>126</v>
      </c>
      <c r="B624" s="113" t="s">
        <v>362</v>
      </c>
      <c r="C624" s="113" t="s">
        <v>80</v>
      </c>
      <c r="D624" s="113" t="s">
        <v>127</v>
      </c>
      <c r="E624" s="113" t="s">
        <v>147</v>
      </c>
      <c r="F624" s="114">
        <v>5375594</v>
      </c>
      <c r="G624" s="115">
        <v>1012954</v>
      </c>
      <c r="H624" s="113" t="s">
        <v>152</v>
      </c>
      <c r="I624" s="113" t="s">
        <v>152</v>
      </c>
      <c r="J624" s="116">
        <v>45042</v>
      </c>
    </row>
    <row r="625" spans="1:10" ht="15">
      <c r="A625" s="113" t="s">
        <v>126</v>
      </c>
      <c r="B625" s="113" t="s">
        <v>362</v>
      </c>
      <c r="C625" s="113" t="s">
        <v>80</v>
      </c>
      <c r="D625" s="113" t="s">
        <v>127</v>
      </c>
      <c r="E625" s="113" t="s">
        <v>147</v>
      </c>
      <c r="F625" s="114">
        <v>5372413</v>
      </c>
      <c r="G625" s="115">
        <v>674137</v>
      </c>
      <c r="H625" s="113" t="s">
        <v>152</v>
      </c>
      <c r="I625" s="113" t="s">
        <v>152</v>
      </c>
      <c r="J625" s="116">
        <v>45023</v>
      </c>
    </row>
    <row r="626" spans="1:10" ht="15">
      <c r="A626" s="113" t="s">
        <v>126</v>
      </c>
      <c r="B626" s="113" t="s">
        <v>362</v>
      </c>
      <c r="C626" s="113" t="s">
        <v>80</v>
      </c>
      <c r="D626" s="113" t="s">
        <v>127</v>
      </c>
      <c r="E626" s="113" t="s">
        <v>147</v>
      </c>
      <c r="F626" s="114">
        <v>5375590</v>
      </c>
      <c r="G626" s="115">
        <v>1311296</v>
      </c>
      <c r="H626" s="113" t="s">
        <v>152</v>
      </c>
      <c r="I626" s="113" t="s">
        <v>152</v>
      </c>
      <c r="J626" s="116">
        <v>45042</v>
      </c>
    </row>
    <row r="627" spans="1:10" ht="15">
      <c r="A627" s="113" t="s">
        <v>126</v>
      </c>
      <c r="B627" s="113" t="s">
        <v>362</v>
      </c>
      <c r="C627" s="113" t="s">
        <v>80</v>
      </c>
      <c r="D627" s="113" t="s">
        <v>127</v>
      </c>
      <c r="E627" s="113" t="s">
        <v>147</v>
      </c>
      <c r="F627" s="114">
        <v>5375573</v>
      </c>
      <c r="G627" s="115">
        <v>1217930</v>
      </c>
      <c r="H627" s="113" t="s">
        <v>152</v>
      </c>
      <c r="I627" s="113" t="s">
        <v>152</v>
      </c>
      <c r="J627" s="116">
        <v>45042</v>
      </c>
    </row>
    <row r="628" spans="1:10" ht="15">
      <c r="A628" s="113" t="s">
        <v>126</v>
      </c>
      <c r="B628" s="113" t="s">
        <v>362</v>
      </c>
      <c r="C628" s="113" t="s">
        <v>80</v>
      </c>
      <c r="D628" s="113" t="s">
        <v>127</v>
      </c>
      <c r="E628" s="113" t="s">
        <v>147</v>
      </c>
      <c r="F628" s="114">
        <v>5372290</v>
      </c>
      <c r="G628" s="115">
        <v>873346</v>
      </c>
      <c r="H628" s="113" t="s">
        <v>152</v>
      </c>
      <c r="I628" s="113" t="s">
        <v>152</v>
      </c>
      <c r="J628" s="116">
        <v>45023</v>
      </c>
    </row>
    <row r="629" spans="1:10" ht="15">
      <c r="A629" s="113" t="s">
        <v>126</v>
      </c>
      <c r="B629" s="113" t="s">
        <v>362</v>
      </c>
      <c r="C629" s="113" t="s">
        <v>80</v>
      </c>
      <c r="D629" s="113" t="s">
        <v>127</v>
      </c>
      <c r="E629" s="113" t="s">
        <v>147</v>
      </c>
      <c r="F629" s="114">
        <v>5372294</v>
      </c>
      <c r="G629" s="115">
        <v>825000</v>
      </c>
      <c r="H629" s="113" t="s">
        <v>152</v>
      </c>
      <c r="I629" s="113" t="s">
        <v>152</v>
      </c>
      <c r="J629" s="116">
        <v>45023</v>
      </c>
    </row>
    <row r="630" spans="1:10" ht="15">
      <c r="A630" s="113" t="s">
        <v>126</v>
      </c>
      <c r="B630" s="113" t="s">
        <v>362</v>
      </c>
      <c r="C630" s="113" t="s">
        <v>80</v>
      </c>
      <c r="D630" s="113" t="s">
        <v>127</v>
      </c>
      <c r="E630" s="113" t="s">
        <v>147</v>
      </c>
      <c r="F630" s="114">
        <v>5375169</v>
      </c>
      <c r="G630" s="115">
        <v>654995</v>
      </c>
      <c r="H630" s="113" t="s">
        <v>152</v>
      </c>
      <c r="I630" s="113" t="s">
        <v>152</v>
      </c>
      <c r="J630" s="116">
        <v>45040</v>
      </c>
    </row>
    <row r="631" spans="1:10" ht="15">
      <c r="A631" s="113" t="s">
        <v>126</v>
      </c>
      <c r="B631" s="113" t="s">
        <v>362</v>
      </c>
      <c r="C631" s="113" t="s">
        <v>80</v>
      </c>
      <c r="D631" s="113" t="s">
        <v>127</v>
      </c>
      <c r="E631" s="113" t="s">
        <v>147</v>
      </c>
      <c r="F631" s="114">
        <v>5372308</v>
      </c>
      <c r="G631" s="115">
        <v>1670000</v>
      </c>
      <c r="H631" s="113" t="s">
        <v>152</v>
      </c>
      <c r="I631" s="113" t="s">
        <v>152</v>
      </c>
      <c r="J631" s="116">
        <v>45023</v>
      </c>
    </row>
    <row r="632" spans="1:10" ht="15">
      <c r="A632" s="113" t="s">
        <v>126</v>
      </c>
      <c r="B632" s="113" t="s">
        <v>362</v>
      </c>
      <c r="C632" s="113" t="s">
        <v>80</v>
      </c>
      <c r="D632" s="113" t="s">
        <v>127</v>
      </c>
      <c r="E632" s="113" t="s">
        <v>147</v>
      </c>
      <c r="F632" s="114">
        <v>5375102</v>
      </c>
      <c r="G632" s="115">
        <v>728000</v>
      </c>
      <c r="H632" s="113" t="s">
        <v>152</v>
      </c>
      <c r="I632" s="113" t="s">
        <v>152</v>
      </c>
      <c r="J632" s="116">
        <v>45040</v>
      </c>
    </row>
    <row r="633" spans="1:10" ht="15">
      <c r="A633" s="113" t="s">
        <v>126</v>
      </c>
      <c r="B633" s="113" t="s">
        <v>362</v>
      </c>
      <c r="C633" s="113" t="s">
        <v>80</v>
      </c>
      <c r="D633" s="113" t="s">
        <v>127</v>
      </c>
      <c r="E633" s="113" t="s">
        <v>147</v>
      </c>
      <c r="F633" s="114">
        <v>5375069</v>
      </c>
      <c r="G633" s="115">
        <v>1613995</v>
      </c>
      <c r="H633" s="113" t="s">
        <v>152</v>
      </c>
      <c r="I633" s="113" t="s">
        <v>152</v>
      </c>
      <c r="J633" s="116">
        <v>45040</v>
      </c>
    </row>
    <row r="634" spans="1:10" ht="15">
      <c r="A634" s="113" t="s">
        <v>126</v>
      </c>
      <c r="B634" s="113" t="s">
        <v>362</v>
      </c>
      <c r="C634" s="113" t="s">
        <v>80</v>
      </c>
      <c r="D634" s="113" t="s">
        <v>127</v>
      </c>
      <c r="E634" s="113" t="s">
        <v>147</v>
      </c>
      <c r="F634" s="114">
        <v>5376094</v>
      </c>
      <c r="G634" s="115">
        <v>1078995</v>
      </c>
      <c r="H634" s="113" t="s">
        <v>152</v>
      </c>
      <c r="I634" s="113" t="s">
        <v>152</v>
      </c>
      <c r="J634" s="116">
        <v>45044</v>
      </c>
    </row>
    <row r="635" spans="1:10" ht="15">
      <c r="A635" s="113" t="s">
        <v>126</v>
      </c>
      <c r="B635" s="113" t="s">
        <v>362</v>
      </c>
      <c r="C635" s="113" t="s">
        <v>80</v>
      </c>
      <c r="D635" s="113" t="s">
        <v>127</v>
      </c>
      <c r="E635" s="113" t="s">
        <v>147</v>
      </c>
      <c r="F635" s="114">
        <v>5375601</v>
      </c>
      <c r="G635" s="115">
        <v>1401918</v>
      </c>
      <c r="H635" s="113" t="s">
        <v>152</v>
      </c>
      <c r="I635" s="113" t="s">
        <v>152</v>
      </c>
      <c r="J635" s="116">
        <v>45042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9"/>
  <dimension ref="A1:L104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92" t="s">
        <v>0</v>
      </c>
      <c r="B1" s="92" t="s">
        <v>42</v>
      </c>
      <c r="C1" s="92" t="s">
        <v>1</v>
      </c>
      <c r="D1" s="92" t="s">
        <v>38</v>
      </c>
      <c r="E1" s="92" t="s">
        <v>36</v>
      </c>
      <c r="F1" s="92" t="s">
        <v>43</v>
      </c>
      <c r="G1" s="92" t="s">
        <v>37</v>
      </c>
      <c r="H1" s="92" t="s">
        <v>51</v>
      </c>
      <c r="L1">
        <v>104</v>
      </c>
    </row>
    <row r="2" spans="1:12" ht="30">
      <c r="A2" s="117" t="s">
        <v>77</v>
      </c>
      <c r="B2" s="117" t="s">
        <v>351</v>
      </c>
      <c r="C2" s="117" t="s">
        <v>182</v>
      </c>
      <c r="D2" s="117" t="s">
        <v>181</v>
      </c>
      <c r="E2" s="118">
        <v>5373747</v>
      </c>
      <c r="F2" s="119">
        <v>150000</v>
      </c>
      <c r="G2" s="120">
        <v>45033</v>
      </c>
      <c r="H2" s="117" t="s">
        <v>183</v>
      </c>
    </row>
    <row r="3" spans="1:12" ht="30">
      <c r="A3" s="117" t="s">
        <v>77</v>
      </c>
      <c r="B3" s="117" t="s">
        <v>351</v>
      </c>
      <c r="C3" s="117" t="s">
        <v>179</v>
      </c>
      <c r="D3" s="117" t="s">
        <v>178</v>
      </c>
      <c r="E3" s="118">
        <v>5371913</v>
      </c>
      <c r="F3" s="119">
        <v>1350000</v>
      </c>
      <c r="G3" s="120">
        <v>45021</v>
      </c>
      <c r="H3" s="117" t="s">
        <v>180</v>
      </c>
    </row>
    <row r="4" spans="1:12" ht="15">
      <c r="A4" s="117" t="s">
        <v>41</v>
      </c>
      <c r="B4" s="117" t="s">
        <v>354</v>
      </c>
      <c r="C4" s="117" t="s">
        <v>209</v>
      </c>
      <c r="D4" s="117" t="s">
        <v>208</v>
      </c>
      <c r="E4" s="118">
        <v>5375086</v>
      </c>
      <c r="F4" s="119">
        <v>70000</v>
      </c>
      <c r="G4" s="120">
        <v>45040</v>
      </c>
      <c r="H4" s="117" t="s">
        <v>210</v>
      </c>
    </row>
    <row r="5" spans="1:12" ht="15">
      <c r="A5" s="117" t="s">
        <v>41</v>
      </c>
      <c r="B5" s="117" t="s">
        <v>354</v>
      </c>
      <c r="C5" s="117" t="s">
        <v>185</v>
      </c>
      <c r="D5" s="117" t="s">
        <v>212</v>
      </c>
      <c r="E5" s="118">
        <v>5374179</v>
      </c>
      <c r="F5" s="119">
        <v>100000</v>
      </c>
      <c r="G5" s="120">
        <v>45034</v>
      </c>
      <c r="H5" s="117" t="s">
        <v>210</v>
      </c>
    </row>
    <row r="6" spans="1:12" ht="15">
      <c r="A6" s="117" t="s">
        <v>41</v>
      </c>
      <c r="B6" s="117" t="s">
        <v>354</v>
      </c>
      <c r="C6" s="117" t="s">
        <v>190</v>
      </c>
      <c r="D6" s="117" t="s">
        <v>206</v>
      </c>
      <c r="E6" s="118">
        <v>5375429</v>
      </c>
      <c r="F6" s="119">
        <v>43883000</v>
      </c>
      <c r="G6" s="120">
        <v>45041</v>
      </c>
      <c r="H6" s="117" t="s">
        <v>205</v>
      </c>
    </row>
    <row r="7" spans="1:12" ht="15">
      <c r="A7" s="117" t="s">
        <v>41</v>
      </c>
      <c r="B7" s="117" t="s">
        <v>354</v>
      </c>
      <c r="C7" s="117" t="s">
        <v>185</v>
      </c>
      <c r="D7" s="117" t="s">
        <v>217</v>
      </c>
      <c r="E7" s="118">
        <v>5374689</v>
      </c>
      <c r="F7" s="119">
        <v>750000</v>
      </c>
      <c r="G7" s="120">
        <v>45037</v>
      </c>
      <c r="H7" s="117" t="s">
        <v>218</v>
      </c>
    </row>
    <row r="8" spans="1:12" ht="15">
      <c r="A8" s="117" t="s">
        <v>41</v>
      </c>
      <c r="B8" s="117" t="s">
        <v>354</v>
      </c>
      <c r="C8" s="117" t="s">
        <v>185</v>
      </c>
      <c r="D8" s="117" t="s">
        <v>192</v>
      </c>
      <c r="E8" s="118">
        <v>5375184</v>
      </c>
      <c r="F8" s="119">
        <v>300000</v>
      </c>
      <c r="G8" s="120">
        <v>45041</v>
      </c>
      <c r="H8" s="117" t="s">
        <v>193</v>
      </c>
    </row>
    <row r="9" spans="1:12" ht="30">
      <c r="A9" s="117" t="s">
        <v>41</v>
      </c>
      <c r="B9" s="117" t="s">
        <v>354</v>
      </c>
      <c r="C9" s="117" t="s">
        <v>182</v>
      </c>
      <c r="D9" s="117" t="s">
        <v>219</v>
      </c>
      <c r="E9" s="118">
        <v>5372914</v>
      </c>
      <c r="F9" s="119">
        <v>349050</v>
      </c>
      <c r="G9" s="120">
        <v>45027</v>
      </c>
      <c r="H9" s="117" t="s">
        <v>220</v>
      </c>
    </row>
    <row r="10" spans="1:12" ht="15">
      <c r="A10" s="117" t="s">
        <v>41</v>
      </c>
      <c r="B10" s="117" t="s">
        <v>354</v>
      </c>
      <c r="C10" s="117" t="s">
        <v>199</v>
      </c>
      <c r="D10" s="117" t="s">
        <v>160</v>
      </c>
      <c r="E10" s="118">
        <v>5374035</v>
      </c>
      <c r="F10" s="119">
        <v>788709.5</v>
      </c>
      <c r="G10" s="120">
        <v>45034</v>
      </c>
      <c r="H10" s="117" t="s">
        <v>207</v>
      </c>
    </row>
    <row r="11" spans="1:12" ht="15">
      <c r="A11" s="117" t="s">
        <v>41</v>
      </c>
      <c r="B11" s="117" t="s">
        <v>354</v>
      </c>
      <c r="C11" s="117" t="s">
        <v>190</v>
      </c>
      <c r="D11" s="117" t="s">
        <v>204</v>
      </c>
      <c r="E11" s="118">
        <v>5375437</v>
      </c>
      <c r="F11" s="119">
        <v>43850000</v>
      </c>
      <c r="G11" s="120">
        <v>45041</v>
      </c>
      <c r="H11" s="117" t="s">
        <v>205</v>
      </c>
    </row>
    <row r="12" spans="1:12" ht="15">
      <c r="A12" s="117" t="s">
        <v>41</v>
      </c>
      <c r="B12" s="117" t="s">
        <v>354</v>
      </c>
      <c r="C12" s="117" t="s">
        <v>215</v>
      </c>
      <c r="D12" s="117" t="s">
        <v>214</v>
      </c>
      <c r="E12" s="118">
        <v>5376225</v>
      </c>
      <c r="F12" s="119">
        <v>1000000</v>
      </c>
      <c r="G12" s="120">
        <v>45044</v>
      </c>
      <c r="H12" s="117" t="s">
        <v>216</v>
      </c>
    </row>
    <row r="13" spans="1:12" ht="15">
      <c r="A13" s="117" t="s">
        <v>41</v>
      </c>
      <c r="B13" s="117" t="s">
        <v>354</v>
      </c>
      <c r="C13" s="117" t="s">
        <v>182</v>
      </c>
      <c r="D13" s="117" t="s">
        <v>203</v>
      </c>
      <c r="E13" s="118">
        <v>5374960</v>
      </c>
      <c r="F13" s="119">
        <v>190000</v>
      </c>
      <c r="G13" s="120">
        <v>45040</v>
      </c>
      <c r="H13" s="117" t="s">
        <v>202</v>
      </c>
    </row>
    <row r="14" spans="1:12" ht="15">
      <c r="A14" s="117" t="s">
        <v>41</v>
      </c>
      <c r="B14" s="117" t="s">
        <v>354</v>
      </c>
      <c r="C14" s="117" t="s">
        <v>182</v>
      </c>
      <c r="D14" s="117" t="s">
        <v>194</v>
      </c>
      <c r="E14" s="118">
        <v>5374328</v>
      </c>
      <c r="F14" s="119">
        <v>2000000</v>
      </c>
      <c r="G14" s="120">
        <v>45035</v>
      </c>
      <c r="H14" s="117" t="s">
        <v>195</v>
      </c>
    </row>
    <row r="15" spans="1:12" ht="15">
      <c r="A15" s="117" t="s">
        <v>41</v>
      </c>
      <c r="B15" s="117" t="s">
        <v>354</v>
      </c>
      <c r="C15" s="117" t="s">
        <v>182</v>
      </c>
      <c r="D15" s="117" t="s">
        <v>196</v>
      </c>
      <c r="E15" s="118">
        <v>5374938</v>
      </c>
      <c r="F15" s="119">
        <v>412250</v>
      </c>
      <c r="G15" s="120">
        <v>45040</v>
      </c>
      <c r="H15" s="117" t="s">
        <v>197</v>
      </c>
    </row>
    <row r="16" spans="1:12" ht="15">
      <c r="A16" s="117" t="s">
        <v>41</v>
      </c>
      <c r="B16" s="117" t="s">
        <v>354</v>
      </c>
      <c r="C16" s="117" t="s">
        <v>190</v>
      </c>
      <c r="D16" s="117" t="s">
        <v>189</v>
      </c>
      <c r="E16" s="118">
        <v>5374685</v>
      </c>
      <c r="F16" s="119">
        <v>1431000</v>
      </c>
      <c r="G16" s="120">
        <v>45037</v>
      </c>
      <c r="H16" s="117" t="s">
        <v>191</v>
      </c>
    </row>
    <row r="17" spans="1:8" ht="15">
      <c r="A17" s="117" t="s">
        <v>41</v>
      </c>
      <c r="B17" s="117" t="s">
        <v>354</v>
      </c>
      <c r="C17" s="117" t="s">
        <v>185</v>
      </c>
      <c r="D17" s="117" t="s">
        <v>184</v>
      </c>
      <c r="E17" s="118">
        <v>5373806</v>
      </c>
      <c r="F17" s="119">
        <v>60000</v>
      </c>
      <c r="G17" s="120">
        <v>45033</v>
      </c>
      <c r="H17" s="117" t="s">
        <v>186</v>
      </c>
    </row>
    <row r="18" spans="1:8" ht="15">
      <c r="A18" s="117" t="s">
        <v>41</v>
      </c>
      <c r="B18" s="117" t="s">
        <v>354</v>
      </c>
      <c r="C18" s="117" t="s">
        <v>199</v>
      </c>
      <c r="D18" s="117" t="s">
        <v>198</v>
      </c>
      <c r="E18" s="118">
        <v>5375817</v>
      </c>
      <c r="F18" s="119">
        <v>190000</v>
      </c>
      <c r="G18" s="120">
        <v>45043</v>
      </c>
      <c r="H18" s="117" t="s">
        <v>200</v>
      </c>
    </row>
    <row r="19" spans="1:8" ht="15">
      <c r="A19" s="117" t="s">
        <v>41</v>
      </c>
      <c r="B19" s="117" t="s">
        <v>354</v>
      </c>
      <c r="C19" s="117" t="s">
        <v>185</v>
      </c>
      <c r="D19" s="117" t="s">
        <v>211</v>
      </c>
      <c r="E19" s="118">
        <v>5371430</v>
      </c>
      <c r="F19" s="119">
        <v>100000</v>
      </c>
      <c r="G19" s="120">
        <v>45019</v>
      </c>
      <c r="H19" s="117" t="s">
        <v>210</v>
      </c>
    </row>
    <row r="20" spans="1:8" ht="15">
      <c r="A20" s="117" t="s">
        <v>41</v>
      </c>
      <c r="B20" s="117" t="s">
        <v>354</v>
      </c>
      <c r="C20" s="117" t="s">
        <v>179</v>
      </c>
      <c r="D20" s="117" t="s">
        <v>221</v>
      </c>
      <c r="E20" s="118">
        <v>5372313</v>
      </c>
      <c r="F20" s="119">
        <v>232498</v>
      </c>
      <c r="G20" s="120">
        <v>45023</v>
      </c>
      <c r="H20" s="117" t="s">
        <v>222</v>
      </c>
    </row>
    <row r="21" spans="1:8" ht="30">
      <c r="A21" s="117" t="s">
        <v>41</v>
      </c>
      <c r="B21" s="117" t="s">
        <v>354</v>
      </c>
      <c r="C21" s="117" t="s">
        <v>182</v>
      </c>
      <c r="D21" s="117" t="s">
        <v>187</v>
      </c>
      <c r="E21" s="118">
        <v>5372261</v>
      </c>
      <c r="F21" s="119">
        <v>167000</v>
      </c>
      <c r="G21" s="120">
        <v>45023</v>
      </c>
      <c r="H21" s="117" t="s">
        <v>188</v>
      </c>
    </row>
    <row r="22" spans="1:8" ht="15">
      <c r="A22" s="117" t="s">
        <v>41</v>
      </c>
      <c r="B22" s="117" t="s">
        <v>354</v>
      </c>
      <c r="C22" s="117" t="s">
        <v>182</v>
      </c>
      <c r="D22" s="117" t="s">
        <v>213</v>
      </c>
      <c r="E22" s="118">
        <v>5375683</v>
      </c>
      <c r="F22" s="119">
        <v>173000</v>
      </c>
      <c r="G22" s="120">
        <v>45042</v>
      </c>
      <c r="H22" s="117" t="s">
        <v>180</v>
      </c>
    </row>
    <row r="23" spans="1:8" ht="15">
      <c r="A23" s="117" t="s">
        <v>41</v>
      </c>
      <c r="B23" s="117" t="s">
        <v>354</v>
      </c>
      <c r="C23" s="117" t="s">
        <v>179</v>
      </c>
      <c r="D23" s="117" t="s">
        <v>201</v>
      </c>
      <c r="E23" s="118">
        <v>5376058</v>
      </c>
      <c r="F23" s="119">
        <v>402930</v>
      </c>
      <c r="G23" s="120">
        <v>45044</v>
      </c>
      <c r="H23" s="117" t="s">
        <v>202</v>
      </c>
    </row>
    <row r="24" spans="1:8" ht="15">
      <c r="A24" s="117" t="s">
        <v>39</v>
      </c>
      <c r="B24" s="117" t="s">
        <v>355</v>
      </c>
      <c r="C24" s="117" t="s">
        <v>185</v>
      </c>
      <c r="D24" s="117" t="s">
        <v>243</v>
      </c>
      <c r="E24" s="118">
        <v>5374097</v>
      </c>
      <c r="F24" s="119">
        <v>114828</v>
      </c>
      <c r="G24" s="120">
        <v>45034</v>
      </c>
      <c r="H24" s="117" t="s">
        <v>244</v>
      </c>
    </row>
    <row r="25" spans="1:8" ht="15">
      <c r="A25" s="117" t="s">
        <v>39</v>
      </c>
      <c r="B25" s="117" t="s">
        <v>355</v>
      </c>
      <c r="C25" s="117" t="s">
        <v>185</v>
      </c>
      <c r="D25" s="117" t="s">
        <v>238</v>
      </c>
      <c r="E25" s="118">
        <v>5371331</v>
      </c>
      <c r="F25" s="119">
        <v>50000</v>
      </c>
      <c r="G25" s="120">
        <v>45019</v>
      </c>
      <c r="H25" s="117" t="s">
        <v>233</v>
      </c>
    </row>
    <row r="26" spans="1:8" ht="15">
      <c r="A26" s="117" t="s">
        <v>39</v>
      </c>
      <c r="B26" s="117" t="s">
        <v>355</v>
      </c>
      <c r="C26" s="117" t="s">
        <v>182</v>
      </c>
      <c r="D26" s="117" t="s">
        <v>228</v>
      </c>
      <c r="E26" s="118">
        <v>5374682</v>
      </c>
      <c r="F26" s="119">
        <v>175000</v>
      </c>
      <c r="G26" s="120">
        <v>45037</v>
      </c>
      <c r="H26" s="117" t="s">
        <v>229</v>
      </c>
    </row>
    <row r="27" spans="1:8" ht="15">
      <c r="A27" s="117" t="s">
        <v>39</v>
      </c>
      <c r="B27" s="117" t="s">
        <v>355</v>
      </c>
      <c r="C27" s="117" t="s">
        <v>261</v>
      </c>
      <c r="D27" s="117" t="s">
        <v>260</v>
      </c>
      <c r="E27" s="118">
        <v>5374667</v>
      </c>
      <c r="F27" s="119">
        <v>129209</v>
      </c>
      <c r="G27" s="120">
        <v>45037</v>
      </c>
      <c r="H27" s="117" t="s">
        <v>262</v>
      </c>
    </row>
    <row r="28" spans="1:8" ht="15">
      <c r="A28" s="117" t="s">
        <v>39</v>
      </c>
      <c r="B28" s="117" t="s">
        <v>355</v>
      </c>
      <c r="C28" s="117" t="s">
        <v>190</v>
      </c>
      <c r="D28" s="117" t="s">
        <v>237</v>
      </c>
      <c r="E28" s="118">
        <v>5371386</v>
      </c>
      <c r="F28" s="119">
        <v>2500000</v>
      </c>
      <c r="G28" s="120">
        <v>45019</v>
      </c>
      <c r="H28" s="117" t="s">
        <v>233</v>
      </c>
    </row>
    <row r="29" spans="1:8" ht="15">
      <c r="A29" s="117" t="s">
        <v>39</v>
      </c>
      <c r="B29" s="117" t="s">
        <v>355</v>
      </c>
      <c r="C29" s="117" t="s">
        <v>185</v>
      </c>
      <c r="D29" s="117" t="s">
        <v>249</v>
      </c>
      <c r="E29" s="118">
        <v>5371454</v>
      </c>
      <c r="F29" s="119">
        <v>103700</v>
      </c>
      <c r="G29" s="120">
        <v>45019</v>
      </c>
      <c r="H29" s="117" t="s">
        <v>216</v>
      </c>
    </row>
    <row r="30" spans="1:8" ht="30">
      <c r="A30" s="117" t="s">
        <v>39</v>
      </c>
      <c r="B30" s="117" t="s">
        <v>355</v>
      </c>
      <c r="C30" s="117" t="s">
        <v>199</v>
      </c>
      <c r="D30" s="117" t="s">
        <v>241</v>
      </c>
      <c r="E30" s="118">
        <v>5374246</v>
      </c>
      <c r="F30" s="119">
        <v>75000</v>
      </c>
      <c r="G30" s="120">
        <v>45035</v>
      </c>
      <c r="H30" s="117" t="s">
        <v>242</v>
      </c>
    </row>
    <row r="31" spans="1:8" ht="30">
      <c r="A31" s="117" t="s">
        <v>39</v>
      </c>
      <c r="B31" s="117" t="s">
        <v>355</v>
      </c>
      <c r="C31" s="117" t="s">
        <v>199</v>
      </c>
      <c r="D31" s="117" t="s">
        <v>250</v>
      </c>
      <c r="E31" s="118">
        <v>5374181</v>
      </c>
      <c r="F31" s="119">
        <v>7545000</v>
      </c>
      <c r="G31" s="120">
        <v>45034</v>
      </c>
      <c r="H31" s="117" t="s">
        <v>251</v>
      </c>
    </row>
    <row r="32" spans="1:8" ht="15">
      <c r="A32" s="117" t="s">
        <v>39</v>
      </c>
      <c r="B32" s="117" t="s">
        <v>355</v>
      </c>
      <c r="C32" s="117" t="s">
        <v>199</v>
      </c>
      <c r="D32" s="117" t="s">
        <v>239</v>
      </c>
      <c r="E32" s="118">
        <v>5373623</v>
      </c>
      <c r="F32" s="119">
        <v>100000</v>
      </c>
      <c r="G32" s="120">
        <v>45030</v>
      </c>
      <c r="H32" s="117" t="s">
        <v>240</v>
      </c>
    </row>
    <row r="33" spans="1:8" ht="15">
      <c r="A33" s="117" t="s">
        <v>39</v>
      </c>
      <c r="B33" s="117" t="s">
        <v>355</v>
      </c>
      <c r="C33" s="117" t="s">
        <v>215</v>
      </c>
      <c r="D33" s="117" t="s">
        <v>234</v>
      </c>
      <c r="E33" s="118">
        <v>5374172</v>
      </c>
      <c r="F33" s="119">
        <v>800000</v>
      </c>
      <c r="G33" s="120">
        <v>45034</v>
      </c>
      <c r="H33" s="117" t="s">
        <v>233</v>
      </c>
    </row>
    <row r="34" spans="1:8" ht="15">
      <c r="A34" s="117" t="s">
        <v>39</v>
      </c>
      <c r="B34" s="117" t="s">
        <v>355</v>
      </c>
      <c r="C34" s="117" t="s">
        <v>182</v>
      </c>
      <c r="D34" s="117" t="s">
        <v>223</v>
      </c>
      <c r="E34" s="118">
        <v>5372194</v>
      </c>
      <c r="F34" s="119">
        <v>215000</v>
      </c>
      <c r="G34" s="120">
        <v>45022</v>
      </c>
      <c r="H34" s="117" t="s">
        <v>224</v>
      </c>
    </row>
    <row r="35" spans="1:8" ht="15">
      <c r="A35" s="117" t="s">
        <v>39</v>
      </c>
      <c r="B35" s="117" t="s">
        <v>355</v>
      </c>
      <c r="C35" s="117" t="s">
        <v>199</v>
      </c>
      <c r="D35" s="117" t="s">
        <v>265</v>
      </c>
      <c r="E35" s="118">
        <v>5372335</v>
      </c>
      <c r="F35" s="119">
        <v>51500</v>
      </c>
      <c r="G35" s="120">
        <v>45023</v>
      </c>
      <c r="H35" s="117" t="s">
        <v>166</v>
      </c>
    </row>
    <row r="36" spans="1:8" ht="15">
      <c r="A36" s="117" t="s">
        <v>39</v>
      </c>
      <c r="B36" s="117" t="s">
        <v>355</v>
      </c>
      <c r="C36" s="117" t="s">
        <v>190</v>
      </c>
      <c r="D36" s="117" t="s">
        <v>167</v>
      </c>
      <c r="E36" s="118">
        <v>5373655</v>
      </c>
      <c r="F36" s="119">
        <v>1295000</v>
      </c>
      <c r="G36" s="120">
        <v>45030</v>
      </c>
      <c r="H36" s="117" t="s">
        <v>225</v>
      </c>
    </row>
    <row r="37" spans="1:8" ht="15">
      <c r="A37" s="117" t="s">
        <v>39</v>
      </c>
      <c r="B37" s="117" t="s">
        <v>355</v>
      </c>
      <c r="C37" s="117" t="s">
        <v>182</v>
      </c>
      <c r="D37" s="117" t="s">
        <v>230</v>
      </c>
      <c r="E37" s="118">
        <v>5372447</v>
      </c>
      <c r="F37" s="119">
        <v>195450</v>
      </c>
      <c r="G37" s="120">
        <v>45023</v>
      </c>
      <c r="H37" s="117" t="s">
        <v>202</v>
      </c>
    </row>
    <row r="38" spans="1:8" ht="15">
      <c r="A38" s="117" t="s">
        <v>39</v>
      </c>
      <c r="B38" s="117" t="s">
        <v>355</v>
      </c>
      <c r="C38" s="117" t="s">
        <v>185</v>
      </c>
      <c r="D38" s="117" t="s">
        <v>235</v>
      </c>
      <c r="E38" s="118">
        <v>5372611</v>
      </c>
      <c r="F38" s="119">
        <v>310000</v>
      </c>
      <c r="G38" s="120">
        <v>45026</v>
      </c>
      <c r="H38" s="117" t="s">
        <v>233</v>
      </c>
    </row>
    <row r="39" spans="1:8" ht="15">
      <c r="A39" s="117" t="s">
        <v>39</v>
      </c>
      <c r="B39" s="117" t="s">
        <v>355</v>
      </c>
      <c r="C39" s="117" t="s">
        <v>182</v>
      </c>
      <c r="D39" s="117" t="s">
        <v>231</v>
      </c>
      <c r="E39" s="118">
        <v>5373394</v>
      </c>
      <c r="F39" s="119">
        <v>270000</v>
      </c>
      <c r="G39" s="120">
        <v>45030</v>
      </c>
      <c r="H39" s="117" t="s">
        <v>202</v>
      </c>
    </row>
    <row r="40" spans="1:8" ht="15">
      <c r="A40" s="117" t="s">
        <v>39</v>
      </c>
      <c r="B40" s="117" t="s">
        <v>355</v>
      </c>
      <c r="C40" s="117" t="s">
        <v>185</v>
      </c>
      <c r="D40" s="117" t="s">
        <v>232</v>
      </c>
      <c r="E40" s="118">
        <v>5372805</v>
      </c>
      <c r="F40" s="119">
        <v>400000</v>
      </c>
      <c r="G40" s="120">
        <v>45027</v>
      </c>
      <c r="H40" s="117" t="s">
        <v>233</v>
      </c>
    </row>
    <row r="41" spans="1:8" ht="15">
      <c r="A41" s="117" t="s">
        <v>39</v>
      </c>
      <c r="B41" s="117" t="s">
        <v>355</v>
      </c>
      <c r="C41" s="117" t="s">
        <v>215</v>
      </c>
      <c r="D41" s="117" t="s">
        <v>236</v>
      </c>
      <c r="E41" s="118">
        <v>5371930</v>
      </c>
      <c r="F41" s="119">
        <v>4333494</v>
      </c>
      <c r="G41" s="120">
        <v>45021</v>
      </c>
      <c r="H41" s="117" t="s">
        <v>233</v>
      </c>
    </row>
    <row r="42" spans="1:8" ht="15">
      <c r="A42" s="117" t="s">
        <v>39</v>
      </c>
      <c r="B42" s="117" t="s">
        <v>355</v>
      </c>
      <c r="C42" s="117" t="s">
        <v>182</v>
      </c>
      <c r="D42" s="117" t="s">
        <v>226</v>
      </c>
      <c r="E42" s="118">
        <v>5376122</v>
      </c>
      <c r="F42" s="119">
        <v>1500000</v>
      </c>
      <c r="G42" s="120">
        <v>45044</v>
      </c>
      <c r="H42" s="117" t="s">
        <v>227</v>
      </c>
    </row>
    <row r="43" spans="1:8" ht="15">
      <c r="A43" s="117" t="s">
        <v>39</v>
      </c>
      <c r="B43" s="117" t="s">
        <v>355</v>
      </c>
      <c r="C43" s="117" t="s">
        <v>190</v>
      </c>
      <c r="D43" s="117" t="s">
        <v>263</v>
      </c>
      <c r="E43" s="118">
        <v>5375446</v>
      </c>
      <c r="F43" s="119">
        <v>3000000</v>
      </c>
      <c r="G43" s="120">
        <v>45041</v>
      </c>
      <c r="H43" s="117" t="s">
        <v>264</v>
      </c>
    </row>
    <row r="44" spans="1:8" ht="15">
      <c r="A44" s="117" t="s">
        <v>39</v>
      </c>
      <c r="B44" s="117" t="s">
        <v>355</v>
      </c>
      <c r="C44" s="117" t="s">
        <v>182</v>
      </c>
      <c r="D44" s="117" t="s">
        <v>169</v>
      </c>
      <c r="E44" s="118">
        <v>5375155</v>
      </c>
      <c r="F44" s="119">
        <v>156000</v>
      </c>
      <c r="G44" s="120">
        <v>45040</v>
      </c>
      <c r="H44" s="117" t="s">
        <v>257</v>
      </c>
    </row>
    <row r="45" spans="1:8" ht="15">
      <c r="A45" s="117" t="s">
        <v>39</v>
      </c>
      <c r="B45" s="117" t="s">
        <v>355</v>
      </c>
      <c r="C45" s="117" t="s">
        <v>182</v>
      </c>
      <c r="D45" s="117" t="s">
        <v>168</v>
      </c>
      <c r="E45" s="118">
        <v>5375154</v>
      </c>
      <c r="F45" s="119">
        <v>132000</v>
      </c>
      <c r="G45" s="120">
        <v>45040</v>
      </c>
      <c r="H45" s="117" t="s">
        <v>257</v>
      </c>
    </row>
    <row r="46" spans="1:8" ht="15">
      <c r="A46" s="117" t="s">
        <v>39</v>
      </c>
      <c r="B46" s="117" t="s">
        <v>355</v>
      </c>
      <c r="C46" s="117" t="s">
        <v>185</v>
      </c>
      <c r="D46" s="117" t="s">
        <v>245</v>
      </c>
      <c r="E46" s="118">
        <v>5375801</v>
      </c>
      <c r="F46" s="119">
        <v>1446250</v>
      </c>
      <c r="G46" s="120">
        <v>45043</v>
      </c>
      <c r="H46" s="117" t="s">
        <v>244</v>
      </c>
    </row>
    <row r="47" spans="1:8" ht="60">
      <c r="A47" s="117" t="s">
        <v>39</v>
      </c>
      <c r="B47" s="117" t="s">
        <v>355</v>
      </c>
      <c r="C47" s="117" t="s">
        <v>199</v>
      </c>
      <c r="D47" s="117" t="s">
        <v>252</v>
      </c>
      <c r="E47" s="118">
        <v>5375133</v>
      </c>
      <c r="F47" s="119">
        <v>200000</v>
      </c>
      <c r="G47" s="120">
        <v>45040</v>
      </c>
      <c r="H47" s="117" t="s">
        <v>253</v>
      </c>
    </row>
    <row r="48" spans="1:8" ht="15">
      <c r="A48" s="117" t="s">
        <v>39</v>
      </c>
      <c r="B48" s="117" t="s">
        <v>355</v>
      </c>
      <c r="C48" s="117" t="s">
        <v>215</v>
      </c>
      <c r="D48" s="117" t="s">
        <v>258</v>
      </c>
      <c r="E48" s="118">
        <v>5376206</v>
      </c>
      <c r="F48" s="119">
        <v>3869894</v>
      </c>
      <c r="G48" s="120">
        <v>45044</v>
      </c>
      <c r="H48" s="117" t="s">
        <v>259</v>
      </c>
    </row>
    <row r="49" spans="1:8" ht="15">
      <c r="A49" s="117" t="s">
        <v>39</v>
      </c>
      <c r="B49" s="117" t="s">
        <v>355</v>
      </c>
      <c r="C49" s="117" t="s">
        <v>185</v>
      </c>
      <c r="D49" s="117" t="s">
        <v>246</v>
      </c>
      <c r="E49" s="118">
        <v>5374748</v>
      </c>
      <c r="F49" s="119">
        <v>1000000</v>
      </c>
      <c r="G49" s="120">
        <v>45037</v>
      </c>
      <c r="H49" s="117" t="s">
        <v>244</v>
      </c>
    </row>
    <row r="50" spans="1:8" ht="30">
      <c r="A50" s="117" t="s">
        <v>39</v>
      </c>
      <c r="B50" s="117" t="s">
        <v>355</v>
      </c>
      <c r="C50" s="117" t="s">
        <v>190</v>
      </c>
      <c r="D50" s="117" t="s">
        <v>254</v>
      </c>
      <c r="E50" s="118">
        <v>5376218</v>
      </c>
      <c r="F50" s="119">
        <v>2110000</v>
      </c>
      <c r="G50" s="120">
        <v>45044</v>
      </c>
      <c r="H50" s="117" t="s">
        <v>255</v>
      </c>
    </row>
    <row r="51" spans="1:8" ht="15">
      <c r="A51" s="117" t="s">
        <v>39</v>
      </c>
      <c r="B51" s="117" t="s">
        <v>355</v>
      </c>
      <c r="C51" s="117" t="s">
        <v>182</v>
      </c>
      <c r="D51" s="117" t="s">
        <v>256</v>
      </c>
      <c r="E51" s="118">
        <v>5376025</v>
      </c>
      <c r="F51" s="119">
        <v>285000</v>
      </c>
      <c r="G51" s="120">
        <v>45044</v>
      </c>
      <c r="H51" s="117" t="s">
        <v>222</v>
      </c>
    </row>
    <row r="52" spans="1:8" ht="15">
      <c r="A52" s="117" t="s">
        <v>39</v>
      </c>
      <c r="B52" s="117" t="s">
        <v>355</v>
      </c>
      <c r="C52" s="117" t="s">
        <v>182</v>
      </c>
      <c r="D52" s="117" t="s">
        <v>247</v>
      </c>
      <c r="E52" s="118">
        <v>5375626</v>
      </c>
      <c r="F52" s="119">
        <v>918750</v>
      </c>
      <c r="G52" s="120">
        <v>45042</v>
      </c>
      <c r="H52" s="117" t="s">
        <v>248</v>
      </c>
    </row>
    <row r="53" spans="1:8" ht="15">
      <c r="A53" s="117" t="s">
        <v>101</v>
      </c>
      <c r="B53" s="117" t="s">
        <v>356</v>
      </c>
      <c r="C53" s="117" t="s">
        <v>199</v>
      </c>
      <c r="D53" s="117" t="s">
        <v>266</v>
      </c>
      <c r="E53" s="118">
        <v>5372960</v>
      </c>
      <c r="F53" s="119">
        <v>31714000</v>
      </c>
      <c r="G53" s="120">
        <v>45027</v>
      </c>
      <c r="H53" s="117" t="s">
        <v>267</v>
      </c>
    </row>
    <row r="54" spans="1:8" ht="30">
      <c r="A54" s="117" t="s">
        <v>103</v>
      </c>
      <c r="B54" s="117" t="s">
        <v>357</v>
      </c>
      <c r="C54" s="117" t="s">
        <v>261</v>
      </c>
      <c r="D54" s="117" t="s">
        <v>268</v>
      </c>
      <c r="E54" s="118">
        <v>5374974</v>
      </c>
      <c r="F54" s="119">
        <v>127687</v>
      </c>
      <c r="G54" s="120">
        <v>45040</v>
      </c>
      <c r="H54" s="117" t="s">
        <v>224</v>
      </c>
    </row>
    <row r="55" spans="1:8" ht="30">
      <c r="A55" s="117" t="s">
        <v>103</v>
      </c>
      <c r="B55" s="117" t="s">
        <v>357</v>
      </c>
      <c r="C55" s="117" t="s">
        <v>182</v>
      </c>
      <c r="D55" s="117" t="s">
        <v>270</v>
      </c>
      <c r="E55" s="118">
        <v>5373792</v>
      </c>
      <c r="F55" s="119">
        <v>80000</v>
      </c>
      <c r="G55" s="120">
        <v>45033</v>
      </c>
      <c r="H55" s="117" t="s">
        <v>271</v>
      </c>
    </row>
    <row r="56" spans="1:8" ht="30">
      <c r="A56" s="117" t="s">
        <v>103</v>
      </c>
      <c r="B56" s="117" t="s">
        <v>357</v>
      </c>
      <c r="C56" s="117" t="s">
        <v>179</v>
      </c>
      <c r="D56" s="117" t="s">
        <v>171</v>
      </c>
      <c r="E56" s="118">
        <v>5373531</v>
      </c>
      <c r="F56" s="119">
        <v>407483</v>
      </c>
      <c r="G56" s="120">
        <v>45030</v>
      </c>
      <c r="H56" s="117" t="s">
        <v>269</v>
      </c>
    </row>
    <row r="57" spans="1:8" ht="15">
      <c r="A57" s="117" t="s">
        <v>107</v>
      </c>
      <c r="B57" s="117" t="s">
        <v>358</v>
      </c>
      <c r="C57" s="117" t="s">
        <v>182</v>
      </c>
      <c r="D57" s="117" t="s">
        <v>300</v>
      </c>
      <c r="E57" s="118">
        <v>5375370</v>
      </c>
      <c r="F57" s="119">
        <v>580000</v>
      </c>
      <c r="G57" s="120">
        <v>45041</v>
      </c>
      <c r="H57" s="117" t="s">
        <v>301</v>
      </c>
    </row>
    <row r="58" spans="1:8" ht="15">
      <c r="A58" s="117" t="s">
        <v>107</v>
      </c>
      <c r="B58" s="117" t="s">
        <v>358</v>
      </c>
      <c r="C58" s="117" t="s">
        <v>215</v>
      </c>
      <c r="D58" s="117" t="s">
        <v>287</v>
      </c>
      <c r="E58" s="118">
        <v>5373456</v>
      </c>
      <c r="F58" s="119">
        <v>1925000</v>
      </c>
      <c r="G58" s="120">
        <v>45030</v>
      </c>
      <c r="H58" s="117" t="s">
        <v>233</v>
      </c>
    </row>
    <row r="59" spans="1:8" ht="15">
      <c r="A59" s="117" t="s">
        <v>107</v>
      </c>
      <c r="B59" s="117" t="s">
        <v>358</v>
      </c>
      <c r="C59" s="117" t="s">
        <v>199</v>
      </c>
      <c r="D59" s="117" t="s">
        <v>297</v>
      </c>
      <c r="E59" s="118">
        <v>5372434</v>
      </c>
      <c r="F59" s="119">
        <v>1525000</v>
      </c>
      <c r="G59" s="120">
        <v>45023</v>
      </c>
      <c r="H59" s="117" t="s">
        <v>298</v>
      </c>
    </row>
    <row r="60" spans="1:8" ht="15">
      <c r="A60" s="117" t="s">
        <v>107</v>
      </c>
      <c r="B60" s="117" t="s">
        <v>358</v>
      </c>
      <c r="C60" s="117" t="s">
        <v>185</v>
      </c>
      <c r="D60" s="117" t="s">
        <v>302</v>
      </c>
      <c r="E60" s="118">
        <v>5374714</v>
      </c>
      <c r="F60" s="119">
        <v>25001</v>
      </c>
      <c r="G60" s="120">
        <v>45037</v>
      </c>
      <c r="H60" s="117" t="s">
        <v>303</v>
      </c>
    </row>
    <row r="61" spans="1:8" ht="15">
      <c r="A61" s="117" t="s">
        <v>107</v>
      </c>
      <c r="B61" s="117" t="s">
        <v>358</v>
      </c>
      <c r="C61" s="117" t="s">
        <v>179</v>
      </c>
      <c r="D61" s="117" t="s">
        <v>296</v>
      </c>
      <c r="E61" s="118">
        <v>5376022</v>
      </c>
      <c r="F61" s="119">
        <v>795000</v>
      </c>
      <c r="G61" s="120">
        <v>45044</v>
      </c>
      <c r="H61" s="117" t="s">
        <v>180</v>
      </c>
    </row>
    <row r="62" spans="1:8" ht="15">
      <c r="A62" s="117" t="s">
        <v>107</v>
      </c>
      <c r="B62" s="117" t="s">
        <v>358</v>
      </c>
      <c r="C62" s="117" t="s">
        <v>182</v>
      </c>
      <c r="D62" s="117" t="s">
        <v>286</v>
      </c>
      <c r="E62" s="118">
        <v>5372812</v>
      </c>
      <c r="F62" s="119">
        <v>183000</v>
      </c>
      <c r="G62" s="120">
        <v>45027</v>
      </c>
      <c r="H62" s="117" t="s">
        <v>202</v>
      </c>
    </row>
    <row r="63" spans="1:8" ht="30">
      <c r="A63" s="117" t="s">
        <v>107</v>
      </c>
      <c r="B63" s="117" t="s">
        <v>358</v>
      </c>
      <c r="C63" s="117" t="s">
        <v>182</v>
      </c>
      <c r="D63" s="117" t="s">
        <v>304</v>
      </c>
      <c r="E63" s="118">
        <v>5372907</v>
      </c>
      <c r="F63" s="119">
        <v>400000</v>
      </c>
      <c r="G63" s="120">
        <v>45027</v>
      </c>
      <c r="H63" s="117" t="s">
        <v>305</v>
      </c>
    </row>
    <row r="64" spans="1:8" ht="15">
      <c r="A64" s="117" t="s">
        <v>107</v>
      </c>
      <c r="B64" s="117" t="s">
        <v>358</v>
      </c>
      <c r="C64" s="117" t="s">
        <v>182</v>
      </c>
      <c r="D64" s="117" t="s">
        <v>294</v>
      </c>
      <c r="E64" s="118">
        <v>5371956</v>
      </c>
      <c r="F64" s="119">
        <v>188000</v>
      </c>
      <c r="G64" s="120">
        <v>45021</v>
      </c>
      <c r="H64" s="117" t="s">
        <v>295</v>
      </c>
    </row>
    <row r="65" spans="1:8" ht="30">
      <c r="A65" s="117" t="s">
        <v>107</v>
      </c>
      <c r="B65" s="117" t="s">
        <v>358</v>
      </c>
      <c r="C65" s="117" t="s">
        <v>182</v>
      </c>
      <c r="D65" s="117" t="s">
        <v>277</v>
      </c>
      <c r="E65" s="118">
        <v>5371794</v>
      </c>
      <c r="F65" s="119">
        <v>100000</v>
      </c>
      <c r="G65" s="120">
        <v>45020</v>
      </c>
      <c r="H65" s="117" t="s">
        <v>278</v>
      </c>
    </row>
    <row r="66" spans="1:8" ht="15">
      <c r="A66" s="117" t="s">
        <v>107</v>
      </c>
      <c r="B66" s="117" t="s">
        <v>358</v>
      </c>
      <c r="C66" s="117" t="s">
        <v>185</v>
      </c>
      <c r="D66" s="117" t="s">
        <v>279</v>
      </c>
      <c r="E66" s="118">
        <v>5371304</v>
      </c>
      <c r="F66" s="119">
        <v>72000</v>
      </c>
      <c r="G66" s="120">
        <v>45019</v>
      </c>
      <c r="H66" s="117" t="s">
        <v>280</v>
      </c>
    </row>
    <row r="67" spans="1:8" ht="30">
      <c r="A67" s="117" t="s">
        <v>107</v>
      </c>
      <c r="B67" s="117" t="s">
        <v>358</v>
      </c>
      <c r="C67" s="117" t="s">
        <v>182</v>
      </c>
      <c r="D67" s="117" t="s">
        <v>290</v>
      </c>
      <c r="E67" s="118">
        <v>5374749</v>
      </c>
      <c r="F67" s="119">
        <v>200000</v>
      </c>
      <c r="G67" s="120">
        <v>45037</v>
      </c>
      <c r="H67" s="117" t="s">
        <v>291</v>
      </c>
    </row>
    <row r="68" spans="1:8" ht="30">
      <c r="A68" s="117" t="s">
        <v>107</v>
      </c>
      <c r="B68" s="117" t="s">
        <v>358</v>
      </c>
      <c r="C68" s="117" t="s">
        <v>182</v>
      </c>
      <c r="D68" s="117" t="s">
        <v>288</v>
      </c>
      <c r="E68" s="118">
        <v>5371323</v>
      </c>
      <c r="F68" s="119">
        <v>144000</v>
      </c>
      <c r="G68" s="120">
        <v>45019</v>
      </c>
      <c r="H68" s="117" t="s">
        <v>289</v>
      </c>
    </row>
    <row r="69" spans="1:8" ht="15">
      <c r="A69" s="117" t="s">
        <v>107</v>
      </c>
      <c r="B69" s="117" t="s">
        <v>358</v>
      </c>
      <c r="C69" s="117" t="s">
        <v>185</v>
      </c>
      <c r="D69" s="117" t="s">
        <v>272</v>
      </c>
      <c r="E69" s="118">
        <v>5374975</v>
      </c>
      <c r="F69" s="119">
        <v>100000</v>
      </c>
      <c r="G69" s="120">
        <v>45040</v>
      </c>
      <c r="H69" s="117" t="s">
        <v>186</v>
      </c>
    </row>
    <row r="70" spans="1:8" ht="15">
      <c r="A70" s="117" t="s">
        <v>107</v>
      </c>
      <c r="B70" s="117" t="s">
        <v>358</v>
      </c>
      <c r="C70" s="117" t="s">
        <v>185</v>
      </c>
      <c r="D70" s="117" t="s">
        <v>273</v>
      </c>
      <c r="E70" s="118">
        <v>5371300</v>
      </c>
      <c r="F70" s="119">
        <v>50000</v>
      </c>
      <c r="G70" s="120">
        <v>45019</v>
      </c>
      <c r="H70" s="117" t="s">
        <v>274</v>
      </c>
    </row>
    <row r="71" spans="1:8" ht="15">
      <c r="A71" s="117" t="s">
        <v>107</v>
      </c>
      <c r="B71" s="117" t="s">
        <v>358</v>
      </c>
      <c r="C71" s="117" t="s">
        <v>185</v>
      </c>
      <c r="D71" s="117" t="s">
        <v>283</v>
      </c>
      <c r="E71" s="118">
        <v>5371521</v>
      </c>
      <c r="F71" s="119">
        <v>250000</v>
      </c>
      <c r="G71" s="120">
        <v>45020</v>
      </c>
      <c r="H71" s="117" t="s">
        <v>282</v>
      </c>
    </row>
    <row r="72" spans="1:8" ht="15">
      <c r="A72" s="117" t="s">
        <v>107</v>
      </c>
      <c r="B72" s="117" t="s">
        <v>358</v>
      </c>
      <c r="C72" s="117" t="s">
        <v>185</v>
      </c>
      <c r="D72" s="117" t="s">
        <v>281</v>
      </c>
      <c r="E72" s="118">
        <v>5375320</v>
      </c>
      <c r="F72" s="119">
        <v>35000</v>
      </c>
      <c r="G72" s="120">
        <v>45041</v>
      </c>
      <c r="H72" s="117" t="s">
        <v>282</v>
      </c>
    </row>
    <row r="73" spans="1:8" ht="15">
      <c r="A73" s="117" t="s">
        <v>107</v>
      </c>
      <c r="B73" s="117" t="s">
        <v>358</v>
      </c>
      <c r="C73" s="117" t="s">
        <v>182</v>
      </c>
      <c r="D73" s="117" t="s">
        <v>292</v>
      </c>
      <c r="E73" s="118">
        <v>5373852</v>
      </c>
      <c r="F73" s="119">
        <v>380000</v>
      </c>
      <c r="G73" s="120">
        <v>45033</v>
      </c>
      <c r="H73" s="117" t="s">
        <v>293</v>
      </c>
    </row>
    <row r="74" spans="1:8" ht="15">
      <c r="A74" s="117" t="s">
        <v>107</v>
      </c>
      <c r="B74" s="117" t="s">
        <v>358</v>
      </c>
      <c r="C74" s="117" t="s">
        <v>185</v>
      </c>
      <c r="D74" s="117" t="s">
        <v>284</v>
      </c>
      <c r="E74" s="118">
        <v>5373833</v>
      </c>
      <c r="F74" s="119">
        <v>60000</v>
      </c>
      <c r="G74" s="120">
        <v>45033</v>
      </c>
      <c r="H74" s="117" t="s">
        <v>285</v>
      </c>
    </row>
    <row r="75" spans="1:8" ht="15">
      <c r="A75" s="117" t="s">
        <v>107</v>
      </c>
      <c r="B75" s="117" t="s">
        <v>358</v>
      </c>
      <c r="C75" s="117" t="s">
        <v>182</v>
      </c>
      <c r="D75" s="117" t="s">
        <v>172</v>
      </c>
      <c r="E75" s="118">
        <v>5375164</v>
      </c>
      <c r="F75" s="119">
        <v>306000</v>
      </c>
      <c r="G75" s="120">
        <v>45040</v>
      </c>
      <c r="H75" s="117" t="s">
        <v>257</v>
      </c>
    </row>
    <row r="76" spans="1:8" ht="15">
      <c r="A76" s="117" t="s">
        <v>107</v>
      </c>
      <c r="B76" s="117" t="s">
        <v>358</v>
      </c>
      <c r="C76" s="117" t="s">
        <v>190</v>
      </c>
      <c r="D76" s="117" t="s">
        <v>299</v>
      </c>
      <c r="E76" s="118">
        <v>5373292</v>
      </c>
      <c r="F76" s="119">
        <v>1662608.7</v>
      </c>
      <c r="G76" s="120">
        <v>45029</v>
      </c>
      <c r="H76" s="117" t="s">
        <v>216</v>
      </c>
    </row>
    <row r="77" spans="1:8" ht="15">
      <c r="A77" s="117" t="s">
        <v>107</v>
      </c>
      <c r="B77" s="117" t="s">
        <v>358</v>
      </c>
      <c r="C77" s="117" t="s">
        <v>185</v>
      </c>
      <c r="D77" s="117" t="s">
        <v>275</v>
      </c>
      <c r="E77" s="118">
        <v>5373785</v>
      </c>
      <c r="F77" s="119">
        <v>200000</v>
      </c>
      <c r="G77" s="120">
        <v>45033</v>
      </c>
      <c r="H77" s="117" t="s">
        <v>276</v>
      </c>
    </row>
    <row r="78" spans="1:8" ht="15">
      <c r="A78" s="117" t="s">
        <v>306</v>
      </c>
      <c r="B78" s="117" t="s">
        <v>363</v>
      </c>
      <c r="C78" s="117" t="s">
        <v>215</v>
      </c>
      <c r="D78" s="117" t="s">
        <v>307</v>
      </c>
      <c r="E78" s="118">
        <v>5373465</v>
      </c>
      <c r="F78" s="119">
        <v>13400000</v>
      </c>
      <c r="G78" s="120">
        <v>45030</v>
      </c>
      <c r="H78" s="117" t="s">
        <v>233</v>
      </c>
    </row>
    <row r="79" spans="1:8" ht="15">
      <c r="A79" s="117" t="s">
        <v>40</v>
      </c>
      <c r="B79" s="117" t="s">
        <v>359</v>
      </c>
      <c r="C79" s="117" t="s">
        <v>185</v>
      </c>
      <c r="D79" s="117" t="s">
        <v>319</v>
      </c>
      <c r="E79" s="118">
        <v>5376045</v>
      </c>
      <c r="F79" s="119">
        <v>50000</v>
      </c>
      <c r="G79" s="120">
        <v>45044</v>
      </c>
      <c r="H79" s="117" t="s">
        <v>320</v>
      </c>
    </row>
    <row r="80" spans="1:8" ht="15">
      <c r="A80" s="117" t="s">
        <v>40</v>
      </c>
      <c r="B80" s="117" t="s">
        <v>359</v>
      </c>
      <c r="C80" s="117" t="s">
        <v>182</v>
      </c>
      <c r="D80" s="117" t="s">
        <v>308</v>
      </c>
      <c r="E80" s="118">
        <v>5376040</v>
      </c>
      <c r="F80" s="119">
        <v>313000</v>
      </c>
      <c r="G80" s="120">
        <v>45044</v>
      </c>
      <c r="H80" s="117" t="s">
        <v>309</v>
      </c>
    </row>
    <row r="81" spans="1:8" ht="15">
      <c r="A81" s="117" t="s">
        <v>40</v>
      </c>
      <c r="B81" s="117" t="s">
        <v>359</v>
      </c>
      <c r="C81" s="117" t="s">
        <v>179</v>
      </c>
      <c r="D81" s="117" t="s">
        <v>317</v>
      </c>
      <c r="E81" s="118">
        <v>5372257</v>
      </c>
      <c r="F81" s="119">
        <v>310337</v>
      </c>
      <c r="G81" s="120">
        <v>45023</v>
      </c>
      <c r="H81" s="117" t="s">
        <v>202</v>
      </c>
    </row>
    <row r="82" spans="1:8" ht="15">
      <c r="A82" s="117" t="s">
        <v>40</v>
      </c>
      <c r="B82" s="117" t="s">
        <v>359</v>
      </c>
      <c r="C82" s="117" t="s">
        <v>185</v>
      </c>
      <c r="D82" s="117" t="s">
        <v>341</v>
      </c>
      <c r="E82" s="118">
        <v>5371344</v>
      </c>
      <c r="F82" s="119">
        <v>80000</v>
      </c>
      <c r="G82" s="120">
        <v>45019</v>
      </c>
      <c r="H82" s="117" t="s">
        <v>342</v>
      </c>
    </row>
    <row r="83" spans="1:8" ht="15">
      <c r="A83" s="117" t="s">
        <v>40</v>
      </c>
      <c r="B83" s="117" t="s">
        <v>359</v>
      </c>
      <c r="C83" s="117" t="s">
        <v>190</v>
      </c>
      <c r="D83" s="117" t="s">
        <v>328</v>
      </c>
      <c r="E83" s="118">
        <v>5376036</v>
      </c>
      <c r="F83" s="119">
        <v>28212000</v>
      </c>
      <c r="G83" s="120">
        <v>45044</v>
      </c>
      <c r="H83" s="117" t="s">
        <v>329</v>
      </c>
    </row>
    <row r="84" spans="1:8" ht="15">
      <c r="A84" s="117" t="s">
        <v>40</v>
      </c>
      <c r="B84" s="117" t="s">
        <v>359</v>
      </c>
      <c r="C84" s="117" t="s">
        <v>199</v>
      </c>
      <c r="D84" s="117" t="s">
        <v>332</v>
      </c>
      <c r="E84" s="118">
        <v>5373447</v>
      </c>
      <c r="F84" s="119">
        <v>45000</v>
      </c>
      <c r="G84" s="120">
        <v>45030</v>
      </c>
      <c r="H84" s="117" t="s">
        <v>333</v>
      </c>
    </row>
    <row r="85" spans="1:8" ht="30">
      <c r="A85" s="117" t="s">
        <v>40</v>
      </c>
      <c r="B85" s="117" t="s">
        <v>359</v>
      </c>
      <c r="C85" s="117" t="s">
        <v>190</v>
      </c>
      <c r="D85" s="117" t="s">
        <v>334</v>
      </c>
      <c r="E85" s="118">
        <v>5374743</v>
      </c>
      <c r="F85" s="119">
        <v>3300000</v>
      </c>
      <c r="G85" s="120">
        <v>45037</v>
      </c>
      <c r="H85" s="117" t="s">
        <v>335</v>
      </c>
    </row>
    <row r="86" spans="1:8" ht="15">
      <c r="A86" s="117" t="s">
        <v>40</v>
      </c>
      <c r="B86" s="117" t="s">
        <v>359</v>
      </c>
      <c r="C86" s="117" t="s">
        <v>185</v>
      </c>
      <c r="D86" s="117" t="s">
        <v>327</v>
      </c>
      <c r="E86" s="118">
        <v>5374941</v>
      </c>
      <c r="F86" s="119">
        <v>150000</v>
      </c>
      <c r="G86" s="120">
        <v>45040</v>
      </c>
      <c r="H86" s="117" t="s">
        <v>216</v>
      </c>
    </row>
    <row r="87" spans="1:8" ht="15">
      <c r="A87" s="117" t="s">
        <v>40</v>
      </c>
      <c r="B87" s="117" t="s">
        <v>359</v>
      </c>
      <c r="C87" s="117" t="s">
        <v>182</v>
      </c>
      <c r="D87" s="117" t="s">
        <v>316</v>
      </c>
      <c r="E87" s="118">
        <v>5374295</v>
      </c>
      <c r="F87" s="119">
        <v>68700</v>
      </c>
      <c r="G87" s="120">
        <v>45035</v>
      </c>
      <c r="H87" s="117" t="s">
        <v>202</v>
      </c>
    </row>
    <row r="88" spans="1:8" ht="15">
      <c r="A88" s="117" t="s">
        <v>40</v>
      </c>
      <c r="B88" s="117" t="s">
        <v>359</v>
      </c>
      <c r="C88" s="117" t="s">
        <v>190</v>
      </c>
      <c r="D88" s="117" t="s">
        <v>313</v>
      </c>
      <c r="E88" s="118">
        <v>5374282</v>
      </c>
      <c r="F88" s="119">
        <v>1150000</v>
      </c>
      <c r="G88" s="120">
        <v>45035</v>
      </c>
      <c r="H88" s="117" t="s">
        <v>314</v>
      </c>
    </row>
    <row r="89" spans="1:8" ht="15">
      <c r="A89" s="117" t="s">
        <v>40</v>
      </c>
      <c r="B89" s="117" t="s">
        <v>359</v>
      </c>
      <c r="C89" s="117" t="s">
        <v>190</v>
      </c>
      <c r="D89" s="117" t="s">
        <v>313</v>
      </c>
      <c r="E89" s="118">
        <v>5374280</v>
      </c>
      <c r="F89" s="119">
        <v>4000000</v>
      </c>
      <c r="G89" s="120">
        <v>45035</v>
      </c>
      <c r="H89" s="117" t="s">
        <v>314</v>
      </c>
    </row>
    <row r="90" spans="1:8" ht="15">
      <c r="A90" s="117" t="s">
        <v>40</v>
      </c>
      <c r="B90" s="117" t="s">
        <v>359</v>
      </c>
      <c r="C90" s="117" t="s">
        <v>190</v>
      </c>
      <c r="D90" s="117" t="s">
        <v>310</v>
      </c>
      <c r="E90" s="118">
        <v>5375056</v>
      </c>
      <c r="F90" s="119">
        <v>100000000</v>
      </c>
      <c r="G90" s="120">
        <v>45040</v>
      </c>
      <c r="H90" s="117" t="s">
        <v>311</v>
      </c>
    </row>
    <row r="91" spans="1:8" ht="15">
      <c r="A91" s="117" t="s">
        <v>40</v>
      </c>
      <c r="B91" s="117" t="s">
        <v>359</v>
      </c>
      <c r="C91" s="117" t="s">
        <v>185</v>
      </c>
      <c r="D91" s="117" t="s">
        <v>315</v>
      </c>
      <c r="E91" s="118">
        <v>5374130</v>
      </c>
      <c r="F91" s="119">
        <v>100000</v>
      </c>
      <c r="G91" s="120">
        <v>45034</v>
      </c>
      <c r="H91" s="117" t="s">
        <v>285</v>
      </c>
    </row>
    <row r="92" spans="1:8" ht="15">
      <c r="A92" s="117" t="s">
        <v>40</v>
      </c>
      <c r="B92" s="117" t="s">
        <v>359</v>
      </c>
      <c r="C92" s="117" t="s">
        <v>190</v>
      </c>
      <c r="D92" s="117" t="s">
        <v>337</v>
      </c>
      <c r="E92" s="118">
        <v>5373104</v>
      </c>
      <c r="F92" s="119">
        <v>720000</v>
      </c>
      <c r="G92" s="120">
        <v>45028</v>
      </c>
      <c r="H92" s="117" t="s">
        <v>338</v>
      </c>
    </row>
    <row r="93" spans="1:8" ht="15">
      <c r="A93" s="117" t="s">
        <v>40</v>
      </c>
      <c r="B93" s="117" t="s">
        <v>359</v>
      </c>
      <c r="C93" s="117" t="s">
        <v>199</v>
      </c>
      <c r="D93" s="117" t="s">
        <v>321</v>
      </c>
      <c r="E93" s="118">
        <v>5374059</v>
      </c>
      <c r="F93" s="119">
        <v>400000</v>
      </c>
      <c r="G93" s="120">
        <v>45034</v>
      </c>
      <c r="H93" s="117" t="s">
        <v>322</v>
      </c>
    </row>
    <row r="94" spans="1:8" ht="15">
      <c r="A94" s="117" t="s">
        <v>40</v>
      </c>
      <c r="B94" s="117" t="s">
        <v>359</v>
      </c>
      <c r="C94" s="117" t="s">
        <v>182</v>
      </c>
      <c r="D94" s="117" t="s">
        <v>336</v>
      </c>
      <c r="E94" s="118">
        <v>5372578</v>
      </c>
      <c r="F94" s="119">
        <v>130000</v>
      </c>
      <c r="G94" s="120">
        <v>45026</v>
      </c>
      <c r="H94" s="117" t="s">
        <v>257</v>
      </c>
    </row>
    <row r="95" spans="1:8" ht="15">
      <c r="A95" s="117" t="s">
        <v>40</v>
      </c>
      <c r="B95" s="117" t="s">
        <v>359</v>
      </c>
      <c r="C95" s="117" t="s">
        <v>182</v>
      </c>
      <c r="D95" s="117" t="s">
        <v>312</v>
      </c>
      <c r="E95" s="118">
        <v>5373362</v>
      </c>
      <c r="F95" s="119">
        <v>322700</v>
      </c>
      <c r="G95" s="120">
        <v>45029</v>
      </c>
      <c r="H95" s="117" t="s">
        <v>271</v>
      </c>
    </row>
    <row r="96" spans="1:8" ht="15">
      <c r="A96" s="117" t="s">
        <v>40</v>
      </c>
      <c r="B96" s="117" t="s">
        <v>359</v>
      </c>
      <c r="C96" s="117" t="s">
        <v>199</v>
      </c>
      <c r="D96" s="117" t="s">
        <v>330</v>
      </c>
      <c r="E96" s="118">
        <v>5374169</v>
      </c>
      <c r="F96" s="119">
        <v>500000</v>
      </c>
      <c r="G96" s="120">
        <v>45034</v>
      </c>
      <c r="H96" s="117" t="s">
        <v>331</v>
      </c>
    </row>
    <row r="97" spans="1:8" ht="15">
      <c r="A97" s="117" t="s">
        <v>40</v>
      </c>
      <c r="B97" s="117" t="s">
        <v>359</v>
      </c>
      <c r="C97" s="117" t="s">
        <v>182</v>
      </c>
      <c r="D97" s="117" t="s">
        <v>318</v>
      </c>
      <c r="E97" s="118">
        <v>5372820</v>
      </c>
      <c r="F97" s="119">
        <v>267500</v>
      </c>
      <c r="G97" s="120">
        <v>45027</v>
      </c>
      <c r="H97" s="117" t="s">
        <v>202</v>
      </c>
    </row>
    <row r="98" spans="1:8" ht="15">
      <c r="A98" s="117" t="s">
        <v>40</v>
      </c>
      <c r="B98" s="117" t="s">
        <v>359</v>
      </c>
      <c r="C98" s="117" t="s">
        <v>182</v>
      </c>
      <c r="D98" s="117" t="s">
        <v>339</v>
      </c>
      <c r="E98" s="118">
        <v>5375762</v>
      </c>
      <c r="F98" s="119">
        <v>3000000</v>
      </c>
      <c r="G98" s="120">
        <v>45043</v>
      </c>
      <c r="H98" s="117" t="s">
        <v>340</v>
      </c>
    </row>
    <row r="99" spans="1:8" ht="30">
      <c r="A99" s="117" t="s">
        <v>40</v>
      </c>
      <c r="B99" s="117" t="s">
        <v>359</v>
      </c>
      <c r="C99" s="117" t="s">
        <v>199</v>
      </c>
      <c r="D99" s="117" t="s">
        <v>323</v>
      </c>
      <c r="E99" s="118">
        <v>5375765</v>
      </c>
      <c r="F99" s="119">
        <v>700000</v>
      </c>
      <c r="G99" s="120">
        <v>45043</v>
      </c>
      <c r="H99" s="117" t="s">
        <v>324</v>
      </c>
    </row>
    <row r="100" spans="1:8" ht="30">
      <c r="A100" s="117" t="s">
        <v>40</v>
      </c>
      <c r="B100" s="117" t="s">
        <v>359</v>
      </c>
      <c r="C100" s="117" t="s">
        <v>199</v>
      </c>
      <c r="D100" s="117" t="s">
        <v>325</v>
      </c>
      <c r="E100" s="118">
        <v>5372606</v>
      </c>
      <c r="F100" s="119">
        <v>150000</v>
      </c>
      <c r="G100" s="120">
        <v>45026</v>
      </c>
      <c r="H100" s="117" t="s">
        <v>326</v>
      </c>
    </row>
    <row r="101" spans="1:8" ht="15">
      <c r="A101" s="117" t="s">
        <v>55</v>
      </c>
      <c r="B101" s="117" t="s">
        <v>360</v>
      </c>
      <c r="C101" s="117" t="s">
        <v>261</v>
      </c>
      <c r="D101" s="117" t="s">
        <v>343</v>
      </c>
      <c r="E101" s="118">
        <v>5376077</v>
      </c>
      <c r="F101" s="119">
        <v>442500</v>
      </c>
      <c r="G101" s="120">
        <v>45044</v>
      </c>
      <c r="H101" s="117" t="s">
        <v>344</v>
      </c>
    </row>
    <row r="102" spans="1:8" ht="45">
      <c r="A102" s="117" t="s">
        <v>55</v>
      </c>
      <c r="B102" s="117" t="s">
        <v>360</v>
      </c>
      <c r="C102" s="117" t="s">
        <v>199</v>
      </c>
      <c r="D102" s="117" t="s">
        <v>345</v>
      </c>
      <c r="E102" s="118">
        <v>5375838</v>
      </c>
      <c r="F102" s="119">
        <v>675000</v>
      </c>
      <c r="G102" s="120">
        <v>45043</v>
      </c>
      <c r="H102" s="117" t="s">
        <v>346</v>
      </c>
    </row>
    <row r="103" spans="1:8" ht="30">
      <c r="A103" s="117" t="s">
        <v>124</v>
      </c>
      <c r="B103" s="117" t="s">
        <v>361</v>
      </c>
      <c r="C103" s="117" t="s">
        <v>182</v>
      </c>
      <c r="D103" s="117" t="s">
        <v>347</v>
      </c>
      <c r="E103" s="118">
        <v>5372590</v>
      </c>
      <c r="F103" s="119">
        <v>216000</v>
      </c>
      <c r="G103" s="120">
        <v>45026</v>
      </c>
      <c r="H103" s="117" t="s">
        <v>188</v>
      </c>
    </row>
    <row r="104" spans="1:8" ht="30">
      <c r="A104" s="117" t="s">
        <v>124</v>
      </c>
      <c r="B104" s="117" t="s">
        <v>361</v>
      </c>
      <c r="C104" s="117" t="s">
        <v>199</v>
      </c>
      <c r="D104" s="117" t="s">
        <v>348</v>
      </c>
      <c r="E104" s="118">
        <v>5375299</v>
      </c>
      <c r="F104" s="119">
        <v>104000</v>
      </c>
      <c r="G104" s="120">
        <v>45041</v>
      </c>
      <c r="H104" s="117" t="s">
        <v>349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2"/>
  <dimension ref="A1:L738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.5703125" customWidth="1"/>
  </cols>
  <sheetData>
    <row r="1" spans="1:12">
      <c r="A1" s="93" t="s">
        <v>0</v>
      </c>
      <c r="B1" s="94" t="s">
        <v>42</v>
      </c>
      <c r="C1" s="94" t="s">
        <v>43</v>
      </c>
      <c r="D1" s="94" t="s">
        <v>37</v>
      </c>
      <c r="E1" s="95" t="s">
        <v>53</v>
      </c>
      <c r="L1">
        <v>738</v>
      </c>
    </row>
    <row r="2" spans="1:12" ht="12.75" customHeight="1">
      <c r="A2" s="121" t="s">
        <v>72</v>
      </c>
      <c r="B2" s="121" t="s">
        <v>350</v>
      </c>
      <c r="C2" s="122">
        <v>500000</v>
      </c>
      <c r="D2" s="123">
        <v>45044</v>
      </c>
      <c r="E2" s="121" t="s">
        <v>149</v>
      </c>
    </row>
    <row r="3" spans="1:12" ht="12.75" customHeight="1">
      <c r="A3" s="121" t="s">
        <v>72</v>
      </c>
      <c r="B3" s="121" t="s">
        <v>350</v>
      </c>
      <c r="C3" s="122">
        <v>210000</v>
      </c>
      <c r="D3" s="123">
        <v>45028</v>
      </c>
      <c r="E3" s="121" t="s">
        <v>149</v>
      </c>
    </row>
    <row r="4" spans="1:12" ht="12.75" customHeight="1">
      <c r="A4" s="121" t="s">
        <v>72</v>
      </c>
      <c r="B4" s="121" t="s">
        <v>350</v>
      </c>
      <c r="C4" s="122">
        <v>923325</v>
      </c>
      <c r="D4" s="123">
        <v>45021</v>
      </c>
      <c r="E4" s="121" t="s">
        <v>149</v>
      </c>
    </row>
    <row r="5" spans="1:12" ht="12.75" customHeight="1">
      <c r="A5" s="121" t="s">
        <v>72</v>
      </c>
      <c r="B5" s="121" t="s">
        <v>350</v>
      </c>
      <c r="C5" s="122">
        <v>895000</v>
      </c>
      <c r="D5" s="123">
        <v>45021</v>
      </c>
      <c r="E5" s="121" t="s">
        <v>149</v>
      </c>
    </row>
    <row r="6" spans="1:12" ht="12.75" customHeight="1">
      <c r="A6" s="121" t="s">
        <v>72</v>
      </c>
      <c r="B6" s="121" t="s">
        <v>350</v>
      </c>
      <c r="C6" s="122">
        <v>621000</v>
      </c>
      <c r="D6" s="123">
        <v>45041</v>
      </c>
      <c r="E6" s="121" t="s">
        <v>149</v>
      </c>
    </row>
    <row r="7" spans="1:12" ht="12.75" customHeight="1">
      <c r="A7" s="121" t="s">
        <v>72</v>
      </c>
      <c r="B7" s="121" t="s">
        <v>350</v>
      </c>
      <c r="C7" s="122">
        <v>620000</v>
      </c>
      <c r="D7" s="123">
        <v>45037</v>
      </c>
      <c r="E7" s="121" t="s">
        <v>149</v>
      </c>
    </row>
    <row r="8" spans="1:12" ht="12.75" customHeight="1">
      <c r="A8" s="121" t="s">
        <v>72</v>
      </c>
      <c r="B8" s="121" t="s">
        <v>350</v>
      </c>
      <c r="C8" s="122">
        <v>370000</v>
      </c>
      <c r="D8" s="123">
        <v>45044</v>
      </c>
      <c r="E8" s="121" t="s">
        <v>149</v>
      </c>
    </row>
    <row r="9" spans="1:12" ht="12.75" customHeight="1">
      <c r="A9" s="121" t="s">
        <v>72</v>
      </c>
      <c r="B9" s="121" t="s">
        <v>350</v>
      </c>
      <c r="C9" s="122">
        <v>425000</v>
      </c>
      <c r="D9" s="123">
        <v>45034</v>
      </c>
      <c r="E9" s="121" t="s">
        <v>149</v>
      </c>
    </row>
    <row r="10" spans="1:12" ht="12.75" customHeight="1">
      <c r="A10" s="121" t="s">
        <v>77</v>
      </c>
      <c r="B10" s="121" t="s">
        <v>351</v>
      </c>
      <c r="C10" s="122">
        <v>474900</v>
      </c>
      <c r="D10" s="123">
        <v>45026</v>
      </c>
      <c r="E10" s="121" t="s">
        <v>149</v>
      </c>
    </row>
    <row r="11" spans="1:12" ht="12.75" customHeight="1">
      <c r="A11" s="121" t="s">
        <v>77</v>
      </c>
      <c r="B11" s="121" t="s">
        <v>351</v>
      </c>
      <c r="C11" s="122">
        <v>399000</v>
      </c>
      <c r="D11" s="123">
        <v>45027</v>
      </c>
      <c r="E11" s="121" t="s">
        <v>149</v>
      </c>
    </row>
    <row r="12" spans="1:12" ht="12.75" customHeight="1">
      <c r="A12" s="121" t="s">
        <v>77</v>
      </c>
      <c r="B12" s="121" t="s">
        <v>351</v>
      </c>
      <c r="C12" s="122">
        <v>799000</v>
      </c>
      <c r="D12" s="123">
        <v>45040</v>
      </c>
      <c r="E12" s="121" t="s">
        <v>149</v>
      </c>
    </row>
    <row r="13" spans="1:12" ht="15">
      <c r="A13" s="121" t="s">
        <v>77</v>
      </c>
      <c r="B13" s="121" t="s">
        <v>351</v>
      </c>
      <c r="C13" s="122">
        <v>345000</v>
      </c>
      <c r="D13" s="123">
        <v>45044</v>
      </c>
      <c r="E13" s="121" t="s">
        <v>149</v>
      </c>
    </row>
    <row r="14" spans="1:12" ht="15">
      <c r="A14" s="121" t="s">
        <v>77</v>
      </c>
      <c r="B14" s="121" t="s">
        <v>351</v>
      </c>
      <c r="C14" s="122">
        <v>1350000</v>
      </c>
      <c r="D14" s="123">
        <v>45021</v>
      </c>
      <c r="E14" s="121" t="s">
        <v>364</v>
      </c>
    </row>
    <row r="15" spans="1:12" ht="15">
      <c r="A15" s="121" t="s">
        <v>77</v>
      </c>
      <c r="B15" s="121" t="s">
        <v>351</v>
      </c>
      <c r="C15" s="122">
        <v>150000</v>
      </c>
      <c r="D15" s="123">
        <v>45033</v>
      </c>
      <c r="E15" s="121" t="s">
        <v>364</v>
      </c>
    </row>
    <row r="16" spans="1:12" ht="15">
      <c r="A16" s="121" t="s">
        <v>79</v>
      </c>
      <c r="B16" s="121" t="s">
        <v>352</v>
      </c>
      <c r="C16" s="122">
        <v>415000</v>
      </c>
      <c r="D16" s="123">
        <v>45040</v>
      </c>
      <c r="E16" s="121" t="s">
        <v>149</v>
      </c>
    </row>
    <row r="17" spans="1:5" ht="15">
      <c r="A17" s="121" t="s">
        <v>79</v>
      </c>
      <c r="B17" s="121" t="s">
        <v>352</v>
      </c>
      <c r="C17" s="122">
        <v>529000</v>
      </c>
      <c r="D17" s="123">
        <v>45034</v>
      </c>
      <c r="E17" s="121" t="s">
        <v>149</v>
      </c>
    </row>
    <row r="18" spans="1:5" ht="15">
      <c r="A18" s="121" t="s">
        <v>79</v>
      </c>
      <c r="B18" s="121" t="s">
        <v>352</v>
      </c>
      <c r="C18" s="122">
        <v>490000</v>
      </c>
      <c r="D18" s="123">
        <v>45034</v>
      </c>
      <c r="E18" s="121" t="s">
        <v>149</v>
      </c>
    </row>
    <row r="19" spans="1:5" ht="15">
      <c r="A19" s="121" t="s">
        <v>79</v>
      </c>
      <c r="B19" s="121" t="s">
        <v>352</v>
      </c>
      <c r="C19" s="122">
        <v>539961</v>
      </c>
      <c r="D19" s="123">
        <v>45034</v>
      </c>
      <c r="E19" s="121" t="s">
        <v>149</v>
      </c>
    </row>
    <row r="20" spans="1:5" ht="15">
      <c r="A20" s="121" t="s">
        <v>79</v>
      </c>
      <c r="B20" s="121" t="s">
        <v>352</v>
      </c>
      <c r="C20" s="122">
        <v>570365</v>
      </c>
      <c r="D20" s="123">
        <v>45035</v>
      </c>
      <c r="E20" s="121" t="s">
        <v>149</v>
      </c>
    </row>
    <row r="21" spans="1:5" ht="15">
      <c r="A21" s="121" t="s">
        <v>79</v>
      </c>
      <c r="B21" s="121" t="s">
        <v>352</v>
      </c>
      <c r="C21" s="122">
        <v>509950</v>
      </c>
      <c r="D21" s="123">
        <v>45035</v>
      </c>
      <c r="E21" s="121" t="s">
        <v>149</v>
      </c>
    </row>
    <row r="22" spans="1:5" ht="15">
      <c r="A22" s="121" t="s">
        <v>79</v>
      </c>
      <c r="B22" s="121" t="s">
        <v>352</v>
      </c>
      <c r="C22" s="122">
        <v>494950</v>
      </c>
      <c r="D22" s="123">
        <v>45040</v>
      </c>
      <c r="E22" s="121" t="s">
        <v>149</v>
      </c>
    </row>
    <row r="23" spans="1:5" ht="15">
      <c r="A23" s="121" t="s">
        <v>79</v>
      </c>
      <c r="B23" s="121" t="s">
        <v>352</v>
      </c>
      <c r="C23" s="122">
        <v>419950</v>
      </c>
      <c r="D23" s="123">
        <v>45029</v>
      </c>
      <c r="E23" s="121" t="s">
        <v>149</v>
      </c>
    </row>
    <row r="24" spans="1:5" ht="15">
      <c r="A24" s="121" t="s">
        <v>79</v>
      </c>
      <c r="B24" s="121" t="s">
        <v>352</v>
      </c>
      <c r="C24" s="122">
        <v>592370</v>
      </c>
      <c r="D24" s="123">
        <v>45036</v>
      </c>
      <c r="E24" s="121" t="s">
        <v>149</v>
      </c>
    </row>
    <row r="25" spans="1:5" ht="15">
      <c r="A25" s="121" t="s">
        <v>79</v>
      </c>
      <c r="B25" s="121" t="s">
        <v>352</v>
      </c>
      <c r="C25" s="122">
        <v>539950</v>
      </c>
      <c r="D25" s="123">
        <v>45037</v>
      </c>
      <c r="E25" s="121" t="s">
        <v>149</v>
      </c>
    </row>
    <row r="26" spans="1:5" ht="15">
      <c r="A26" s="121" t="s">
        <v>79</v>
      </c>
      <c r="B26" s="121" t="s">
        <v>352</v>
      </c>
      <c r="C26" s="122">
        <v>434950</v>
      </c>
      <c r="D26" s="123">
        <v>45036</v>
      </c>
      <c r="E26" s="121" t="s">
        <v>149</v>
      </c>
    </row>
    <row r="27" spans="1:5" ht="15">
      <c r="A27" s="121" t="s">
        <v>79</v>
      </c>
      <c r="B27" s="121" t="s">
        <v>352</v>
      </c>
      <c r="C27" s="122">
        <v>504950</v>
      </c>
      <c r="D27" s="123">
        <v>45036</v>
      </c>
      <c r="E27" s="121" t="s">
        <v>149</v>
      </c>
    </row>
    <row r="28" spans="1:5" ht="15">
      <c r="A28" s="121" t="s">
        <v>79</v>
      </c>
      <c r="B28" s="121" t="s">
        <v>352</v>
      </c>
      <c r="C28" s="122">
        <v>624919</v>
      </c>
      <c r="D28" s="123">
        <v>45036</v>
      </c>
      <c r="E28" s="121" t="s">
        <v>149</v>
      </c>
    </row>
    <row r="29" spans="1:5" ht="15">
      <c r="A29" s="121" t="s">
        <v>79</v>
      </c>
      <c r="B29" s="121" t="s">
        <v>352</v>
      </c>
      <c r="C29" s="122">
        <v>480000</v>
      </c>
      <c r="D29" s="123">
        <v>45036</v>
      </c>
      <c r="E29" s="121" t="s">
        <v>149</v>
      </c>
    </row>
    <row r="30" spans="1:5" ht="15">
      <c r="A30" s="121" t="s">
        <v>79</v>
      </c>
      <c r="B30" s="121" t="s">
        <v>352</v>
      </c>
      <c r="C30" s="122">
        <v>503046</v>
      </c>
      <c r="D30" s="123">
        <v>45040</v>
      </c>
      <c r="E30" s="121" t="s">
        <v>149</v>
      </c>
    </row>
    <row r="31" spans="1:5" ht="15">
      <c r="A31" s="121" t="s">
        <v>79</v>
      </c>
      <c r="B31" s="121" t="s">
        <v>352</v>
      </c>
      <c r="C31" s="122">
        <v>735035</v>
      </c>
      <c r="D31" s="123">
        <v>45026</v>
      </c>
      <c r="E31" s="121" t="s">
        <v>149</v>
      </c>
    </row>
    <row r="32" spans="1:5" ht="15">
      <c r="A32" s="121" t="s">
        <v>79</v>
      </c>
      <c r="B32" s="121" t="s">
        <v>352</v>
      </c>
      <c r="C32" s="122">
        <v>500000</v>
      </c>
      <c r="D32" s="123">
        <v>45019</v>
      </c>
      <c r="E32" s="121" t="s">
        <v>149</v>
      </c>
    </row>
    <row r="33" spans="1:5" ht="15">
      <c r="A33" s="121" t="s">
        <v>79</v>
      </c>
      <c r="B33" s="121" t="s">
        <v>352</v>
      </c>
      <c r="C33" s="122">
        <v>560950</v>
      </c>
      <c r="D33" s="123">
        <v>45020</v>
      </c>
      <c r="E33" s="121" t="s">
        <v>149</v>
      </c>
    </row>
    <row r="34" spans="1:5" ht="15">
      <c r="A34" s="121" t="s">
        <v>79</v>
      </c>
      <c r="B34" s="121" t="s">
        <v>352</v>
      </c>
      <c r="C34" s="122">
        <v>551952</v>
      </c>
      <c r="D34" s="123">
        <v>45022</v>
      </c>
      <c r="E34" s="121" t="s">
        <v>149</v>
      </c>
    </row>
    <row r="35" spans="1:5" ht="15">
      <c r="A35" s="121" t="s">
        <v>79</v>
      </c>
      <c r="B35" s="121" t="s">
        <v>352</v>
      </c>
      <c r="C35" s="122">
        <v>600000</v>
      </c>
      <c r="D35" s="123">
        <v>45043</v>
      </c>
      <c r="E35" s="121" t="s">
        <v>149</v>
      </c>
    </row>
    <row r="36" spans="1:5" ht="15">
      <c r="A36" s="121" t="s">
        <v>79</v>
      </c>
      <c r="B36" s="121" t="s">
        <v>352</v>
      </c>
      <c r="C36" s="122">
        <v>550000</v>
      </c>
      <c r="D36" s="123">
        <v>45043</v>
      </c>
      <c r="E36" s="121" t="s">
        <v>149</v>
      </c>
    </row>
    <row r="37" spans="1:5" ht="15">
      <c r="A37" s="121" t="s">
        <v>79</v>
      </c>
      <c r="B37" s="121" t="s">
        <v>352</v>
      </c>
      <c r="C37" s="122">
        <v>494950</v>
      </c>
      <c r="D37" s="123">
        <v>45044</v>
      </c>
      <c r="E37" s="121" t="s">
        <v>149</v>
      </c>
    </row>
    <row r="38" spans="1:5" ht="15">
      <c r="A38" s="121" t="s">
        <v>79</v>
      </c>
      <c r="B38" s="121" t="s">
        <v>352</v>
      </c>
      <c r="C38" s="122">
        <v>600000</v>
      </c>
      <c r="D38" s="123">
        <v>45030</v>
      </c>
      <c r="E38" s="121" t="s">
        <v>149</v>
      </c>
    </row>
    <row r="39" spans="1:5" ht="15">
      <c r="A39" s="121" t="s">
        <v>79</v>
      </c>
      <c r="B39" s="121" t="s">
        <v>352</v>
      </c>
      <c r="C39" s="122">
        <v>519950</v>
      </c>
      <c r="D39" s="123">
        <v>45044</v>
      </c>
      <c r="E39" s="121" t="s">
        <v>149</v>
      </c>
    </row>
    <row r="40" spans="1:5" ht="15">
      <c r="A40" s="121" t="s">
        <v>79</v>
      </c>
      <c r="B40" s="121" t="s">
        <v>352</v>
      </c>
      <c r="C40" s="122">
        <v>485500</v>
      </c>
      <c r="D40" s="123">
        <v>45033</v>
      </c>
      <c r="E40" s="121" t="s">
        <v>149</v>
      </c>
    </row>
    <row r="41" spans="1:5" ht="15">
      <c r="A41" s="121" t="s">
        <v>79</v>
      </c>
      <c r="B41" s="121" t="s">
        <v>352</v>
      </c>
      <c r="C41" s="122">
        <v>478000</v>
      </c>
      <c r="D41" s="123">
        <v>45026</v>
      </c>
      <c r="E41" s="121" t="s">
        <v>149</v>
      </c>
    </row>
    <row r="42" spans="1:5" ht="15">
      <c r="A42" s="121" t="s">
        <v>79</v>
      </c>
      <c r="B42" s="121" t="s">
        <v>352</v>
      </c>
      <c r="C42" s="122">
        <v>569950</v>
      </c>
      <c r="D42" s="123">
        <v>45026</v>
      </c>
      <c r="E42" s="121" t="s">
        <v>149</v>
      </c>
    </row>
    <row r="43" spans="1:5" ht="15">
      <c r="A43" s="121" t="s">
        <v>79</v>
      </c>
      <c r="B43" s="121" t="s">
        <v>352</v>
      </c>
      <c r="C43" s="122">
        <v>574950</v>
      </c>
      <c r="D43" s="123">
        <v>45026</v>
      </c>
      <c r="E43" s="121" t="s">
        <v>149</v>
      </c>
    </row>
    <row r="44" spans="1:5" ht="15">
      <c r="A44" s="121" t="s">
        <v>79</v>
      </c>
      <c r="B44" s="121" t="s">
        <v>352</v>
      </c>
      <c r="C44" s="122">
        <v>505950</v>
      </c>
      <c r="D44" s="123">
        <v>45030</v>
      </c>
      <c r="E44" s="121" t="s">
        <v>149</v>
      </c>
    </row>
    <row r="45" spans="1:5" ht="15">
      <c r="A45" s="121" t="s">
        <v>79</v>
      </c>
      <c r="B45" s="121" t="s">
        <v>352</v>
      </c>
      <c r="C45" s="122">
        <v>524950</v>
      </c>
      <c r="D45" s="123">
        <v>45040</v>
      </c>
      <c r="E45" s="121" t="s">
        <v>149</v>
      </c>
    </row>
    <row r="46" spans="1:5" ht="15">
      <c r="A46" s="121" t="s">
        <v>79</v>
      </c>
      <c r="B46" s="121" t="s">
        <v>352</v>
      </c>
      <c r="C46" s="122">
        <v>450000</v>
      </c>
      <c r="D46" s="123">
        <v>45033</v>
      </c>
      <c r="E46" s="121" t="s">
        <v>149</v>
      </c>
    </row>
    <row r="47" spans="1:5" ht="15">
      <c r="A47" s="121" t="s">
        <v>79</v>
      </c>
      <c r="B47" s="121" t="s">
        <v>352</v>
      </c>
      <c r="C47" s="122">
        <v>439950</v>
      </c>
      <c r="D47" s="123">
        <v>45033</v>
      </c>
      <c r="E47" s="121" t="s">
        <v>149</v>
      </c>
    </row>
    <row r="48" spans="1:5" ht="15">
      <c r="A48" s="121" t="s">
        <v>79</v>
      </c>
      <c r="B48" s="121" t="s">
        <v>352</v>
      </c>
      <c r="C48" s="122">
        <v>479000</v>
      </c>
      <c r="D48" s="123">
        <v>45044</v>
      </c>
      <c r="E48" s="121" t="s">
        <v>149</v>
      </c>
    </row>
    <row r="49" spans="1:5" ht="15">
      <c r="A49" s="121" t="s">
        <v>79</v>
      </c>
      <c r="B49" s="121" t="s">
        <v>352</v>
      </c>
      <c r="C49" s="122">
        <v>502870</v>
      </c>
      <c r="D49" s="123">
        <v>45041</v>
      </c>
      <c r="E49" s="121" t="s">
        <v>149</v>
      </c>
    </row>
    <row r="50" spans="1:5" ht="15">
      <c r="A50" s="121" t="s">
        <v>79</v>
      </c>
      <c r="B50" s="121" t="s">
        <v>352</v>
      </c>
      <c r="C50" s="122">
        <v>509950</v>
      </c>
      <c r="D50" s="123">
        <v>45042</v>
      </c>
      <c r="E50" s="121" t="s">
        <v>149</v>
      </c>
    </row>
    <row r="51" spans="1:5" ht="15">
      <c r="A51" s="121" t="s">
        <v>79</v>
      </c>
      <c r="B51" s="121" t="s">
        <v>352</v>
      </c>
      <c r="C51" s="122">
        <v>559000</v>
      </c>
      <c r="D51" s="123">
        <v>45042</v>
      </c>
      <c r="E51" s="121" t="s">
        <v>149</v>
      </c>
    </row>
    <row r="52" spans="1:5" ht="15">
      <c r="A52" s="121" t="s">
        <v>79</v>
      </c>
      <c r="B52" s="121" t="s">
        <v>352</v>
      </c>
      <c r="C52" s="122">
        <v>472700</v>
      </c>
      <c r="D52" s="123">
        <v>45042</v>
      </c>
      <c r="E52" s="121" t="s">
        <v>149</v>
      </c>
    </row>
    <row r="53" spans="1:5" ht="15">
      <c r="A53" s="121" t="s">
        <v>82</v>
      </c>
      <c r="B53" s="121" t="s">
        <v>353</v>
      </c>
      <c r="C53" s="122">
        <v>458490</v>
      </c>
      <c r="D53" s="123">
        <v>45027</v>
      </c>
      <c r="E53" s="121" t="s">
        <v>149</v>
      </c>
    </row>
    <row r="54" spans="1:5" ht="15">
      <c r="A54" s="121" t="s">
        <v>82</v>
      </c>
      <c r="B54" s="121" t="s">
        <v>353</v>
      </c>
      <c r="C54" s="122">
        <v>432990</v>
      </c>
      <c r="D54" s="123">
        <v>45042</v>
      </c>
      <c r="E54" s="121" t="s">
        <v>149</v>
      </c>
    </row>
    <row r="55" spans="1:5" ht="15">
      <c r="A55" s="121" t="s">
        <v>82</v>
      </c>
      <c r="B55" s="121" t="s">
        <v>353</v>
      </c>
      <c r="C55" s="122">
        <v>446435</v>
      </c>
      <c r="D55" s="123">
        <v>45042</v>
      </c>
      <c r="E55" s="121" t="s">
        <v>149</v>
      </c>
    </row>
    <row r="56" spans="1:5" ht="15">
      <c r="A56" s="121" t="s">
        <v>82</v>
      </c>
      <c r="B56" s="121" t="s">
        <v>353</v>
      </c>
      <c r="C56" s="122">
        <v>439990</v>
      </c>
      <c r="D56" s="123">
        <v>45043</v>
      </c>
      <c r="E56" s="121" t="s">
        <v>149</v>
      </c>
    </row>
    <row r="57" spans="1:5" ht="15">
      <c r="A57" s="121" t="s">
        <v>82</v>
      </c>
      <c r="B57" s="121" t="s">
        <v>353</v>
      </c>
      <c r="C57" s="122">
        <v>463360</v>
      </c>
      <c r="D57" s="123">
        <v>45034</v>
      </c>
      <c r="E57" s="121" t="s">
        <v>149</v>
      </c>
    </row>
    <row r="58" spans="1:5" ht="15">
      <c r="A58" s="121" t="s">
        <v>82</v>
      </c>
      <c r="B58" s="121" t="s">
        <v>353</v>
      </c>
      <c r="C58" s="122">
        <v>494490</v>
      </c>
      <c r="D58" s="123">
        <v>45030</v>
      </c>
      <c r="E58" s="121" t="s">
        <v>149</v>
      </c>
    </row>
    <row r="59" spans="1:5" ht="15">
      <c r="A59" s="121" t="s">
        <v>82</v>
      </c>
      <c r="B59" s="121" t="s">
        <v>353</v>
      </c>
      <c r="C59" s="122">
        <v>495210</v>
      </c>
      <c r="D59" s="123">
        <v>45040</v>
      </c>
      <c r="E59" s="121" t="s">
        <v>149</v>
      </c>
    </row>
    <row r="60" spans="1:5" ht="15">
      <c r="A60" s="121" t="s">
        <v>82</v>
      </c>
      <c r="B60" s="121" t="s">
        <v>353</v>
      </c>
      <c r="C60" s="122">
        <v>411455</v>
      </c>
      <c r="D60" s="123">
        <v>45030</v>
      </c>
      <c r="E60" s="121" t="s">
        <v>149</v>
      </c>
    </row>
    <row r="61" spans="1:5" ht="15">
      <c r="A61" s="121" t="s">
        <v>82</v>
      </c>
      <c r="B61" s="121" t="s">
        <v>353</v>
      </c>
      <c r="C61" s="122">
        <v>494490</v>
      </c>
      <c r="D61" s="123">
        <v>45042</v>
      </c>
      <c r="E61" s="121" t="s">
        <v>149</v>
      </c>
    </row>
    <row r="62" spans="1:5" ht="15">
      <c r="A62" s="121" t="s">
        <v>82</v>
      </c>
      <c r="B62" s="121" t="s">
        <v>353</v>
      </c>
      <c r="C62" s="122">
        <v>492990</v>
      </c>
      <c r="D62" s="123">
        <v>45036</v>
      </c>
      <c r="E62" s="121" t="s">
        <v>149</v>
      </c>
    </row>
    <row r="63" spans="1:5" ht="15">
      <c r="A63" s="121" t="s">
        <v>82</v>
      </c>
      <c r="B63" s="121" t="s">
        <v>353</v>
      </c>
      <c r="C63" s="122">
        <v>422330</v>
      </c>
      <c r="D63" s="123">
        <v>45030</v>
      </c>
      <c r="E63" s="121" t="s">
        <v>149</v>
      </c>
    </row>
    <row r="64" spans="1:5" ht="15">
      <c r="A64" s="121" t="s">
        <v>82</v>
      </c>
      <c r="B64" s="121" t="s">
        <v>353</v>
      </c>
      <c r="C64" s="122">
        <v>425090</v>
      </c>
      <c r="D64" s="123">
        <v>45033</v>
      </c>
      <c r="E64" s="121" t="s">
        <v>149</v>
      </c>
    </row>
    <row r="65" spans="1:5" ht="15">
      <c r="A65" s="121" t="s">
        <v>82</v>
      </c>
      <c r="B65" s="121" t="s">
        <v>353</v>
      </c>
      <c r="C65" s="122">
        <v>430990</v>
      </c>
      <c r="D65" s="123">
        <v>45043</v>
      </c>
      <c r="E65" s="121" t="s">
        <v>149</v>
      </c>
    </row>
    <row r="66" spans="1:5" ht="15">
      <c r="A66" s="121" t="s">
        <v>82</v>
      </c>
      <c r="B66" s="121" t="s">
        <v>353</v>
      </c>
      <c r="C66" s="122">
        <v>430990</v>
      </c>
      <c r="D66" s="123">
        <v>45043</v>
      </c>
      <c r="E66" s="121" t="s">
        <v>149</v>
      </c>
    </row>
    <row r="67" spans="1:5" ht="15">
      <c r="A67" s="121" t="s">
        <v>82</v>
      </c>
      <c r="B67" s="121" t="s">
        <v>353</v>
      </c>
      <c r="C67" s="122">
        <v>443990</v>
      </c>
      <c r="D67" s="123">
        <v>45037</v>
      </c>
      <c r="E67" s="121" t="s">
        <v>149</v>
      </c>
    </row>
    <row r="68" spans="1:5" ht="15">
      <c r="A68" s="121" t="s">
        <v>82</v>
      </c>
      <c r="B68" s="121" t="s">
        <v>353</v>
      </c>
      <c r="C68" s="122">
        <v>460490</v>
      </c>
      <c r="D68" s="123">
        <v>45037</v>
      </c>
      <c r="E68" s="121" t="s">
        <v>149</v>
      </c>
    </row>
    <row r="69" spans="1:5" ht="15">
      <c r="A69" s="121" t="s">
        <v>82</v>
      </c>
      <c r="B69" s="121" t="s">
        <v>353</v>
      </c>
      <c r="C69" s="122">
        <v>473490</v>
      </c>
      <c r="D69" s="123">
        <v>45043</v>
      </c>
      <c r="E69" s="121" t="s">
        <v>149</v>
      </c>
    </row>
    <row r="70" spans="1:5" ht="15">
      <c r="A70" s="121" t="s">
        <v>82</v>
      </c>
      <c r="B70" s="121" t="s">
        <v>353</v>
      </c>
      <c r="C70" s="122">
        <v>461490</v>
      </c>
      <c r="D70" s="123">
        <v>45023</v>
      </c>
      <c r="E70" s="121" t="s">
        <v>149</v>
      </c>
    </row>
    <row r="71" spans="1:5" ht="15">
      <c r="A71" s="121" t="s">
        <v>82</v>
      </c>
      <c r="B71" s="121" t="s">
        <v>353</v>
      </c>
      <c r="C71" s="122">
        <v>424990</v>
      </c>
      <c r="D71" s="123">
        <v>45041</v>
      </c>
      <c r="E71" s="121" t="s">
        <v>149</v>
      </c>
    </row>
    <row r="72" spans="1:5" ht="15">
      <c r="A72" s="121" t="s">
        <v>41</v>
      </c>
      <c r="B72" s="121" t="s">
        <v>354</v>
      </c>
      <c r="C72" s="122">
        <v>790000</v>
      </c>
      <c r="D72" s="123">
        <v>45034</v>
      </c>
      <c r="E72" s="121" t="s">
        <v>149</v>
      </c>
    </row>
    <row r="73" spans="1:5" ht="15">
      <c r="A73" s="121" t="s">
        <v>41</v>
      </c>
      <c r="B73" s="121" t="s">
        <v>354</v>
      </c>
      <c r="C73" s="122">
        <v>1010000</v>
      </c>
      <c r="D73" s="123">
        <v>45034</v>
      </c>
      <c r="E73" s="121" t="s">
        <v>149</v>
      </c>
    </row>
    <row r="74" spans="1:5" ht="15">
      <c r="A74" s="121" t="s">
        <v>41</v>
      </c>
      <c r="B74" s="121" t="s">
        <v>354</v>
      </c>
      <c r="C74" s="122">
        <v>428000</v>
      </c>
      <c r="D74" s="123">
        <v>45022</v>
      </c>
      <c r="E74" s="121" t="s">
        <v>149</v>
      </c>
    </row>
    <row r="75" spans="1:5" ht="15">
      <c r="A75" s="121" t="s">
        <v>41</v>
      </c>
      <c r="B75" s="121" t="s">
        <v>354</v>
      </c>
      <c r="C75" s="122">
        <v>495000</v>
      </c>
      <c r="D75" s="123">
        <v>45043</v>
      </c>
      <c r="E75" s="121" t="s">
        <v>149</v>
      </c>
    </row>
    <row r="76" spans="1:5" ht="15">
      <c r="A76" s="121" t="s">
        <v>41</v>
      </c>
      <c r="B76" s="121" t="s">
        <v>354</v>
      </c>
      <c r="C76" s="122">
        <v>430000</v>
      </c>
      <c r="D76" s="123">
        <v>45035</v>
      </c>
      <c r="E76" s="121" t="s">
        <v>149</v>
      </c>
    </row>
    <row r="77" spans="1:5" ht="15">
      <c r="A77" s="121" t="s">
        <v>41</v>
      </c>
      <c r="B77" s="121" t="s">
        <v>354</v>
      </c>
      <c r="C77" s="122">
        <v>419900</v>
      </c>
      <c r="D77" s="123">
        <v>45022</v>
      </c>
      <c r="E77" s="121" t="s">
        <v>149</v>
      </c>
    </row>
    <row r="78" spans="1:5" ht="15">
      <c r="A78" s="121" t="s">
        <v>41</v>
      </c>
      <c r="B78" s="121" t="s">
        <v>354</v>
      </c>
      <c r="C78" s="122">
        <v>6000000</v>
      </c>
      <c r="D78" s="123">
        <v>45022</v>
      </c>
      <c r="E78" s="121" t="s">
        <v>149</v>
      </c>
    </row>
    <row r="79" spans="1:5" ht="15">
      <c r="A79" s="121" t="s">
        <v>41</v>
      </c>
      <c r="B79" s="121" t="s">
        <v>354</v>
      </c>
      <c r="C79" s="122">
        <v>372000</v>
      </c>
      <c r="D79" s="123">
        <v>45041</v>
      </c>
      <c r="E79" s="121" t="s">
        <v>149</v>
      </c>
    </row>
    <row r="80" spans="1:5" ht="15">
      <c r="A80" s="121" t="s">
        <v>41</v>
      </c>
      <c r="B80" s="121" t="s">
        <v>354</v>
      </c>
      <c r="C80" s="122">
        <v>340960</v>
      </c>
      <c r="D80" s="123">
        <v>45043</v>
      </c>
      <c r="E80" s="121" t="s">
        <v>149</v>
      </c>
    </row>
    <row r="81" spans="1:5" ht="15">
      <c r="A81" s="121" t="s">
        <v>41</v>
      </c>
      <c r="B81" s="121" t="s">
        <v>354</v>
      </c>
      <c r="C81" s="122">
        <v>632935</v>
      </c>
      <c r="D81" s="123">
        <v>45035</v>
      </c>
      <c r="E81" s="121" t="s">
        <v>149</v>
      </c>
    </row>
    <row r="82" spans="1:5" ht="15">
      <c r="A82" s="121" t="s">
        <v>41</v>
      </c>
      <c r="B82" s="121" t="s">
        <v>354</v>
      </c>
      <c r="C82" s="122">
        <v>3750000</v>
      </c>
      <c r="D82" s="123">
        <v>45036</v>
      </c>
      <c r="E82" s="121" t="s">
        <v>149</v>
      </c>
    </row>
    <row r="83" spans="1:5" ht="15">
      <c r="A83" s="121" t="s">
        <v>41</v>
      </c>
      <c r="B83" s="121" t="s">
        <v>354</v>
      </c>
      <c r="C83" s="122">
        <v>950000</v>
      </c>
      <c r="D83" s="123">
        <v>45036</v>
      </c>
      <c r="E83" s="121" t="s">
        <v>149</v>
      </c>
    </row>
    <row r="84" spans="1:5" ht="15">
      <c r="A84" s="121" t="s">
        <v>41</v>
      </c>
      <c r="B84" s="121" t="s">
        <v>354</v>
      </c>
      <c r="C84" s="122">
        <v>467400</v>
      </c>
      <c r="D84" s="123">
        <v>45036</v>
      </c>
      <c r="E84" s="121" t="s">
        <v>149</v>
      </c>
    </row>
    <row r="85" spans="1:5" ht="15">
      <c r="A85" s="121" t="s">
        <v>41</v>
      </c>
      <c r="B85" s="121" t="s">
        <v>354</v>
      </c>
      <c r="C85" s="122">
        <v>51840000</v>
      </c>
      <c r="D85" s="123">
        <v>45021</v>
      </c>
      <c r="E85" s="121" t="s">
        <v>149</v>
      </c>
    </row>
    <row r="86" spans="1:5" ht="15">
      <c r="A86" s="121" t="s">
        <v>41</v>
      </c>
      <c r="B86" s="121" t="s">
        <v>354</v>
      </c>
      <c r="C86" s="122">
        <v>1460500</v>
      </c>
      <c r="D86" s="123">
        <v>45036</v>
      </c>
      <c r="E86" s="121" t="s">
        <v>149</v>
      </c>
    </row>
    <row r="87" spans="1:5" ht="15">
      <c r="A87" s="121" t="s">
        <v>41</v>
      </c>
      <c r="B87" s="121" t="s">
        <v>354</v>
      </c>
      <c r="C87" s="122">
        <v>160000</v>
      </c>
      <c r="D87" s="123">
        <v>45021</v>
      </c>
      <c r="E87" s="121" t="s">
        <v>149</v>
      </c>
    </row>
    <row r="88" spans="1:5" ht="15">
      <c r="A88" s="121" t="s">
        <v>41</v>
      </c>
      <c r="B88" s="121" t="s">
        <v>354</v>
      </c>
      <c r="C88" s="122">
        <v>2250000</v>
      </c>
      <c r="D88" s="123">
        <v>45035</v>
      </c>
      <c r="E88" s="121" t="s">
        <v>149</v>
      </c>
    </row>
    <row r="89" spans="1:5" ht="15">
      <c r="A89" s="121" t="s">
        <v>41</v>
      </c>
      <c r="B89" s="121" t="s">
        <v>354</v>
      </c>
      <c r="C89" s="122">
        <v>199900</v>
      </c>
      <c r="D89" s="123">
        <v>45044</v>
      </c>
      <c r="E89" s="121" t="s">
        <v>149</v>
      </c>
    </row>
    <row r="90" spans="1:5" ht="15">
      <c r="A90" s="121" t="s">
        <v>41</v>
      </c>
      <c r="B90" s="121" t="s">
        <v>354</v>
      </c>
      <c r="C90" s="122">
        <v>399191</v>
      </c>
      <c r="D90" s="123">
        <v>45023</v>
      </c>
      <c r="E90" s="121" t="s">
        <v>149</v>
      </c>
    </row>
    <row r="91" spans="1:5" ht="15">
      <c r="A91" s="121" t="s">
        <v>41</v>
      </c>
      <c r="B91" s="121" t="s">
        <v>354</v>
      </c>
      <c r="C91" s="122">
        <v>1000000</v>
      </c>
      <c r="D91" s="123">
        <v>45023</v>
      </c>
      <c r="E91" s="121" t="s">
        <v>149</v>
      </c>
    </row>
    <row r="92" spans="1:5" ht="15">
      <c r="A92" s="121" t="s">
        <v>41</v>
      </c>
      <c r="B92" s="121" t="s">
        <v>354</v>
      </c>
      <c r="C92" s="122">
        <v>186000</v>
      </c>
      <c r="D92" s="123">
        <v>45026</v>
      </c>
      <c r="E92" s="121" t="s">
        <v>149</v>
      </c>
    </row>
    <row r="93" spans="1:5" ht="15">
      <c r="A93" s="121" t="s">
        <v>41</v>
      </c>
      <c r="B93" s="121" t="s">
        <v>354</v>
      </c>
      <c r="C93" s="122">
        <v>499900</v>
      </c>
      <c r="D93" s="123">
        <v>45019</v>
      </c>
      <c r="E93" s="121" t="s">
        <v>149</v>
      </c>
    </row>
    <row r="94" spans="1:5" ht="15">
      <c r="A94" s="121" t="s">
        <v>41</v>
      </c>
      <c r="B94" s="121" t="s">
        <v>354</v>
      </c>
      <c r="C94" s="122">
        <v>467400</v>
      </c>
      <c r="D94" s="123">
        <v>45027</v>
      </c>
      <c r="E94" s="121" t="s">
        <v>149</v>
      </c>
    </row>
    <row r="95" spans="1:5" ht="15">
      <c r="A95" s="121" t="s">
        <v>41</v>
      </c>
      <c r="B95" s="121" t="s">
        <v>354</v>
      </c>
      <c r="C95" s="122">
        <v>495000</v>
      </c>
      <c r="D95" s="123">
        <v>45027</v>
      </c>
      <c r="E95" s="121" t="s">
        <v>149</v>
      </c>
    </row>
    <row r="96" spans="1:5" ht="15">
      <c r="A96" s="121" t="s">
        <v>41</v>
      </c>
      <c r="B96" s="121" t="s">
        <v>354</v>
      </c>
      <c r="C96" s="122">
        <v>2300000</v>
      </c>
      <c r="D96" s="123">
        <v>45027</v>
      </c>
      <c r="E96" s="121" t="s">
        <v>149</v>
      </c>
    </row>
    <row r="97" spans="1:5" ht="15">
      <c r="A97" s="121" t="s">
        <v>41</v>
      </c>
      <c r="B97" s="121" t="s">
        <v>354</v>
      </c>
      <c r="C97" s="122">
        <v>770000</v>
      </c>
      <c r="D97" s="123">
        <v>45027</v>
      </c>
      <c r="E97" s="121" t="s">
        <v>149</v>
      </c>
    </row>
    <row r="98" spans="1:5" ht="15">
      <c r="A98" s="121" t="s">
        <v>41</v>
      </c>
      <c r="B98" s="121" t="s">
        <v>354</v>
      </c>
      <c r="C98" s="122">
        <v>128000</v>
      </c>
      <c r="D98" s="123">
        <v>45028</v>
      </c>
      <c r="E98" s="121" t="s">
        <v>149</v>
      </c>
    </row>
    <row r="99" spans="1:5" ht="15">
      <c r="A99" s="121" t="s">
        <v>41</v>
      </c>
      <c r="B99" s="121" t="s">
        <v>354</v>
      </c>
      <c r="C99" s="122">
        <v>2793349</v>
      </c>
      <c r="D99" s="123">
        <v>45028</v>
      </c>
      <c r="E99" s="121" t="s">
        <v>149</v>
      </c>
    </row>
    <row r="100" spans="1:5" ht="15">
      <c r="A100" s="121" t="s">
        <v>41</v>
      </c>
      <c r="B100" s="121" t="s">
        <v>354</v>
      </c>
      <c r="C100" s="122">
        <v>640000</v>
      </c>
      <c r="D100" s="123">
        <v>45028</v>
      </c>
      <c r="E100" s="121" t="s">
        <v>149</v>
      </c>
    </row>
    <row r="101" spans="1:5" ht="15">
      <c r="A101" s="121" t="s">
        <v>41</v>
      </c>
      <c r="B101" s="121" t="s">
        <v>354</v>
      </c>
      <c r="C101" s="122">
        <v>365000</v>
      </c>
      <c r="D101" s="123">
        <v>45044</v>
      </c>
      <c r="E101" s="121" t="s">
        <v>149</v>
      </c>
    </row>
    <row r="102" spans="1:5" ht="15">
      <c r="A102" s="121" t="s">
        <v>41</v>
      </c>
      <c r="B102" s="121" t="s">
        <v>354</v>
      </c>
      <c r="C102" s="122">
        <v>405000</v>
      </c>
      <c r="D102" s="123">
        <v>45030</v>
      </c>
      <c r="E102" s="121" t="s">
        <v>149</v>
      </c>
    </row>
    <row r="103" spans="1:5" ht="15">
      <c r="A103" s="121" t="s">
        <v>41</v>
      </c>
      <c r="B103" s="121" t="s">
        <v>354</v>
      </c>
      <c r="C103" s="122">
        <v>770000</v>
      </c>
      <c r="D103" s="123">
        <v>45044</v>
      </c>
      <c r="E103" s="121" t="s">
        <v>149</v>
      </c>
    </row>
    <row r="104" spans="1:5" ht="15">
      <c r="A104" s="121" t="s">
        <v>41</v>
      </c>
      <c r="B104" s="121" t="s">
        <v>354</v>
      </c>
      <c r="C104" s="122">
        <v>709500</v>
      </c>
      <c r="D104" s="123">
        <v>45033</v>
      </c>
      <c r="E104" s="121" t="s">
        <v>149</v>
      </c>
    </row>
    <row r="105" spans="1:5" ht="15">
      <c r="A105" s="121" t="s">
        <v>41</v>
      </c>
      <c r="B105" s="121" t="s">
        <v>354</v>
      </c>
      <c r="C105" s="122">
        <v>700000</v>
      </c>
      <c r="D105" s="123">
        <v>45030</v>
      </c>
      <c r="E105" s="121" t="s">
        <v>149</v>
      </c>
    </row>
    <row r="106" spans="1:5" ht="15">
      <c r="A106" s="121" t="s">
        <v>41</v>
      </c>
      <c r="B106" s="121" t="s">
        <v>354</v>
      </c>
      <c r="C106" s="122">
        <v>419900</v>
      </c>
      <c r="D106" s="123">
        <v>45030</v>
      </c>
      <c r="E106" s="121" t="s">
        <v>149</v>
      </c>
    </row>
    <row r="107" spans="1:5" ht="15">
      <c r="A107" s="121" t="s">
        <v>41</v>
      </c>
      <c r="B107" s="121" t="s">
        <v>354</v>
      </c>
      <c r="C107" s="122">
        <v>2350000</v>
      </c>
      <c r="D107" s="123">
        <v>45030</v>
      </c>
      <c r="E107" s="121" t="s">
        <v>149</v>
      </c>
    </row>
    <row r="108" spans="1:5" ht="15">
      <c r="A108" s="121" t="s">
        <v>41</v>
      </c>
      <c r="B108" s="121" t="s">
        <v>354</v>
      </c>
      <c r="C108" s="122">
        <v>445000</v>
      </c>
      <c r="D108" s="123">
        <v>45030</v>
      </c>
      <c r="E108" s="121" t="s">
        <v>149</v>
      </c>
    </row>
    <row r="109" spans="1:5" ht="15">
      <c r="A109" s="121" t="s">
        <v>41</v>
      </c>
      <c r="B109" s="121" t="s">
        <v>354</v>
      </c>
      <c r="C109" s="122">
        <v>810000</v>
      </c>
      <c r="D109" s="123">
        <v>45044</v>
      </c>
      <c r="E109" s="121" t="s">
        <v>149</v>
      </c>
    </row>
    <row r="110" spans="1:5" ht="15">
      <c r="A110" s="121" t="s">
        <v>41</v>
      </c>
      <c r="B110" s="121" t="s">
        <v>354</v>
      </c>
      <c r="C110" s="122">
        <v>1395000</v>
      </c>
      <c r="D110" s="123">
        <v>45030</v>
      </c>
      <c r="E110" s="121" t="s">
        <v>149</v>
      </c>
    </row>
    <row r="111" spans="1:5" ht="15">
      <c r="A111" s="121" t="s">
        <v>41</v>
      </c>
      <c r="B111" s="121" t="s">
        <v>354</v>
      </c>
      <c r="C111" s="122">
        <v>1500000</v>
      </c>
      <c r="D111" s="123">
        <v>45030</v>
      </c>
      <c r="E111" s="121" t="s">
        <v>149</v>
      </c>
    </row>
    <row r="112" spans="1:5" ht="15">
      <c r="A112" s="121" t="s">
        <v>41</v>
      </c>
      <c r="B112" s="121" t="s">
        <v>354</v>
      </c>
      <c r="C112" s="122">
        <v>499900</v>
      </c>
      <c r="D112" s="123">
        <v>45030</v>
      </c>
      <c r="E112" s="121" t="s">
        <v>149</v>
      </c>
    </row>
    <row r="113" spans="1:5" ht="15">
      <c r="A113" s="121" t="s">
        <v>41</v>
      </c>
      <c r="B113" s="121" t="s">
        <v>354</v>
      </c>
      <c r="C113" s="122">
        <v>499900</v>
      </c>
      <c r="D113" s="123">
        <v>45030</v>
      </c>
      <c r="E113" s="121" t="s">
        <v>149</v>
      </c>
    </row>
    <row r="114" spans="1:5" ht="15">
      <c r="A114" s="121" t="s">
        <v>41</v>
      </c>
      <c r="B114" s="121" t="s">
        <v>354</v>
      </c>
      <c r="C114" s="122">
        <v>54500000</v>
      </c>
      <c r="D114" s="123">
        <v>45043</v>
      </c>
      <c r="E114" s="121" t="s">
        <v>149</v>
      </c>
    </row>
    <row r="115" spans="1:5" ht="15">
      <c r="A115" s="121" t="s">
        <v>41</v>
      </c>
      <c r="B115" s="121" t="s">
        <v>354</v>
      </c>
      <c r="C115" s="122">
        <v>507970</v>
      </c>
      <c r="D115" s="123">
        <v>45020</v>
      </c>
      <c r="E115" s="121" t="s">
        <v>149</v>
      </c>
    </row>
    <row r="116" spans="1:5" ht="15">
      <c r="A116" s="121" t="s">
        <v>41</v>
      </c>
      <c r="B116" s="121" t="s">
        <v>354</v>
      </c>
      <c r="C116" s="122">
        <v>610000</v>
      </c>
      <c r="D116" s="123">
        <v>45033</v>
      </c>
      <c r="E116" s="121" t="s">
        <v>149</v>
      </c>
    </row>
    <row r="117" spans="1:5" ht="15">
      <c r="A117" s="121" t="s">
        <v>41</v>
      </c>
      <c r="B117" s="121" t="s">
        <v>354</v>
      </c>
      <c r="C117" s="122">
        <v>427400</v>
      </c>
      <c r="D117" s="123">
        <v>45029</v>
      </c>
      <c r="E117" s="121" t="s">
        <v>149</v>
      </c>
    </row>
    <row r="118" spans="1:5" ht="15">
      <c r="A118" s="121" t="s">
        <v>41</v>
      </c>
      <c r="B118" s="121" t="s">
        <v>354</v>
      </c>
      <c r="C118" s="122">
        <v>503500</v>
      </c>
      <c r="D118" s="123">
        <v>45040</v>
      </c>
      <c r="E118" s="121" t="s">
        <v>149</v>
      </c>
    </row>
    <row r="119" spans="1:5" ht="15">
      <c r="A119" s="121" t="s">
        <v>41</v>
      </c>
      <c r="B119" s="121" t="s">
        <v>354</v>
      </c>
      <c r="C119" s="122">
        <v>1440000</v>
      </c>
      <c r="D119" s="123">
        <v>45019</v>
      </c>
      <c r="E119" s="121" t="s">
        <v>149</v>
      </c>
    </row>
    <row r="120" spans="1:5" ht="15">
      <c r="A120" s="121" t="s">
        <v>41</v>
      </c>
      <c r="B120" s="121" t="s">
        <v>354</v>
      </c>
      <c r="C120" s="122">
        <v>1145000</v>
      </c>
      <c r="D120" s="123">
        <v>45040</v>
      </c>
      <c r="E120" s="121" t="s">
        <v>149</v>
      </c>
    </row>
    <row r="121" spans="1:5" ht="15">
      <c r="A121" s="121" t="s">
        <v>41</v>
      </c>
      <c r="B121" s="121" t="s">
        <v>354</v>
      </c>
      <c r="C121" s="122">
        <v>405000</v>
      </c>
      <c r="D121" s="123">
        <v>45037</v>
      </c>
      <c r="E121" s="121" t="s">
        <v>149</v>
      </c>
    </row>
    <row r="122" spans="1:5" ht="15">
      <c r="A122" s="121" t="s">
        <v>41</v>
      </c>
      <c r="B122" s="121" t="s">
        <v>354</v>
      </c>
      <c r="C122" s="122">
        <v>464900</v>
      </c>
      <c r="D122" s="123">
        <v>45020</v>
      </c>
      <c r="E122" s="121" t="s">
        <v>149</v>
      </c>
    </row>
    <row r="123" spans="1:5" ht="15">
      <c r="A123" s="121" t="s">
        <v>41</v>
      </c>
      <c r="B123" s="121" t="s">
        <v>354</v>
      </c>
      <c r="C123" s="122">
        <v>626719</v>
      </c>
      <c r="D123" s="123">
        <v>45019</v>
      </c>
      <c r="E123" s="121" t="s">
        <v>149</v>
      </c>
    </row>
    <row r="124" spans="1:5" ht="15">
      <c r="A124" s="121" t="s">
        <v>41</v>
      </c>
      <c r="B124" s="121" t="s">
        <v>354</v>
      </c>
      <c r="C124" s="122">
        <v>418000</v>
      </c>
      <c r="D124" s="123">
        <v>45020</v>
      </c>
      <c r="E124" s="121" t="s">
        <v>149</v>
      </c>
    </row>
    <row r="125" spans="1:5" ht="15">
      <c r="A125" s="121" t="s">
        <v>41</v>
      </c>
      <c r="B125" s="121" t="s">
        <v>354</v>
      </c>
      <c r="C125" s="122">
        <v>469000</v>
      </c>
      <c r="D125" s="123">
        <v>45019</v>
      </c>
      <c r="E125" s="121" t="s">
        <v>149</v>
      </c>
    </row>
    <row r="126" spans="1:5" ht="15">
      <c r="A126" s="121" t="s">
        <v>41</v>
      </c>
      <c r="B126" s="121" t="s">
        <v>354</v>
      </c>
      <c r="C126" s="122">
        <v>427400</v>
      </c>
      <c r="D126" s="123">
        <v>45020</v>
      </c>
      <c r="E126" s="121" t="s">
        <v>149</v>
      </c>
    </row>
    <row r="127" spans="1:5" ht="15">
      <c r="A127" s="121" t="s">
        <v>41</v>
      </c>
      <c r="B127" s="121" t="s">
        <v>354</v>
      </c>
      <c r="C127" s="122">
        <v>237000</v>
      </c>
      <c r="D127" s="123">
        <v>45040</v>
      </c>
      <c r="E127" s="121" t="s">
        <v>149</v>
      </c>
    </row>
    <row r="128" spans="1:5" ht="15">
      <c r="A128" s="121" t="s">
        <v>41</v>
      </c>
      <c r="B128" s="121" t="s">
        <v>354</v>
      </c>
      <c r="C128" s="122">
        <v>427400</v>
      </c>
      <c r="D128" s="123">
        <v>45020</v>
      </c>
      <c r="E128" s="121" t="s">
        <v>149</v>
      </c>
    </row>
    <row r="129" spans="1:5" ht="15">
      <c r="A129" s="121" t="s">
        <v>41</v>
      </c>
      <c r="B129" s="121" t="s">
        <v>354</v>
      </c>
      <c r="C129" s="122">
        <v>465000</v>
      </c>
      <c r="D129" s="123">
        <v>45037</v>
      </c>
      <c r="E129" s="121" t="s">
        <v>149</v>
      </c>
    </row>
    <row r="130" spans="1:5" ht="15">
      <c r="A130" s="121" t="s">
        <v>41</v>
      </c>
      <c r="B130" s="121" t="s">
        <v>354</v>
      </c>
      <c r="C130" s="122">
        <v>255000</v>
      </c>
      <c r="D130" s="123">
        <v>45019</v>
      </c>
      <c r="E130" s="121" t="s">
        <v>149</v>
      </c>
    </row>
    <row r="131" spans="1:5" ht="15">
      <c r="A131" s="121" t="s">
        <v>41</v>
      </c>
      <c r="B131" s="121" t="s">
        <v>354</v>
      </c>
      <c r="C131" s="122">
        <v>60000</v>
      </c>
      <c r="D131" s="123">
        <v>45033</v>
      </c>
      <c r="E131" s="121" t="s">
        <v>364</v>
      </c>
    </row>
    <row r="132" spans="1:5" ht="15">
      <c r="A132" s="121" t="s">
        <v>41</v>
      </c>
      <c r="B132" s="121" t="s">
        <v>354</v>
      </c>
      <c r="C132" s="122">
        <v>300000</v>
      </c>
      <c r="D132" s="123">
        <v>45041</v>
      </c>
      <c r="E132" s="121" t="s">
        <v>364</v>
      </c>
    </row>
    <row r="133" spans="1:5" ht="15">
      <c r="A133" s="121" t="s">
        <v>41</v>
      </c>
      <c r="B133" s="121" t="s">
        <v>354</v>
      </c>
      <c r="C133" s="122">
        <v>232498</v>
      </c>
      <c r="D133" s="123">
        <v>45023</v>
      </c>
      <c r="E133" s="121" t="s">
        <v>364</v>
      </c>
    </row>
    <row r="134" spans="1:5" ht="15">
      <c r="A134" s="121" t="s">
        <v>41</v>
      </c>
      <c r="B134" s="121" t="s">
        <v>354</v>
      </c>
      <c r="C134" s="122">
        <v>167000</v>
      </c>
      <c r="D134" s="123">
        <v>45023</v>
      </c>
      <c r="E134" s="121" t="s">
        <v>364</v>
      </c>
    </row>
    <row r="135" spans="1:5" ht="15">
      <c r="A135" s="121" t="s">
        <v>41</v>
      </c>
      <c r="B135" s="121" t="s">
        <v>354</v>
      </c>
      <c r="C135" s="122">
        <v>100000</v>
      </c>
      <c r="D135" s="123">
        <v>45034</v>
      </c>
      <c r="E135" s="121" t="s">
        <v>364</v>
      </c>
    </row>
    <row r="136" spans="1:5" ht="15">
      <c r="A136" s="121" t="s">
        <v>41</v>
      </c>
      <c r="B136" s="121" t="s">
        <v>354</v>
      </c>
      <c r="C136" s="122">
        <v>100000</v>
      </c>
      <c r="D136" s="123">
        <v>45019</v>
      </c>
      <c r="E136" s="121" t="s">
        <v>364</v>
      </c>
    </row>
    <row r="137" spans="1:5" ht="15">
      <c r="A137" s="121" t="s">
        <v>41</v>
      </c>
      <c r="B137" s="121" t="s">
        <v>354</v>
      </c>
      <c r="C137" s="122">
        <v>412250</v>
      </c>
      <c r="D137" s="123">
        <v>45040</v>
      </c>
      <c r="E137" s="121" t="s">
        <v>364</v>
      </c>
    </row>
    <row r="138" spans="1:5" ht="15">
      <c r="A138" s="121" t="s">
        <v>41</v>
      </c>
      <c r="B138" s="121" t="s">
        <v>354</v>
      </c>
      <c r="C138" s="122">
        <v>43883000</v>
      </c>
      <c r="D138" s="123">
        <v>45041</v>
      </c>
      <c r="E138" s="121" t="s">
        <v>364</v>
      </c>
    </row>
    <row r="139" spans="1:5" ht="15">
      <c r="A139" s="121" t="s">
        <v>41</v>
      </c>
      <c r="B139" s="121" t="s">
        <v>354</v>
      </c>
      <c r="C139" s="122">
        <v>2000000</v>
      </c>
      <c r="D139" s="123">
        <v>45035</v>
      </c>
      <c r="E139" s="121" t="s">
        <v>364</v>
      </c>
    </row>
    <row r="140" spans="1:5" ht="15">
      <c r="A140" s="121" t="s">
        <v>41</v>
      </c>
      <c r="B140" s="121" t="s">
        <v>354</v>
      </c>
      <c r="C140" s="122">
        <v>1000000</v>
      </c>
      <c r="D140" s="123">
        <v>45044</v>
      </c>
      <c r="E140" s="121" t="s">
        <v>364</v>
      </c>
    </row>
    <row r="141" spans="1:5" ht="15">
      <c r="A141" s="121" t="s">
        <v>41</v>
      </c>
      <c r="B141" s="121" t="s">
        <v>354</v>
      </c>
      <c r="C141" s="122">
        <v>402930</v>
      </c>
      <c r="D141" s="123">
        <v>45044</v>
      </c>
      <c r="E141" s="121" t="s">
        <v>364</v>
      </c>
    </row>
    <row r="142" spans="1:5" ht="15">
      <c r="A142" s="121" t="s">
        <v>41</v>
      </c>
      <c r="B142" s="121" t="s">
        <v>354</v>
      </c>
      <c r="C142" s="122">
        <v>43850000</v>
      </c>
      <c r="D142" s="123">
        <v>45041</v>
      </c>
      <c r="E142" s="121" t="s">
        <v>364</v>
      </c>
    </row>
    <row r="143" spans="1:5" ht="15">
      <c r="A143" s="121" t="s">
        <v>41</v>
      </c>
      <c r="B143" s="121" t="s">
        <v>354</v>
      </c>
      <c r="C143" s="122">
        <v>173000</v>
      </c>
      <c r="D143" s="123">
        <v>45042</v>
      </c>
      <c r="E143" s="121" t="s">
        <v>364</v>
      </c>
    </row>
    <row r="144" spans="1:5" ht="15">
      <c r="A144" s="121" t="s">
        <v>41</v>
      </c>
      <c r="B144" s="121" t="s">
        <v>354</v>
      </c>
      <c r="C144" s="122">
        <v>1431000</v>
      </c>
      <c r="D144" s="123">
        <v>45037</v>
      </c>
      <c r="E144" s="121" t="s">
        <v>364</v>
      </c>
    </row>
    <row r="145" spans="1:5" ht="15">
      <c r="A145" s="121" t="s">
        <v>41</v>
      </c>
      <c r="B145" s="121" t="s">
        <v>354</v>
      </c>
      <c r="C145" s="122">
        <v>750000</v>
      </c>
      <c r="D145" s="123">
        <v>45037</v>
      </c>
      <c r="E145" s="121" t="s">
        <v>364</v>
      </c>
    </row>
    <row r="146" spans="1:5" ht="15">
      <c r="A146" s="121" t="s">
        <v>41</v>
      </c>
      <c r="B146" s="121" t="s">
        <v>354</v>
      </c>
      <c r="C146" s="122">
        <v>349050</v>
      </c>
      <c r="D146" s="123">
        <v>45027</v>
      </c>
      <c r="E146" s="121" t="s">
        <v>364</v>
      </c>
    </row>
    <row r="147" spans="1:5" ht="15">
      <c r="A147" s="121" t="s">
        <v>41</v>
      </c>
      <c r="B147" s="121" t="s">
        <v>354</v>
      </c>
      <c r="C147" s="122">
        <v>788709.5</v>
      </c>
      <c r="D147" s="123">
        <v>45034</v>
      </c>
      <c r="E147" s="121" t="s">
        <v>364</v>
      </c>
    </row>
    <row r="148" spans="1:5" ht="15">
      <c r="A148" s="121" t="s">
        <v>41</v>
      </c>
      <c r="B148" s="121" t="s">
        <v>354</v>
      </c>
      <c r="C148" s="122">
        <v>70000</v>
      </c>
      <c r="D148" s="123">
        <v>45040</v>
      </c>
      <c r="E148" s="121" t="s">
        <v>364</v>
      </c>
    </row>
    <row r="149" spans="1:5" ht="15">
      <c r="A149" s="121" t="s">
        <v>41</v>
      </c>
      <c r="B149" s="121" t="s">
        <v>354</v>
      </c>
      <c r="C149" s="122">
        <v>190000</v>
      </c>
      <c r="D149" s="123">
        <v>45040</v>
      </c>
      <c r="E149" s="121" t="s">
        <v>364</v>
      </c>
    </row>
    <row r="150" spans="1:5" ht="15">
      <c r="A150" s="121" t="s">
        <v>41</v>
      </c>
      <c r="B150" s="121" t="s">
        <v>354</v>
      </c>
      <c r="C150" s="122">
        <v>190000</v>
      </c>
      <c r="D150" s="123">
        <v>45043</v>
      </c>
      <c r="E150" s="121" t="s">
        <v>364</v>
      </c>
    </row>
    <row r="151" spans="1:5" ht="15">
      <c r="A151" s="121" t="s">
        <v>39</v>
      </c>
      <c r="B151" s="121" t="s">
        <v>355</v>
      </c>
      <c r="C151" s="122">
        <v>420000</v>
      </c>
      <c r="D151" s="123">
        <v>45029</v>
      </c>
      <c r="E151" s="121" t="s">
        <v>149</v>
      </c>
    </row>
    <row r="152" spans="1:5" ht="15">
      <c r="A152" s="121" t="s">
        <v>39</v>
      </c>
      <c r="B152" s="121" t="s">
        <v>355</v>
      </c>
      <c r="C152" s="122">
        <v>248000</v>
      </c>
      <c r="D152" s="123">
        <v>45029</v>
      </c>
      <c r="E152" s="121" t="s">
        <v>149</v>
      </c>
    </row>
    <row r="153" spans="1:5" ht="15">
      <c r="A153" s="121" t="s">
        <v>39</v>
      </c>
      <c r="B153" s="121" t="s">
        <v>355</v>
      </c>
      <c r="C153" s="122">
        <v>100000</v>
      </c>
      <c r="D153" s="123">
        <v>45029</v>
      </c>
      <c r="E153" s="121" t="s">
        <v>149</v>
      </c>
    </row>
    <row r="154" spans="1:5" ht="15">
      <c r="A154" s="121" t="s">
        <v>39</v>
      </c>
      <c r="B154" s="121" t="s">
        <v>355</v>
      </c>
      <c r="C154" s="122">
        <v>405000</v>
      </c>
      <c r="D154" s="123">
        <v>45042</v>
      </c>
      <c r="E154" s="121" t="s">
        <v>149</v>
      </c>
    </row>
    <row r="155" spans="1:5" ht="15">
      <c r="A155" s="121" t="s">
        <v>39</v>
      </c>
      <c r="B155" s="121" t="s">
        <v>355</v>
      </c>
      <c r="C155" s="122">
        <v>390000</v>
      </c>
      <c r="D155" s="123">
        <v>45044</v>
      </c>
      <c r="E155" s="121" t="s">
        <v>149</v>
      </c>
    </row>
    <row r="156" spans="1:5" ht="15">
      <c r="A156" s="121" t="s">
        <v>39</v>
      </c>
      <c r="B156" s="121" t="s">
        <v>355</v>
      </c>
      <c r="C156" s="122">
        <v>175000</v>
      </c>
      <c r="D156" s="123">
        <v>45044</v>
      </c>
      <c r="E156" s="121" t="s">
        <v>149</v>
      </c>
    </row>
    <row r="157" spans="1:5" ht="15">
      <c r="A157" s="121" t="s">
        <v>39</v>
      </c>
      <c r="B157" s="121" t="s">
        <v>355</v>
      </c>
      <c r="C157" s="122">
        <v>1425000</v>
      </c>
      <c r="D157" s="123">
        <v>45044</v>
      </c>
      <c r="E157" s="121" t="s">
        <v>149</v>
      </c>
    </row>
    <row r="158" spans="1:5" ht="15">
      <c r="A158" s="121" t="s">
        <v>39</v>
      </c>
      <c r="B158" s="121" t="s">
        <v>355</v>
      </c>
      <c r="C158" s="122">
        <v>270000</v>
      </c>
      <c r="D158" s="123">
        <v>45044</v>
      </c>
      <c r="E158" s="121" t="s">
        <v>149</v>
      </c>
    </row>
    <row r="159" spans="1:5" ht="15">
      <c r="A159" s="121" t="s">
        <v>39</v>
      </c>
      <c r="B159" s="121" t="s">
        <v>355</v>
      </c>
      <c r="C159" s="122">
        <v>706000</v>
      </c>
      <c r="D159" s="123">
        <v>45042</v>
      </c>
      <c r="E159" s="121" t="s">
        <v>149</v>
      </c>
    </row>
    <row r="160" spans="1:5" ht="15">
      <c r="A160" s="121" t="s">
        <v>39</v>
      </c>
      <c r="B160" s="121" t="s">
        <v>355</v>
      </c>
      <c r="C160" s="122">
        <v>514900</v>
      </c>
      <c r="D160" s="123">
        <v>45044</v>
      </c>
      <c r="E160" s="121" t="s">
        <v>149</v>
      </c>
    </row>
    <row r="161" spans="1:5" ht="15">
      <c r="A161" s="121" t="s">
        <v>39</v>
      </c>
      <c r="B161" s="121" t="s">
        <v>355</v>
      </c>
      <c r="C161" s="122">
        <v>480000</v>
      </c>
      <c r="D161" s="123">
        <v>45044</v>
      </c>
      <c r="E161" s="121" t="s">
        <v>149</v>
      </c>
    </row>
    <row r="162" spans="1:5" ht="15">
      <c r="A162" s="121" t="s">
        <v>39</v>
      </c>
      <c r="B162" s="121" t="s">
        <v>355</v>
      </c>
      <c r="C162" s="122">
        <v>1950000</v>
      </c>
      <c r="D162" s="123">
        <v>45028</v>
      </c>
      <c r="E162" s="121" t="s">
        <v>149</v>
      </c>
    </row>
    <row r="163" spans="1:5" ht="15">
      <c r="A163" s="121" t="s">
        <v>39</v>
      </c>
      <c r="B163" s="121" t="s">
        <v>355</v>
      </c>
      <c r="C163" s="122">
        <v>340000</v>
      </c>
      <c r="D163" s="123">
        <v>45028</v>
      </c>
      <c r="E163" s="121" t="s">
        <v>149</v>
      </c>
    </row>
    <row r="164" spans="1:5" ht="15">
      <c r="A164" s="121" t="s">
        <v>39</v>
      </c>
      <c r="B164" s="121" t="s">
        <v>355</v>
      </c>
      <c r="C164" s="122">
        <v>693400</v>
      </c>
      <c r="D164" s="123">
        <v>45044</v>
      </c>
      <c r="E164" s="121" t="s">
        <v>149</v>
      </c>
    </row>
    <row r="165" spans="1:5" ht="15">
      <c r="A165" s="121" t="s">
        <v>39</v>
      </c>
      <c r="B165" s="121" t="s">
        <v>355</v>
      </c>
      <c r="C165" s="122">
        <v>450000</v>
      </c>
      <c r="D165" s="123">
        <v>45028</v>
      </c>
      <c r="E165" s="121" t="s">
        <v>149</v>
      </c>
    </row>
    <row r="166" spans="1:5" ht="15">
      <c r="A166" s="121" t="s">
        <v>39</v>
      </c>
      <c r="B166" s="121" t="s">
        <v>355</v>
      </c>
      <c r="C166" s="122">
        <v>1225000</v>
      </c>
      <c r="D166" s="123">
        <v>45044</v>
      </c>
      <c r="E166" s="121" t="s">
        <v>149</v>
      </c>
    </row>
    <row r="167" spans="1:5" ht="15">
      <c r="A167" s="121" t="s">
        <v>39</v>
      </c>
      <c r="B167" s="121" t="s">
        <v>355</v>
      </c>
      <c r="C167" s="122">
        <v>636800</v>
      </c>
      <c r="D167" s="123">
        <v>45044</v>
      </c>
      <c r="E167" s="121" t="s">
        <v>149</v>
      </c>
    </row>
    <row r="168" spans="1:5" ht="15">
      <c r="A168" s="121" t="s">
        <v>39</v>
      </c>
      <c r="B168" s="121" t="s">
        <v>355</v>
      </c>
      <c r="C168" s="122">
        <v>320000</v>
      </c>
      <c r="D168" s="123">
        <v>45030</v>
      </c>
      <c r="E168" s="121" t="s">
        <v>149</v>
      </c>
    </row>
    <row r="169" spans="1:5" ht="15">
      <c r="A169" s="121" t="s">
        <v>39</v>
      </c>
      <c r="B169" s="121" t="s">
        <v>355</v>
      </c>
      <c r="C169" s="122">
        <v>435000</v>
      </c>
      <c r="D169" s="123">
        <v>45029</v>
      </c>
      <c r="E169" s="121" t="s">
        <v>149</v>
      </c>
    </row>
    <row r="170" spans="1:5" ht="15">
      <c r="A170" s="121" t="s">
        <v>39</v>
      </c>
      <c r="B170" s="121" t="s">
        <v>355</v>
      </c>
      <c r="C170" s="122">
        <v>179000</v>
      </c>
      <c r="D170" s="123">
        <v>45044</v>
      </c>
      <c r="E170" s="121" t="s">
        <v>149</v>
      </c>
    </row>
    <row r="171" spans="1:5" ht="15">
      <c r="A171" s="121" t="s">
        <v>39</v>
      </c>
      <c r="B171" s="121" t="s">
        <v>355</v>
      </c>
      <c r="C171" s="122">
        <v>558000</v>
      </c>
      <c r="D171" s="123">
        <v>45044</v>
      </c>
      <c r="E171" s="121" t="s">
        <v>149</v>
      </c>
    </row>
    <row r="172" spans="1:5" ht="15">
      <c r="A172" s="121" t="s">
        <v>39</v>
      </c>
      <c r="B172" s="121" t="s">
        <v>355</v>
      </c>
      <c r="C172" s="122">
        <v>140000</v>
      </c>
      <c r="D172" s="123">
        <v>45041</v>
      </c>
      <c r="E172" s="121" t="s">
        <v>149</v>
      </c>
    </row>
    <row r="173" spans="1:5" ht="15">
      <c r="A173" s="121" t="s">
        <v>39</v>
      </c>
      <c r="B173" s="121" t="s">
        <v>355</v>
      </c>
      <c r="C173" s="122">
        <v>480000</v>
      </c>
      <c r="D173" s="123">
        <v>45019</v>
      </c>
      <c r="E173" s="121" t="s">
        <v>149</v>
      </c>
    </row>
    <row r="174" spans="1:5" ht="15">
      <c r="A174" s="121" t="s">
        <v>39</v>
      </c>
      <c r="B174" s="121" t="s">
        <v>355</v>
      </c>
      <c r="C174" s="122">
        <v>419000</v>
      </c>
      <c r="D174" s="123">
        <v>45044</v>
      </c>
      <c r="E174" s="121" t="s">
        <v>149</v>
      </c>
    </row>
    <row r="175" spans="1:5" ht="15">
      <c r="A175" s="121" t="s">
        <v>39</v>
      </c>
      <c r="B175" s="121" t="s">
        <v>355</v>
      </c>
      <c r="C175" s="122">
        <v>340000</v>
      </c>
      <c r="D175" s="123">
        <v>45030</v>
      </c>
      <c r="E175" s="121" t="s">
        <v>149</v>
      </c>
    </row>
    <row r="176" spans="1:5" ht="15">
      <c r="A176" s="121" t="s">
        <v>39</v>
      </c>
      <c r="B176" s="121" t="s">
        <v>355</v>
      </c>
      <c r="C176" s="122">
        <v>434900</v>
      </c>
      <c r="D176" s="123">
        <v>45040</v>
      </c>
      <c r="E176" s="121" t="s">
        <v>149</v>
      </c>
    </row>
    <row r="177" spans="1:5" ht="15">
      <c r="A177" s="121" t="s">
        <v>39</v>
      </c>
      <c r="B177" s="121" t="s">
        <v>355</v>
      </c>
      <c r="C177" s="122">
        <v>565000</v>
      </c>
      <c r="D177" s="123">
        <v>45030</v>
      </c>
      <c r="E177" s="121" t="s">
        <v>149</v>
      </c>
    </row>
    <row r="178" spans="1:5" ht="15">
      <c r="A178" s="121" t="s">
        <v>39</v>
      </c>
      <c r="B178" s="121" t="s">
        <v>355</v>
      </c>
      <c r="C178" s="122">
        <v>430000</v>
      </c>
      <c r="D178" s="123">
        <v>45019</v>
      </c>
      <c r="E178" s="121" t="s">
        <v>149</v>
      </c>
    </row>
    <row r="179" spans="1:5" ht="15">
      <c r="A179" s="121" t="s">
        <v>39</v>
      </c>
      <c r="B179" s="121" t="s">
        <v>355</v>
      </c>
      <c r="C179" s="122">
        <v>485000</v>
      </c>
      <c r="D179" s="123">
        <v>45030</v>
      </c>
      <c r="E179" s="121" t="s">
        <v>149</v>
      </c>
    </row>
    <row r="180" spans="1:5" ht="15">
      <c r="A180" s="121" t="s">
        <v>39</v>
      </c>
      <c r="B180" s="121" t="s">
        <v>355</v>
      </c>
      <c r="C180" s="122">
        <v>375000</v>
      </c>
      <c r="D180" s="123">
        <v>45030</v>
      </c>
      <c r="E180" s="121" t="s">
        <v>149</v>
      </c>
    </row>
    <row r="181" spans="1:5" ht="15">
      <c r="A181" s="121" t="s">
        <v>39</v>
      </c>
      <c r="B181" s="121" t="s">
        <v>355</v>
      </c>
      <c r="C181" s="122">
        <v>430000</v>
      </c>
      <c r="D181" s="123">
        <v>45044</v>
      </c>
      <c r="E181" s="121" t="s">
        <v>149</v>
      </c>
    </row>
    <row r="182" spans="1:5" ht="15">
      <c r="A182" s="121" t="s">
        <v>39</v>
      </c>
      <c r="B182" s="121" t="s">
        <v>355</v>
      </c>
      <c r="C182" s="122">
        <v>380000</v>
      </c>
      <c r="D182" s="123">
        <v>45044</v>
      </c>
      <c r="E182" s="121" t="s">
        <v>149</v>
      </c>
    </row>
    <row r="183" spans="1:5" ht="15">
      <c r="A183" s="121" t="s">
        <v>39</v>
      </c>
      <c r="B183" s="121" t="s">
        <v>355</v>
      </c>
      <c r="C183" s="122">
        <v>500000</v>
      </c>
      <c r="D183" s="123">
        <v>45030</v>
      </c>
      <c r="E183" s="121" t="s">
        <v>149</v>
      </c>
    </row>
    <row r="184" spans="1:5" ht="15">
      <c r="A184" s="121" t="s">
        <v>39</v>
      </c>
      <c r="B184" s="121" t="s">
        <v>355</v>
      </c>
      <c r="C184" s="122">
        <v>545000</v>
      </c>
      <c r="D184" s="123">
        <v>45030</v>
      </c>
      <c r="E184" s="121" t="s">
        <v>149</v>
      </c>
    </row>
    <row r="185" spans="1:5" ht="15">
      <c r="A185" s="121" t="s">
        <v>39</v>
      </c>
      <c r="B185" s="121" t="s">
        <v>355</v>
      </c>
      <c r="C185" s="122">
        <v>1170000</v>
      </c>
      <c r="D185" s="123">
        <v>45030</v>
      </c>
      <c r="E185" s="121" t="s">
        <v>149</v>
      </c>
    </row>
    <row r="186" spans="1:5" ht="15">
      <c r="A186" s="121" t="s">
        <v>39</v>
      </c>
      <c r="B186" s="121" t="s">
        <v>355</v>
      </c>
      <c r="C186" s="122">
        <v>275000</v>
      </c>
      <c r="D186" s="123">
        <v>45041</v>
      </c>
      <c r="E186" s="121" t="s">
        <v>149</v>
      </c>
    </row>
    <row r="187" spans="1:5" ht="15">
      <c r="A187" s="121" t="s">
        <v>39</v>
      </c>
      <c r="B187" s="121" t="s">
        <v>355</v>
      </c>
      <c r="C187" s="122">
        <v>725000</v>
      </c>
      <c r="D187" s="123">
        <v>45044</v>
      </c>
      <c r="E187" s="121" t="s">
        <v>149</v>
      </c>
    </row>
    <row r="188" spans="1:5" ht="15">
      <c r="A188" s="121" t="s">
        <v>39</v>
      </c>
      <c r="B188" s="121" t="s">
        <v>355</v>
      </c>
      <c r="C188" s="122">
        <v>725000</v>
      </c>
      <c r="D188" s="123">
        <v>45019</v>
      </c>
      <c r="E188" s="121" t="s">
        <v>149</v>
      </c>
    </row>
    <row r="189" spans="1:5" ht="15">
      <c r="A189" s="121" t="s">
        <v>39</v>
      </c>
      <c r="B189" s="121" t="s">
        <v>355</v>
      </c>
      <c r="C189" s="122">
        <v>593000</v>
      </c>
      <c r="D189" s="123">
        <v>45030</v>
      </c>
      <c r="E189" s="121" t="s">
        <v>149</v>
      </c>
    </row>
    <row r="190" spans="1:5" ht="15">
      <c r="A190" s="121" t="s">
        <v>39</v>
      </c>
      <c r="B190" s="121" t="s">
        <v>355</v>
      </c>
      <c r="C190" s="122">
        <v>590000</v>
      </c>
      <c r="D190" s="123">
        <v>45030</v>
      </c>
      <c r="E190" s="121" t="s">
        <v>149</v>
      </c>
    </row>
    <row r="191" spans="1:5" ht="15">
      <c r="A191" s="121" t="s">
        <v>39</v>
      </c>
      <c r="B191" s="121" t="s">
        <v>355</v>
      </c>
      <c r="C191" s="122">
        <v>470000</v>
      </c>
      <c r="D191" s="123">
        <v>45030</v>
      </c>
      <c r="E191" s="121" t="s">
        <v>149</v>
      </c>
    </row>
    <row r="192" spans="1:5" ht="15">
      <c r="A192" s="121" t="s">
        <v>39</v>
      </c>
      <c r="B192" s="121" t="s">
        <v>355</v>
      </c>
      <c r="C192" s="122">
        <v>670000</v>
      </c>
      <c r="D192" s="123">
        <v>45028</v>
      </c>
      <c r="E192" s="121" t="s">
        <v>149</v>
      </c>
    </row>
    <row r="193" spans="1:5" ht="15">
      <c r="A193" s="121" t="s">
        <v>39</v>
      </c>
      <c r="B193" s="121" t="s">
        <v>355</v>
      </c>
      <c r="C193" s="122">
        <v>339000</v>
      </c>
      <c r="D193" s="123">
        <v>45030</v>
      </c>
      <c r="E193" s="121" t="s">
        <v>149</v>
      </c>
    </row>
    <row r="194" spans="1:5" ht="15">
      <c r="A194" s="121" t="s">
        <v>39</v>
      </c>
      <c r="B194" s="121" t="s">
        <v>355</v>
      </c>
      <c r="C194" s="122">
        <v>1683000</v>
      </c>
      <c r="D194" s="123">
        <v>45030</v>
      </c>
      <c r="E194" s="121" t="s">
        <v>149</v>
      </c>
    </row>
    <row r="195" spans="1:5" ht="15">
      <c r="A195" s="121" t="s">
        <v>39</v>
      </c>
      <c r="B195" s="121" t="s">
        <v>355</v>
      </c>
      <c r="C195" s="122">
        <v>350000</v>
      </c>
      <c r="D195" s="123">
        <v>45037</v>
      </c>
      <c r="E195" s="121" t="s">
        <v>149</v>
      </c>
    </row>
    <row r="196" spans="1:5" ht="15">
      <c r="A196" s="121" t="s">
        <v>39</v>
      </c>
      <c r="B196" s="121" t="s">
        <v>355</v>
      </c>
      <c r="C196" s="122">
        <v>309900</v>
      </c>
      <c r="D196" s="123">
        <v>45030</v>
      </c>
      <c r="E196" s="121" t="s">
        <v>149</v>
      </c>
    </row>
    <row r="197" spans="1:5" ht="15">
      <c r="A197" s="121" t="s">
        <v>39</v>
      </c>
      <c r="B197" s="121" t="s">
        <v>355</v>
      </c>
      <c r="C197" s="122">
        <v>440000</v>
      </c>
      <c r="D197" s="123">
        <v>45044</v>
      </c>
      <c r="E197" s="121" t="s">
        <v>149</v>
      </c>
    </row>
    <row r="198" spans="1:5" ht="15">
      <c r="A198" s="121" t="s">
        <v>39</v>
      </c>
      <c r="B198" s="121" t="s">
        <v>355</v>
      </c>
      <c r="C198" s="122">
        <v>4000000</v>
      </c>
      <c r="D198" s="123">
        <v>45030</v>
      </c>
      <c r="E198" s="121" t="s">
        <v>149</v>
      </c>
    </row>
    <row r="199" spans="1:5" ht="15">
      <c r="A199" s="121" t="s">
        <v>39</v>
      </c>
      <c r="B199" s="121" t="s">
        <v>355</v>
      </c>
      <c r="C199" s="122">
        <v>560000</v>
      </c>
      <c r="D199" s="123">
        <v>45030</v>
      </c>
      <c r="E199" s="121" t="s">
        <v>149</v>
      </c>
    </row>
    <row r="200" spans="1:5" ht="15">
      <c r="A200" s="121" t="s">
        <v>39</v>
      </c>
      <c r="B200" s="121" t="s">
        <v>355</v>
      </c>
      <c r="C200" s="122">
        <v>950000</v>
      </c>
      <c r="D200" s="123">
        <v>45030</v>
      </c>
      <c r="E200" s="121" t="s">
        <v>149</v>
      </c>
    </row>
    <row r="201" spans="1:5" ht="15">
      <c r="A201" s="121" t="s">
        <v>39</v>
      </c>
      <c r="B201" s="121" t="s">
        <v>355</v>
      </c>
      <c r="C201" s="122">
        <v>500000</v>
      </c>
      <c r="D201" s="123">
        <v>45030</v>
      </c>
      <c r="E201" s="121" t="s">
        <v>149</v>
      </c>
    </row>
    <row r="202" spans="1:5" ht="15">
      <c r="A202" s="121" t="s">
        <v>39</v>
      </c>
      <c r="B202" s="121" t="s">
        <v>355</v>
      </c>
      <c r="C202" s="122">
        <v>479900</v>
      </c>
      <c r="D202" s="123">
        <v>45044</v>
      </c>
      <c r="E202" s="121" t="s">
        <v>149</v>
      </c>
    </row>
    <row r="203" spans="1:5" ht="15">
      <c r="A203" s="121" t="s">
        <v>39</v>
      </c>
      <c r="B203" s="121" t="s">
        <v>355</v>
      </c>
      <c r="C203" s="122">
        <v>419500</v>
      </c>
      <c r="D203" s="123">
        <v>45023</v>
      </c>
      <c r="E203" s="121" t="s">
        <v>149</v>
      </c>
    </row>
    <row r="204" spans="1:5" ht="15">
      <c r="A204" s="121" t="s">
        <v>39</v>
      </c>
      <c r="B204" s="121" t="s">
        <v>355</v>
      </c>
      <c r="C204" s="122">
        <v>315000</v>
      </c>
      <c r="D204" s="123">
        <v>45044</v>
      </c>
      <c r="E204" s="121" t="s">
        <v>149</v>
      </c>
    </row>
    <row r="205" spans="1:5" ht="15">
      <c r="A205" s="121" t="s">
        <v>39</v>
      </c>
      <c r="B205" s="121" t="s">
        <v>355</v>
      </c>
      <c r="C205" s="122">
        <v>545000</v>
      </c>
      <c r="D205" s="123">
        <v>45026</v>
      </c>
      <c r="E205" s="121" t="s">
        <v>149</v>
      </c>
    </row>
    <row r="206" spans="1:5" ht="15">
      <c r="A206" s="121" t="s">
        <v>39</v>
      </c>
      <c r="B206" s="121" t="s">
        <v>355</v>
      </c>
      <c r="C206" s="122">
        <v>205000</v>
      </c>
      <c r="D206" s="123">
        <v>45026</v>
      </c>
      <c r="E206" s="121" t="s">
        <v>149</v>
      </c>
    </row>
    <row r="207" spans="1:5" ht="15">
      <c r="A207" s="121" t="s">
        <v>39</v>
      </c>
      <c r="B207" s="121" t="s">
        <v>355</v>
      </c>
      <c r="C207" s="122">
        <v>75000</v>
      </c>
      <c r="D207" s="123">
        <v>45023</v>
      </c>
      <c r="E207" s="121" t="s">
        <v>149</v>
      </c>
    </row>
    <row r="208" spans="1:5" ht="15">
      <c r="A208" s="121" t="s">
        <v>39</v>
      </c>
      <c r="B208" s="121" t="s">
        <v>355</v>
      </c>
      <c r="C208" s="122">
        <v>235000</v>
      </c>
      <c r="D208" s="123">
        <v>45023</v>
      </c>
      <c r="E208" s="121" t="s">
        <v>149</v>
      </c>
    </row>
    <row r="209" spans="1:5" ht="15">
      <c r="A209" s="121" t="s">
        <v>39</v>
      </c>
      <c r="B209" s="121" t="s">
        <v>355</v>
      </c>
      <c r="C209" s="122">
        <v>480000</v>
      </c>
      <c r="D209" s="123">
        <v>45041</v>
      </c>
      <c r="E209" s="121" t="s">
        <v>149</v>
      </c>
    </row>
    <row r="210" spans="1:5" ht="15">
      <c r="A210" s="121" t="s">
        <v>39</v>
      </c>
      <c r="B210" s="121" t="s">
        <v>355</v>
      </c>
      <c r="C210" s="122">
        <v>1640000</v>
      </c>
      <c r="D210" s="123">
        <v>45026</v>
      </c>
      <c r="E210" s="121" t="s">
        <v>149</v>
      </c>
    </row>
    <row r="211" spans="1:5" ht="15">
      <c r="A211" s="121" t="s">
        <v>39</v>
      </c>
      <c r="B211" s="121" t="s">
        <v>355</v>
      </c>
      <c r="C211" s="122">
        <v>200000</v>
      </c>
      <c r="D211" s="123">
        <v>45023</v>
      </c>
      <c r="E211" s="121" t="s">
        <v>149</v>
      </c>
    </row>
    <row r="212" spans="1:5" ht="15">
      <c r="A212" s="121" t="s">
        <v>39</v>
      </c>
      <c r="B212" s="121" t="s">
        <v>355</v>
      </c>
      <c r="C212" s="122">
        <v>150000</v>
      </c>
      <c r="D212" s="123">
        <v>45023</v>
      </c>
      <c r="E212" s="121" t="s">
        <v>149</v>
      </c>
    </row>
    <row r="213" spans="1:5" ht="15">
      <c r="A213" s="121" t="s">
        <v>39</v>
      </c>
      <c r="B213" s="121" t="s">
        <v>355</v>
      </c>
      <c r="C213" s="122">
        <v>475000</v>
      </c>
      <c r="D213" s="123">
        <v>45023</v>
      </c>
      <c r="E213" s="121" t="s">
        <v>149</v>
      </c>
    </row>
    <row r="214" spans="1:5" ht="15">
      <c r="A214" s="121" t="s">
        <v>39</v>
      </c>
      <c r="B214" s="121" t="s">
        <v>355</v>
      </c>
      <c r="C214" s="122">
        <v>450500</v>
      </c>
      <c r="D214" s="123">
        <v>45023</v>
      </c>
      <c r="E214" s="121" t="s">
        <v>149</v>
      </c>
    </row>
    <row r="215" spans="1:5" ht="15">
      <c r="A215" s="121" t="s">
        <v>39</v>
      </c>
      <c r="B215" s="121" t="s">
        <v>355</v>
      </c>
      <c r="C215" s="122">
        <v>1100000</v>
      </c>
      <c r="D215" s="123">
        <v>45044</v>
      </c>
      <c r="E215" s="121" t="s">
        <v>149</v>
      </c>
    </row>
    <row r="216" spans="1:5" ht="15">
      <c r="A216" s="121" t="s">
        <v>39</v>
      </c>
      <c r="B216" s="121" t="s">
        <v>355</v>
      </c>
      <c r="C216" s="122">
        <v>155000</v>
      </c>
      <c r="D216" s="123">
        <v>45023</v>
      </c>
      <c r="E216" s="121" t="s">
        <v>149</v>
      </c>
    </row>
    <row r="217" spans="1:5" ht="15">
      <c r="A217" s="121" t="s">
        <v>39</v>
      </c>
      <c r="B217" s="121" t="s">
        <v>355</v>
      </c>
      <c r="C217" s="122">
        <v>1950000</v>
      </c>
      <c r="D217" s="123">
        <v>45044</v>
      </c>
      <c r="E217" s="121" t="s">
        <v>149</v>
      </c>
    </row>
    <row r="218" spans="1:5" ht="15">
      <c r="A218" s="121" t="s">
        <v>39</v>
      </c>
      <c r="B218" s="121" t="s">
        <v>355</v>
      </c>
      <c r="C218" s="122">
        <v>364600</v>
      </c>
      <c r="D218" s="123">
        <v>45023</v>
      </c>
      <c r="E218" s="121" t="s">
        <v>149</v>
      </c>
    </row>
    <row r="219" spans="1:5" ht="15">
      <c r="A219" s="121" t="s">
        <v>39</v>
      </c>
      <c r="B219" s="121" t="s">
        <v>355</v>
      </c>
      <c r="C219" s="122">
        <v>476000</v>
      </c>
      <c r="D219" s="123">
        <v>45023</v>
      </c>
      <c r="E219" s="121" t="s">
        <v>149</v>
      </c>
    </row>
    <row r="220" spans="1:5" ht="15">
      <c r="A220" s="121" t="s">
        <v>39</v>
      </c>
      <c r="B220" s="121" t="s">
        <v>355</v>
      </c>
      <c r="C220" s="122">
        <v>2500000</v>
      </c>
      <c r="D220" s="123">
        <v>45023</v>
      </c>
      <c r="E220" s="121" t="s">
        <v>149</v>
      </c>
    </row>
    <row r="221" spans="1:5" ht="15">
      <c r="A221" s="121" t="s">
        <v>39</v>
      </c>
      <c r="B221" s="121" t="s">
        <v>355</v>
      </c>
      <c r="C221" s="122">
        <v>675000</v>
      </c>
      <c r="D221" s="123">
        <v>45023</v>
      </c>
      <c r="E221" s="121" t="s">
        <v>149</v>
      </c>
    </row>
    <row r="222" spans="1:5" ht="15">
      <c r="A222" s="121" t="s">
        <v>39</v>
      </c>
      <c r="B222" s="121" t="s">
        <v>355</v>
      </c>
      <c r="C222" s="122">
        <v>399000</v>
      </c>
      <c r="D222" s="123">
        <v>45023</v>
      </c>
      <c r="E222" s="121" t="s">
        <v>149</v>
      </c>
    </row>
    <row r="223" spans="1:5" ht="15">
      <c r="A223" s="121" t="s">
        <v>39</v>
      </c>
      <c r="B223" s="121" t="s">
        <v>355</v>
      </c>
      <c r="C223" s="122">
        <v>535000</v>
      </c>
      <c r="D223" s="123">
        <v>45019</v>
      </c>
      <c r="E223" s="121" t="s">
        <v>149</v>
      </c>
    </row>
    <row r="224" spans="1:5" ht="15">
      <c r="A224" s="121" t="s">
        <v>39</v>
      </c>
      <c r="B224" s="121" t="s">
        <v>355</v>
      </c>
      <c r="C224" s="122">
        <v>598000</v>
      </c>
      <c r="D224" s="123">
        <v>45023</v>
      </c>
      <c r="E224" s="121" t="s">
        <v>149</v>
      </c>
    </row>
    <row r="225" spans="1:5" ht="15">
      <c r="A225" s="121" t="s">
        <v>39</v>
      </c>
      <c r="B225" s="121" t="s">
        <v>355</v>
      </c>
      <c r="C225" s="122">
        <v>530000</v>
      </c>
      <c r="D225" s="123">
        <v>45041</v>
      </c>
      <c r="E225" s="121" t="s">
        <v>149</v>
      </c>
    </row>
    <row r="226" spans="1:5" ht="15">
      <c r="A226" s="121" t="s">
        <v>39</v>
      </c>
      <c r="B226" s="121" t="s">
        <v>355</v>
      </c>
      <c r="C226" s="122">
        <v>490000</v>
      </c>
      <c r="D226" s="123">
        <v>45023</v>
      </c>
      <c r="E226" s="121" t="s">
        <v>149</v>
      </c>
    </row>
    <row r="227" spans="1:5" ht="15">
      <c r="A227" s="121" t="s">
        <v>39</v>
      </c>
      <c r="B227" s="121" t="s">
        <v>355</v>
      </c>
      <c r="C227" s="122">
        <v>505000</v>
      </c>
      <c r="D227" s="123">
        <v>45023</v>
      </c>
      <c r="E227" s="121" t="s">
        <v>149</v>
      </c>
    </row>
    <row r="228" spans="1:5" ht="15">
      <c r="A228" s="121" t="s">
        <v>39</v>
      </c>
      <c r="B228" s="121" t="s">
        <v>355</v>
      </c>
      <c r="C228" s="122">
        <v>780000</v>
      </c>
      <c r="D228" s="123">
        <v>45023</v>
      </c>
      <c r="E228" s="121" t="s">
        <v>149</v>
      </c>
    </row>
    <row r="229" spans="1:5" ht="15">
      <c r="A229" s="121" t="s">
        <v>39</v>
      </c>
      <c r="B229" s="121" t="s">
        <v>355</v>
      </c>
      <c r="C229" s="122">
        <v>579000</v>
      </c>
      <c r="D229" s="123">
        <v>45023</v>
      </c>
      <c r="E229" s="121" t="s">
        <v>149</v>
      </c>
    </row>
    <row r="230" spans="1:5" ht="15">
      <c r="A230" s="121" t="s">
        <v>39</v>
      </c>
      <c r="B230" s="121" t="s">
        <v>355</v>
      </c>
      <c r="C230" s="122">
        <v>579000</v>
      </c>
      <c r="D230" s="123">
        <v>45023</v>
      </c>
      <c r="E230" s="121" t="s">
        <v>149</v>
      </c>
    </row>
    <row r="231" spans="1:5" ht="15">
      <c r="A231" s="121" t="s">
        <v>39</v>
      </c>
      <c r="B231" s="121" t="s">
        <v>355</v>
      </c>
      <c r="C231" s="122">
        <v>408000</v>
      </c>
      <c r="D231" s="123">
        <v>45027</v>
      </c>
      <c r="E231" s="121" t="s">
        <v>149</v>
      </c>
    </row>
    <row r="232" spans="1:5" ht="15">
      <c r="A232" s="121" t="s">
        <v>39</v>
      </c>
      <c r="B232" s="121" t="s">
        <v>355</v>
      </c>
      <c r="C232" s="122">
        <v>184000</v>
      </c>
      <c r="D232" s="123">
        <v>45028</v>
      </c>
      <c r="E232" s="121" t="s">
        <v>149</v>
      </c>
    </row>
    <row r="233" spans="1:5" ht="15">
      <c r="A233" s="121" t="s">
        <v>39</v>
      </c>
      <c r="B233" s="121" t="s">
        <v>355</v>
      </c>
      <c r="C233" s="122">
        <v>449000</v>
      </c>
      <c r="D233" s="123">
        <v>45028</v>
      </c>
      <c r="E233" s="121" t="s">
        <v>149</v>
      </c>
    </row>
    <row r="234" spans="1:5" ht="15">
      <c r="A234" s="121" t="s">
        <v>39</v>
      </c>
      <c r="B234" s="121" t="s">
        <v>355</v>
      </c>
      <c r="C234" s="122">
        <v>555000</v>
      </c>
      <c r="D234" s="123">
        <v>45028</v>
      </c>
      <c r="E234" s="121" t="s">
        <v>149</v>
      </c>
    </row>
    <row r="235" spans="1:5" ht="15">
      <c r="A235" s="121" t="s">
        <v>39</v>
      </c>
      <c r="B235" s="121" t="s">
        <v>355</v>
      </c>
      <c r="C235" s="122">
        <v>573506</v>
      </c>
      <c r="D235" s="123">
        <v>45042</v>
      </c>
      <c r="E235" s="121" t="s">
        <v>149</v>
      </c>
    </row>
    <row r="236" spans="1:5" ht="15">
      <c r="A236" s="121" t="s">
        <v>39</v>
      </c>
      <c r="B236" s="121" t="s">
        <v>355</v>
      </c>
      <c r="C236" s="122">
        <v>1040000</v>
      </c>
      <c r="D236" s="123">
        <v>45040</v>
      </c>
      <c r="E236" s="121" t="s">
        <v>149</v>
      </c>
    </row>
    <row r="237" spans="1:5" ht="15">
      <c r="A237" s="121" t="s">
        <v>39</v>
      </c>
      <c r="B237" s="121" t="s">
        <v>355</v>
      </c>
      <c r="C237" s="122">
        <v>215500</v>
      </c>
      <c r="D237" s="123">
        <v>45019</v>
      </c>
      <c r="E237" s="121" t="s">
        <v>149</v>
      </c>
    </row>
    <row r="238" spans="1:5" ht="15">
      <c r="A238" s="121" t="s">
        <v>39</v>
      </c>
      <c r="B238" s="121" t="s">
        <v>355</v>
      </c>
      <c r="C238" s="122">
        <v>320000</v>
      </c>
      <c r="D238" s="123">
        <v>45040</v>
      </c>
      <c r="E238" s="121" t="s">
        <v>149</v>
      </c>
    </row>
    <row r="239" spans="1:5" ht="15">
      <c r="A239" s="121" t="s">
        <v>39</v>
      </c>
      <c r="B239" s="121" t="s">
        <v>355</v>
      </c>
      <c r="C239" s="122">
        <v>406000</v>
      </c>
      <c r="D239" s="123">
        <v>45027</v>
      </c>
      <c r="E239" s="121" t="s">
        <v>149</v>
      </c>
    </row>
    <row r="240" spans="1:5" ht="15">
      <c r="A240" s="121" t="s">
        <v>39</v>
      </c>
      <c r="B240" s="121" t="s">
        <v>355</v>
      </c>
      <c r="C240" s="122">
        <v>640000</v>
      </c>
      <c r="D240" s="123">
        <v>45027</v>
      </c>
      <c r="E240" s="121" t="s">
        <v>149</v>
      </c>
    </row>
    <row r="241" spans="1:5" ht="15">
      <c r="A241" s="121" t="s">
        <v>39</v>
      </c>
      <c r="B241" s="121" t="s">
        <v>355</v>
      </c>
      <c r="C241" s="122">
        <v>190232</v>
      </c>
      <c r="D241" s="123">
        <v>45019</v>
      </c>
      <c r="E241" s="121" t="s">
        <v>149</v>
      </c>
    </row>
    <row r="242" spans="1:5" ht="15">
      <c r="A242" s="121" t="s">
        <v>39</v>
      </c>
      <c r="B242" s="121" t="s">
        <v>355</v>
      </c>
      <c r="C242" s="122">
        <v>729000</v>
      </c>
      <c r="D242" s="123">
        <v>45044</v>
      </c>
      <c r="E242" s="121" t="s">
        <v>149</v>
      </c>
    </row>
    <row r="243" spans="1:5" ht="15">
      <c r="A243" s="121" t="s">
        <v>39</v>
      </c>
      <c r="B243" s="121" t="s">
        <v>355</v>
      </c>
      <c r="C243" s="122">
        <v>424000</v>
      </c>
      <c r="D243" s="123">
        <v>45040</v>
      </c>
      <c r="E243" s="121" t="s">
        <v>149</v>
      </c>
    </row>
    <row r="244" spans="1:5" ht="15">
      <c r="A244" s="121" t="s">
        <v>39</v>
      </c>
      <c r="B244" s="121" t="s">
        <v>355</v>
      </c>
      <c r="C244" s="122">
        <v>935000</v>
      </c>
      <c r="D244" s="123">
        <v>45041</v>
      </c>
      <c r="E244" s="121" t="s">
        <v>149</v>
      </c>
    </row>
    <row r="245" spans="1:5" ht="15">
      <c r="A245" s="121" t="s">
        <v>39</v>
      </c>
      <c r="B245" s="121" t="s">
        <v>355</v>
      </c>
      <c r="C245" s="122">
        <v>1850000</v>
      </c>
      <c r="D245" s="123">
        <v>45027</v>
      </c>
      <c r="E245" s="121" t="s">
        <v>149</v>
      </c>
    </row>
    <row r="246" spans="1:5" ht="15">
      <c r="A246" s="121" t="s">
        <v>39</v>
      </c>
      <c r="B246" s="121" t="s">
        <v>355</v>
      </c>
      <c r="C246" s="122">
        <v>465000</v>
      </c>
      <c r="D246" s="123">
        <v>45042</v>
      </c>
      <c r="E246" s="121" t="s">
        <v>149</v>
      </c>
    </row>
    <row r="247" spans="1:5" ht="15">
      <c r="A247" s="121" t="s">
        <v>39</v>
      </c>
      <c r="B247" s="121" t="s">
        <v>355</v>
      </c>
      <c r="C247" s="122">
        <v>405000</v>
      </c>
      <c r="D247" s="123">
        <v>45019</v>
      </c>
      <c r="E247" s="121" t="s">
        <v>149</v>
      </c>
    </row>
    <row r="248" spans="1:5" ht="15">
      <c r="A248" s="121" t="s">
        <v>39</v>
      </c>
      <c r="B248" s="121" t="s">
        <v>355</v>
      </c>
      <c r="C248" s="122">
        <v>485000</v>
      </c>
      <c r="D248" s="123">
        <v>45027</v>
      </c>
      <c r="E248" s="121" t="s">
        <v>149</v>
      </c>
    </row>
    <row r="249" spans="1:5" ht="15">
      <c r="A249" s="121" t="s">
        <v>39</v>
      </c>
      <c r="B249" s="121" t="s">
        <v>355</v>
      </c>
      <c r="C249" s="122">
        <v>626000</v>
      </c>
      <c r="D249" s="123">
        <v>45027</v>
      </c>
      <c r="E249" s="121" t="s">
        <v>149</v>
      </c>
    </row>
    <row r="250" spans="1:5" ht="15">
      <c r="A250" s="121" t="s">
        <v>39</v>
      </c>
      <c r="B250" s="121" t="s">
        <v>355</v>
      </c>
      <c r="C250" s="122">
        <v>408000</v>
      </c>
      <c r="D250" s="123">
        <v>45027</v>
      </c>
      <c r="E250" s="121" t="s">
        <v>149</v>
      </c>
    </row>
    <row r="251" spans="1:5" ht="15">
      <c r="A251" s="121" t="s">
        <v>39</v>
      </c>
      <c r="B251" s="121" t="s">
        <v>355</v>
      </c>
      <c r="C251" s="122">
        <v>1145000</v>
      </c>
      <c r="D251" s="123">
        <v>45042</v>
      </c>
      <c r="E251" s="121" t="s">
        <v>149</v>
      </c>
    </row>
    <row r="252" spans="1:5" ht="15">
      <c r="A252" s="121" t="s">
        <v>39</v>
      </c>
      <c r="B252" s="121" t="s">
        <v>355</v>
      </c>
      <c r="C252" s="122">
        <v>1100000</v>
      </c>
      <c r="D252" s="123">
        <v>45019</v>
      </c>
      <c r="E252" s="121" t="s">
        <v>149</v>
      </c>
    </row>
    <row r="253" spans="1:5" ht="15">
      <c r="A253" s="121" t="s">
        <v>39</v>
      </c>
      <c r="B253" s="121" t="s">
        <v>355</v>
      </c>
      <c r="C253" s="122">
        <v>550000</v>
      </c>
      <c r="D253" s="123">
        <v>45026</v>
      </c>
      <c r="E253" s="121" t="s">
        <v>149</v>
      </c>
    </row>
    <row r="254" spans="1:5" ht="15">
      <c r="A254" s="121" t="s">
        <v>39</v>
      </c>
      <c r="B254" s="121" t="s">
        <v>355</v>
      </c>
      <c r="C254" s="122">
        <v>410000</v>
      </c>
      <c r="D254" s="123">
        <v>45026</v>
      </c>
      <c r="E254" s="121" t="s">
        <v>149</v>
      </c>
    </row>
    <row r="255" spans="1:5" ht="15">
      <c r="A255" s="121" t="s">
        <v>39</v>
      </c>
      <c r="B255" s="121" t="s">
        <v>355</v>
      </c>
      <c r="C255" s="122">
        <v>195000</v>
      </c>
      <c r="D255" s="123">
        <v>45026</v>
      </c>
      <c r="E255" s="121" t="s">
        <v>149</v>
      </c>
    </row>
    <row r="256" spans="1:5" ht="15">
      <c r="A256" s="121" t="s">
        <v>39</v>
      </c>
      <c r="B256" s="121" t="s">
        <v>355</v>
      </c>
      <c r="C256" s="122">
        <v>385000</v>
      </c>
      <c r="D256" s="123">
        <v>45041</v>
      </c>
      <c r="E256" s="121" t="s">
        <v>149</v>
      </c>
    </row>
    <row r="257" spans="1:5" ht="15">
      <c r="A257" s="121" t="s">
        <v>39</v>
      </c>
      <c r="B257" s="121" t="s">
        <v>355</v>
      </c>
      <c r="C257" s="122">
        <v>170000</v>
      </c>
      <c r="D257" s="123">
        <v>45042</v>
      </c>
      <c r="E257" s="121" t="s">
        <v>149</v>
      </c>
    </row>
    <row r="258" spans="1:5" ht="15">
      <c r="A258" s="121" t="s">
        <v>39</v>
      </c>
      <c r="B258" s="121" t="s">
        <v>355</v>
      </c>
      <c r="C258" s="122">
        <v>351000</v>
      </c>
      <c r="D258" s="123">
        <v>45028</v>
      </c>
      <c r="E258" s="121" t="s">
        <v>149</v>
      </c>
    </row>
    <row r="259" spans="1:5" ht="15">
      <c r="A259" s="121" t="s">
        <v>39</v>
      </c>
      <c r="B259" s="121" t="s">
        <v>355</v>
      </c>
      <c r="C259" s="122">
        <v>630000</v>
      </c>
      <c r="D259" s="123">
        <v>45030</v>
      </c>
      <c r="E259" s="121" t="s">
        <v>149</v>
      </c>
    </row>
    <row r="260" spans="1:5" ht="15">
      <c r="A260" s="121" t="s">
        <v>39</v>
      </c>
      <c r="B260" s="121" t="s">
        <v>355</v>
      </c>
      <c r="C260" s="122">
        <v>695000</v>
      </c>
      <c r="D260" s="123">
        <v>45043</v>
      </c>
      <c r="E260" s="121" t="s">
        <v>149</v>
      </c>
    </row>
    <row r="261" spans="1:5" ht="15">
      <c r="A261" s="121" t="s">
        <v>39</v>
      </c>
      <c r="B261" s="121" t="s">
        <v>355</v>
      </c>
      <c r="C261" s="122">
        <v>1449000</v>
      </c>
      <c r="D261" s="123">
        <v>45023</v>
      </c>
      <c r="E261" s="121" t="s">
        <v>149</v>
      </c>
    </row>
    <row r="262" spans="1:5" ht="15">
      <c r="A262" s="121" t="s">
        <v>39</v>
      </c>
      <c r="B262" s="121" t="s">
        <v>355</v>
      </c>
      <c r="C262" s="122">
        <v>875000</v>
      </c>
      <c r="D262" s="123">
        <v>45030</v>
      </c>
      <c r="E262" s="121" t="s">
        <v>149</v>
      </c>
    </row>
    <row r="263" spans="1:5" ht="15">
      <c r="A263" s="121" t="s">
        <v>39</v>
      </c>
      <c r="B263" s="121" t="s">
        <v>355</v>
      </c>
      <c r="C263" s="122">
        <v>209900</v>
      </c>
      <c r="D263" s="123">
        <v>45035</v>
      </c>
      <c r="E263" s="121" t="s">
        <v>149</v>
      </c>
    </row>
    <row r="264" spans="1:5" ht="15">
      <c r="A264" s="121" t="s">
        <v>39</v>
      </c>
      <c r="B264" s="121" t="s">
        <v>355</v>
      </c>
      <c r="C264" s="122">
        <v>1950000</v>
      </c>
      <c r="D264" s="123">
        <v>45037</v>
      </c>
      <c r="E264" s="121" t="s">
        <v>149</v>
      </c>
    </row>
    <row r="265" spans="1:5" ht="15">
      <c r="A265" s="121" t="s">
        <v>39</v>
      </c>
      <c r="B265" s="121" t="s">
        <v>355</v>
      </c>
      <c r="C265" s="122">
        <v>406000</v>
      </c>
      <c r="D265" s="123">
        <v>45035</v>
      </c>
      <c r="E265" s="121" t="s">
        <v>149</v>
      </c>
    </row>
    <row r="266" spans="1:5" ht="15">
      <c r="A266" s="121" t="s">
        <v>39</v>
      </c>
      <c r="B266" s="121" t="s">
        <v>355</v>
      </c>
      <c r="C266" s="122">
        <v>825000</v>
      </c>
      <c r="D266" s="123">
        <v>45044</v>
      </c>
      <c r="E266" s="121" t="s">
        <v>149</v>
      </c>
    </row>
    <row r="267" spans="1:5" ht="15">
      <c r="A267" s="121" t="s">
        <v>39</v>
      </c>
      <c r="B267" s="121" t="s">
        <v>355</v>
      </c>
      <c r="C267" s="122">
        <v>589000</v>
      </c>
      <c r="D267" s="123">
        <v>45035</v>
      </c>
      <c r="E267" s="121" t="s">
        <v>149</v>
      </c>
    </row>
    <row r="268" spans="1:5" ht="15">
      <c r="A268" s="121" t="s">
        <v>39</v>
      </c>
      <c r="B268" s="121" t="s">
        <v>355</v>
      </c>
      <c r="C268" s="122">
        <v>525000</v>
      </c>
      <c r="D268" s="123">
        <v>45035</v>
      </c>
      <c r="E268" s="121" t="s">
        <v>149</v>
      </c>
    </row>
    <row r="269" spans="1:5" ht="15">
      <c r="A269" s="121" t="s">
        <v>39</v>
      </c>
      <c r="B269" s="121" t="s">
        <v>355</v>
      </c>
      <c r="C269" s="122">
        <v>265000</v>
      </c>
      <c r="D269" s="123">
        <v>45020</v>
      </c>
      <c r="E269" s="121" t="s">
        <v>149</v>
      </c>
    </row>
    <row r="270" spans="1:5" ht="15">
      <c r="A270" s="121" t="s">
        <v>39</v>
      </c>
      <c r="B270" s="121" t="s">
        <v>355</v>
      </c>
      <c r="C270" s="122">
        <v>405000</v>
      </c>
      <c r="D270" s="123">
        <v>45035</v>
      </c>
      <c r="E270" s="121" t="s">
        <v>149</v>
      </c>
    </row>
    <row r="271" spans="1:5" ht="15">
      <c r="A271" s="121" t="s">
        <v>39</v>
      </c>
      <c r="B271" s="121" t="s">
        <v>355</v>
      </c>
      <c r="C271" s="122">
        <v>640000</v>
      </c>
      <c r="D271" s="123">
        <v>45021</v>
      </c>
      <c r="E271" s="121" t="s">
        <v>149</v>
      </c>
    </row>
    <row r="272" spans="1:5" ht="15">
      <c r="A272" s="121" t="s">
        <v>39</v>
      </c>
      <c r="B272" s="121" t="s">
        <v>355</v>
      </c>
      <c r="C272" s="122">
        <v>274900</v>
      </c>
      <c r="D272" s="123">
        <v>45021</v>
      </c>
      <c r="E272" s="121" t="s">
        <v>149</v>
      </c>
    </row>
    <row r="273" spans="1:5" ht="15">
      <c r="A273" s="121" t="s">
        <v>39</v>
      </c>
      <c r="B273" s="121" t="s">
        <v>355</v>
      </c>
      <c r="C273" s="122">
        <v>516000</v>
      </c>
      <c r="D273" s="123">
        <v>45037</v>
      </c>
      <c r="E273" s="121" t="s">
        <v>149</v>
      </c>
    </row>
    <row r="274" spans="1:5" ht="15">
      <c r="A274" s="121" t="s">
        <v>39</v>
      </c>
      <c r="B274" s="121" t="s">
        <v>355</v>
      </c>
      <c r="C274" s="122">
        <v>340000</v>
      </c>
      <c r="D274" s="123">
        <v>45037</v>
      </c>
      <c r="E274" s="121" t="s">
        <v>149</v>
      </c>
    </row>
    <row r="275" spans="1:5" ht="15">
      <c r="A275" s="121" t="s">
        <v>39</v>
      </c>
      <c r="B275" s="121" t="s">
        <v>355</v>
      </c>
      <c r="C275" s="122">
        <v>560000</v>
      </c>
      <c r="D275" s="123">
        <v>45035</v>
      </c>
      <c r="E275" s="121" t="s">
        <v>149</v>
      </c>
    </row>
    <row r="276" spans="1:5" ht="15">
      <c r="A276" s="121" t="s">
        <v>39</v>
      </c>
      <c r="B276" s="121" t="s">
        <v>355</v>
      </c>
      <c r="C276" s="122">
        <v>110000</v>
      </c>
      <c r="D276" s="123">
        <v>45034</v>
      </c>
      <c r="E276" s="121" t="s">
        <v>149</v>
      </c>
    </row>
    <row r="277" spans="1:5" ht="15">
      <c r="A277" s="121" t="s">
        <v>39</v>
      </c>
      <c r="B277" s="121" t="s">
        <v>355</v>
      </c>
      <c r="C277" s="122">
        <v>433000</v>
      </c>
      <c r="D277" s="123">
        <v>45041</v>
      </c>
      <c r="E277" s="121" t="s">
        <v>149</v>
      </c>
    </row>
    <row r="278" spans="1:5" ht="15">
      <c r="A278" s="121" t="s">
        <v>39</v>
      </c>
      <c r="B278" s="121" t="s">
        <v>355</v>
      </c>
      <c r="C278" s="122">
        <v>975000</v>
      </c>
      <c r="D278" s="123">
        <v>45034</v>
      </c>
      <c r="E278" s="121" t="s">
        <v>149</v>
      </c>
    </row>
    <row r="279" spans="1:5" ht="15">
      <c r="A279" s="121" t="s">
        <v>39</v>
      </c>
      <c r="B279" s="121" t="s">
        <v>355</v>
      </c>
      <c r="C279" s="122">
        <v>365000</v>
      </c>
      <c r="D279" s="123">
        <v>45022</v>
      </c>
      <c r="E279" s="121" t="s">
        <v>149</v>
      </c>
    </row>
    <row r="280" spans="1:5" ht="15">
      <c r="A280" s="121" t="s">
        <v>39</v>
      </c>
      <c r="B280" s="121" t="s">
        <v>355</v>
      </c>
      <c r="C280" s="122">
        <v>308000</v>
      </c>
      <c r="D280" s="123">
        <v>45022</v>
      </c>
      <c r="E280" s="121" t="s">
        <v>149</v>
      </c>
    </row>
    <row r="281" spans="1:5" ht="15">
      <c r="A281" s="121" t="s">
        <v>39</v>
      </c>
      <c r="B281" s="121" t="s">
        <v>355</v>
      </c>
      <c r="C281" s="122">
        <v>315000</v>
      </c>
      <c r="D281" s="123">
        <v>45042</v>
      </c>
      <c r="E281" s="121" t="s">
        <v>149</v>
      </c>
    </row>
    <row r="282" spans="1:5" ht="15">
      <c r="A282" s="121" t="s">
        <v>39</v>
      </c>
      <c r="B282" s="121" t="s">
        <v>355</v>
      </c>
      <c r="C282" s="122">
        <v>720000</v>
      </c>
      <c r="D282" s="123">
        <v>45022</v>
      </c>
      <c r="E282" s="121" t="s">
        <v>149</v>
      </c>
    </row>
    <row r="283" spans="1:5" ht="15">
      <c r="A283" s="121" t="s">
        <v>39</v>
      </c>
      <c r="B283" s="121" t="s">
        <v>355</v>
      </c>
      <c r="C283" s="122">
        <v>424000</v>
      </c>
      <c r="D283" s="123">
        <v>45022</v>
      </c>
      <c r="E283" s="121" t="s">
        <v>149</v>
      </c>
    </row>
    <row r="284" spans="1:5" ht="15">
      <c r="A284" s="121" t="s">
        <v>39</v>
      </c>
      <c r="B284" s="121" t="s">
        <v>355</v>
      </c>
      <c r="C284" s="122">
        <v>520000</v>
      </c>
      <c r="D284" s="123">
        <v>45037</v>
      </c>
      <c r="E284" s="121" t="s">
        <v>149</v>
      </c>
    </row>
    <row r="285" spans="1:5" ht="15">
      <c r="A285" s="121" t="s">
        <v>39</v>
      </c>
      <c r="B285" s="121" t="s">
        <v>355</v>
      </c>
      <c r="C285" s="122">
        <v>550000</v>
      </c>
      <c r="D285" s="123">
        <v>45034</v>
      </c>
      <c r="E285" s="121" t="s">
        <v>149</v>
      </c>
    </row>
    <row r="286" spans="1:5" ht="15">
      <c r="A286" s="121" t="s">
        <v>39</v>
      </c>
      <c r="B286" s="121" t="s">
        <v>355</v>
      </c>
      <c r="C286" s="122">
        <v>860000</v>
      </c>
      <c r="D286" s="123">
        <v>45022</v>
      </c>
      <c r="E286" s="121" t="s">
        <v>149</v>
      </c>
    </row>
    <row r="287" spans="1:5" ht="15">
      <c r="A287" s="121" t="s">
        <v>39</v>
      </c>
      <c r="B287" s="121" t="s">
        <v>355</v>
      </c>
      <c r="C287" s="122">
        <v>355000</v>
      </c>
      <c r="D287" s="123">
        <v>45037</v>
      </c>
      <c r="E287" s="121" t="s">
        <v>149</v>
      </c>
    </row>
    <row r="288" spans="1:5" ht="15">
      <c r="A288" s="121" t="s">
        <v>39</v>
      </c>
      <c r="B288" s="121" t="s">
        <v>355</v>
      </c>
      <c r="C288" s="122">
        <v>407000</v>
      </c>
      <c r="D288" s="123">
        <v>45034</v>
      </c>
      <c r="E288" s="121" t="s">
        <v>149</v>
      </c>
    </row>
    <row r="289" spans="1:5" ht="15">
      <c r="A289" s="121" t="s">
        <v>39</v>
      </c>
      <c r="B289" s="121" t="s">
        <v>355</v>
      </c>
      <c r="C289" s="122">
        <v>1125000</v>
      </c>
      <c r="D289" s="123">
        <v>45022</v>
      </c>
      <c r="E289" s="121" t="s">
        <v>149</v>
      </c>
    </row>
    <row r="290" spans="1:5" ht="15">
      <c r="A290" s="121" t="s">
        <v>39</v>
      </c>
      <c r="B290" s="121" t="s">
        <v>355</v>
      </c>
      <c r="C290" s="122">
        <v>340000</v>
      </c>
      <c r="D290" s="123">
        <v>45037</v>
      </c>
      <c r="E290" s="121" t="s">
        <v>149</v>
      </c>
    </row>
    <row r="291" spans="1:5" ht="15">
      <c r="A291" s="121" t="s">
        <v>39</v>
      </c>
      <c r="B291" s="121" t="s">
        <v>355</v>
      </c>
      <c r="C291" s="122">
        <v>615000</v>
      </c>
      <c r="D291" s="123">
        <v>45022</v>
      </c>
      <c r="E291" s="121" t="s">
        <v>149</v>
      </c>
    </row>
    <row r="292" spans="1:5" ht="15">
      <c r="A292" s="121" t="s">
        <v>39</v>
      </c>
      <c r="B292" s="121" t="s">
        <v>355</v>
      </c>
      <c r="C292" s="122">
        <v>585000</v>
      </c>
      <c r="D292" s="123">
        <v>45037</v>
      </c>
      <c r="E292" s="121" t="s">
        <v>149</v>
      </c>
    </row>
    <row r="293" spans="1:5" ht="15">
      <c r="A293" s="121" t="s">
        <v>39</v>
      </c>
      <c r="B293" s="121" t="s">
        <v>355</v>
      </c>
      <c r="C293" s="122">
        <v>1050000</v>
      </c>
      <c r="D293" s="123">
        <v>45020</v>
      </c>
      <c r="E293" s="121" t="s">
        <v>149</v>
      </c>
    </row>
    <row r="294" spans="1:5" ht="15">
      <c r="A294" s="121" t="s">
        <v>39</v>
      </c>
      <c r="B294" s="121" t="s">
        <v>355</v>
      </c>
      <c r="C294" s="122">
        <v>660000</v>
      </c>
      <c r="D294" s="123">
        <v>45021</v>
      </c>
      <c r="E294" s="121" t="s">
        <v>149</v>
      </c>
    </row>
    <row r="295" spans="1:5" ht="15">
      <c r="A295" s="121" t="s">
        <v>39</v>
      </c>
      <c r="B295" s="121" t="s">
        <v>355</v>
      </c>
      <c r="C295" s="122">
        <v>386000</v>
      </c>
      <c r="D295" s="123">
        <v>45037</v>
      </c>
      <c r="E295" s="121" t="s">
        <v>149</v>
      </c>
    </row>
    <row r="296" spans="1:5" ht="15">
      <c r="A296" s="121" t="s">
        <v>39</v>
      </c>
      <c r="B296" s="121" t="s">
        <v>355</v>
      </c>
      <c r="C296" s="122">
        <v>849900</v>
      </c>
      <c r="D296" s="123">
        <v>45037</v>
      </c>
      <c r="E296" s="121" t="s">
        <v>149</v>
      </c>
    </row>
    <row r="297" spans="1:5" ht="15">
      <c r="A297" s="121" t="s">
        <v>39</v>
      </c>
      <c r="B297" s="121" t="s">
        <v>355</v>
      </c>
      <c r="C297" s="122">
        <v>587000</v>
      </c>
      <c r="D297" s="123">
        <v>45020</v>
      </c>
      <c r="E297" s="121" t="s">
        <v>149</v>
      </c>
    </row>
    <row r="298" spans="1:5" ht="15">
      <c r="A298" s="121" t="s">
        <v>39</v>
      </c>
      <c r="B298" s="121" t="s">
        <v>355</v>
      </c>
      <c r="C298" s="122">
        <v>900000</v>
      </c>
      <c r="D298" s="123">
        <v>45036</v>
      </c>
      <c r="E298" s="121" t="s">
        <v>149</v>
      </c>
    </row>
    <row r="299" spans="1:5" ht="15">
      <c r="A299" s="121" t="s">
        <v>39</v>
      </c>
      <c r="B299" s="121" t="s">
        <v>355</v>
      </c>
      <c r="C299" s="122">
        <v>300000</v>
      </c>
      <c r="D299" s="123">
        <v>45037</v>
      </c>
      <c r="E299" s="121" t="s">
        <v>149</v>
      </c>
    </row>
    <row r="300" spans="1:5" ht="15">
      <c r="A300" s="121" t="s">
        <v>39</v>
      </c>
      <c r="B300" s="121" t="s">
        <v>355</v>
      </c>
      <c r="C300" s="122">
        <v>730000</v>
      </c>
      <c r="D300" s="123">
        <v>45021</v>
      </c>
      <c r="E300" s="121" t="s">
        <v>149</v>
      </c>
    </row>
    <row r="301" spans="1:5" ht="15">
      <c r="A301" s="121" t="s">
        <v>39</v>
      </c>
      <c r="B301" s="121" t="s">
        <v>355</v>
      </c>
      <c r="C301" s="122">
        <v>375000</v>
      </c>
      <c r="D301" s="123">
        <v>45037</v>
      </c>
      <c r="E301" s="121" t="s">
        <v>149</v>
      </c>
    </row>
    <row r="302" spans="1:5" ht="15">
      <c r="A302" s="121" t="s">
        <v>39</v>
      </c>
      <c r="B302" s="121" t="s">
        <v>355</v>
      </c>
      <c r="C302" s="122">
        <v>625000</v>
      </c>
      <c r="D302" s="123">
        <v>45037</v>
      </c>
      <c r="E302" s="121" t="s">
        <v>149</v>
      </c>
    </row>
    <row r="303" spans="1:5" ht="15">
      <c r="A303" s="121" t="s">
        <v>39</v>
      </c>
      <c r="B303" s="121" t="s">
        <v>355</v>
      </c>
      <c r="C303" s="122">
        <v>480000</v>
      </c>
      <c r="D303" s="123">
        <v>45037</v>
      </c>
      <c r="E303" s="121" t="s">
        <v>149</v>
      </c>
    </row>
    <row r="304" spans="1:5" ht="15">
      <c r="A304" s="121" t="s">
        <v>39</v>
      </c>
      <c r="B304" s="121" t="s">
        <v>355</v>
      </c>
      <c r="C304" s="122">
        <v>459000</v>
      </c>
      <c r="D304" s="123">
        <v>45037</v>
      </c>
      <c r="E304" s="121" t="s">
        <v>149</v>
      </c>
    </row>
    <row r="305" spans="1:5" ht="15">
      <c r="A305" s="121" t="s">
        <v>39</v>
      </c>
      <c r="B305" s="121" t="s">
        <v>355</v>
      </c>
      <c r="C305" s="122">
        <v>225000</v>
      </c>
      <c r="D305" s="123">
        <v>45037</v>
      </c>
      <c r="E305" s="121" t="s">
        <v>149</v>
      </c>
    </row>
    <row r="306" spans="1:5" ht="15">
      <c r="A306" s="121" t="s">
        <v>39</v>
      </c>
      <c r="B306" s="121" t="s">
        <v>355</v>
      </c>
      <c r="C306" s="122">
        <v>4250000</v>
      </c>
      <c r="D306" s="123">
        <v>45037</v>
      </c>
      <c r="E306" s="121" t="s">
        <v>149</v>
      </c>
    </row>
    <row r="307" spans="1:5" ht="15">
      <c r="A307" s="121" t="s">
        <v>39</v>
      </c>
      <c r="B307" s="121" t="s">
        <v>355</v>
      </c>
      <c r="C307" s="122">
        <v>675000</v>
      </c>
      <c r="D307" s="123">
        <v>45037</v>
      </c>
      <c r="E307" s="121" t="s">
        <v>149</v>
      </c>
    </row>
    <row r="308" spans="1:5" ht="15">
      <c r="A308" s="121" t="s">
        <v>39</v>
      </c>
      <c r="B308" s="121" t="s">
        <v>355</v>
      </c>
      <c r="C308" s="122">
        <v>466000</v>
      </c>
      <c r="D308" s="123">
        <v>45036</v>
      </c>
      <c r="E308" s="121" t="s">
        <v>149</v>
      </c>
    </row>
    <row r="309" spans="1:5" ht="15">
      <c r="A309" s="121" t="s">
        <v>39</v>
      </c>
      <c r="B309" s="121" t="s">
        <v>355</v>
      </c>
      <c r="C309" s="122">
        <v>680000</v>
      </c>
      <c r="D309" s="123">
        <v>45035</v>
      </c>
      <c r="E309" s="121" t="s">
        <v>149</v>
      </c>
    </row>
    <row r="310" spans="1:5" ht="15">
      <c r="A310" s="121" t="s">
        <v>39</v>
      </c>
      <c r="B310" s="121" t="s">
        <v>355</v>
      </c>
      <c r="C310" s="122">
        <v>285000</v>
      </c>
      <c r="D310" s="123">
        <v>45021</v>
      </c>
      <c r="E310" s="121" t="s">
        <v>149</v>
      </c>
    </row>
    <row r="311" spans="1:5" ht="15">
      <c r="A311" s="121" t="s">
        <v>39</v>
      </c>
      <c r="B311" s="121" t="s">
        <v>355</v>
      </c>
      <c r="C311" s="122">
        <v>850000</v>
      </c>
      <c r="D311" s="123">
        <v>45036</v>
      </c>
      <c r="E311" s="121" t="s">
        <v>149</v>
      </c>
    </row>
    <row r="312" spans="1:5" ht="15">
      <c r="A312" s="121" t="s">
        <v>39</v>
      </c>
      <c r="B312" s="121" t="s">
        <v>355</v>
      </c>
      <c r="C312" s="122">
        <v>1000000</v>
      </c>
      <c r="D312" s="123">
        <v>45036</v>
      </c>
      <c r="E312" s="121" t="s">
        <v>149</v>
      </c>
    </row>
    <row r="313" spans="1:5" ht="15">
      <c r="A313" s="121" t="s">
        <v>39</v>
      </c>
      <c r="B313" s="121" t="s">
        <v>355</v>
      </c>
      <c r="C313" s="122">
        <v>822000</v>
      </c>
      <c r="D313" s="123">
        <v>45020</v>
      </c>
      <c r="E313" s="121" t="s">
        <v>149</v>
      </c>
    </row>
    <row r="314" spans="1:5" ht="15">
      <c r="A314" s="121" t="s">
        <v>39</v>
      </c>
      <c r="B314" s="121" t="s">
        <v>355</v>
      </c>
      <c r="C314" s="122">
        <v>339900</v>
      </c>
      <c r="D314" s="123">
        <v>45037</v>
      </c>
      <c r="E314" s="121" t="s">
        <v>149</v>
      </c>
    </row>
    <row r="315" spans="1:5" ht="15">
      <c r="A315" s="121" t="s">
        <v>39</v>
      </c>
      <c r="B315" s="121" t="s">
        <v>355</v>
      </c>
      <c r="C315" s="122">
        <v>980000</v>
      </c>
      <c r="D315" s="123">
        <v>45037</v>
      </c>
      <c r="E315" s="121" t="s">
        <v>149</v>
      </c>
    </row>
    <row r="316" spans="1:5" ht="15">
      <c r="A316" s="121" t="s">
        <v>39</v>
      </c>
      <c r="B316" s="121" t="s">
        <v>355</v>
      </c>
      <c r="C316" s="122">
        <v>295000</v>
      </c>
      <c r="D316" s="123">
        <v>45037</v>
      </c>
      <c r="E316" s="121" t="s">
        <v>149</v>
      </c>
    </row>
    <row r="317" spans="1:5" ht="15">
      <c r="A317" s="121" t="s">
        <v>39</v>
      </c>
      <c r="B317" s="121" t="s">
        <v>355</v>
      </c>
      <c r="C317" s="122">
        <v>582000</v>
      </c>
      <c r="D317" s="123">
        <v>45037</v>
      </c>
      <c r="E317" s="121" t="s">
        <v>149</v>
      </c>
    </row>
    <row r="318" spans="1:5" ht="15">
      <c r="A318" s="121" t="s">
        <v>39</v>
      </c>
      <c r="B318" s="121" t="s">
        <v>355</v>
      </c>
      <c r="C318" s="122">
        <v>360000</v>
      </c>
      <c r="D318" s="123">
        <v>45036</v>
      </c>
      <c r="E318" s="121" t="s">
        <v>149</v>
      </c>
    </row>
    <row r="319" spans="1:5" ht="15">
      <c r="A319" s="121" t="s">
        <v>39</v>
      </c>
      <c r="B319" s="121" t="s">
        <v>355</v>
      </c>
      <c r="C319" s="122">
        <v>575000</v>
      </c>
      <c r="D319" s="123">
        <v>45041</v>
      </c>
      <c r="E319" s="121" t="s">
        <v>149</v>
      </c>
    </row>
    <row r="320" spans="1:5" ht="15">
      <c r="A320" s="121" t="s">
        <v>39</v>
      </c>
      <c r="B320" s="121" t="s">
        <v>355</v>
      </c>
      <c r="C320" s="122">
        <v>482000</v>
      </c>
      <c r="D320" s="123">
        <v>45036</v>
      </c>
      <c r="E320" s="121" t="s">
        <v>149</v>
      </c>
    </row>
    <row r="321" spans="1:5" ht="15">
      <c r="A321" s="121" t="s">
        <v>39</v>
      </c>
      <c r="B321" s="121" t="s">
        <v>355</v>
      </c>
      <c r="C321" s="122">
        <v>515000</v>
      </c>
      <c r="D321" s="123">
        <v>45041</v>
      </c>
      <c r="E321" s="121" t="s">
        <v>149</v>
      </c>
    </row>
    <row r="322" spans="1:5" ht="15">
      <c r="A322" s="121" t="s">
        <v>39</v>
      </c>
      <c r="B322" s="121" t="s">
        <v>355</v>
      </c>
      <c r="C322" s="122">
        <v>410000</v>
      </c>
      <c r="D322" s="123">
        <v>45036</v>
      </c>
      <c r="E322" s="121" t="s">
        <v>149</v>
      </c>
    </row>
    <row r="323" spans="1:5" ht="15">
      <c r="A323" s="121" t="s">
        <v>39</v>
      </c>
      <c r="B323" s="121" t="s">
        <v>355</v>
      </c>
      <c r="C323" s="122">
        <v>845000</v>
      </c>
      <c r="D323" s="123">
        <v>45036</v>
      </c>
      <c r="E323" s="121" t="s">
        <v>149</v>
      </c>
    </row>
    <row r="324" spans="1:5" ht="15">
      <c r="A324" s="121" t="s">
        <v>39</v>
      </c>
      <c r="B324" s="121" t="s">
        <v>355</v>
      </c>
      <c r="C324" s="122">
        <v>730000</v>
      </c>
      <c r="D324" s="123">
        <v>45041</v>
      </c>
      <c r="E324" s="121" t="s">
        <v>149</v>
      </c>
    </row>
    <row r="325" spans="1:5" ht="15">
      <c r="A325" s="121" t="s">
        <v>39</v>
      </c>
      <c r="B325" s="121" t="s">
        <v>355</v>
      </c>
      <c r="C325" s="122">
        <v>700000</v>
      </c>
      <c r="D325" s="123">
        <v>45043</v>
      </c>
      <c r="E325" s="121" t="s">
        <v>149</v>
      </c>
    </row>
    <row r="326" spans="1:5" ht="15">
      <c r="A326" s="121" t="s">
        <v>39</v>
      </c>
      <c r="B326" s="121" t="s">
        <v>355</v>
      </c>
      <c r="C326" s="122">
        <v>1000000</v>
      </c>
      <c r="D326" s="123">
        <v>45033</v>
      </c>
      <c r="E326" s="121" t="s">
        <v>149</v>
      </c>
    </row>
    <row r="327" spans="1:5" ht="15">
      <c r="A327" s="121" t="s">
        <v>39</v>
      </c>
      <c r="B327" s="121" t="s">
        <v>355</v>
      </c>
      <c r="C327" s="122">
        <v>312000</v>
      </c>
      <c r="D327" s="123">
        <v>45030</v>
      </c>
      <c r="E327" s="121" t="s">
        <v>149</v>
      </c>
    </row>
    <row r="328" spans="1:5" ht="15">
      <c r="A328" s="121" t="s">
        <v>39</v>
      </c>
      <c r="B328" s="121" t="s">
        <v>355</v>
      </c>
      <c r="C328" s="122">
        <v>200000</v>
      </c>
      <c r="D328" s="123">
        <v>45043</v>
      </c>
      <c r="E328" s="121" t="s">
        <v>149</v>
      </c>
    </row>
    <row r="329" spans="1:5" ht="15">
      <c r="A329" s="121" t="s">
        <v>39</v>
      </c>
      <c r="B329" s="121" t="s">
        <v>355</v>
      </c>
      <c r="C329" s="122">
        <v>579000</v>
      </c>
      <c r="D329" s="123">
        <v>45020</v>
      </c>
      <c r="E329" s="121" t="s">
        <v>149</v>
      </c>
    </row>
    <row r="330" spans="1:5" ht="15">
      <c r="A330" s="121" t="s">
        <v>39</v>
      </c>
      <c r="B330" s="121" t="s">
        <v>355</v>
      </c>
      <c r="C330" s="122">
        <v>574000</v>
      </c>
      <c r="D330" s="123">
        <v>45040</v>
      </c>
      <c r="E330" s="121" t="s">
        <v>149</v>
      </c>
    </row>
    <row r="331" spans="1:5" ht="15">
      <c r="A331" s="121" t="s">
        <v>39</v>
      </c>
      <c r="B331" s="121" t="s">
        <v>355</v>
      </c>
      <c r="C331" s="122">
        <v>480000</v>
      </c>
      <c r="D331" s="123">
        <v>45033</v>
      </c>
      <c r="E331" s="121" t="s">
        <v>149</v>
      </c>
    </row>
    <row r="332" spans="1:5" ht="15">
      <c r="A332" s="121" t="s">
        <v>39</v>
      </c>
      <c r="B332" s="121" t="s">
        <v>355</v>
      </c>
      <c r="C332" s="122">
        <v>605000</v>
      </c>
      <c r="D332" s="123">
        <v>45033</v>
      </c>
      <c r="E332" s="121" t="s">
        <v>149</v>
      </c>
    </row>
    <row r="333" spans="1:5" ht="15">
      <c r="A333" s="121" t="s">
        <v>39</v>
      </c>
      <c r="B333" s="121" t="s">
        <v>355</v>
      </c>
      <c r="C333" s="122">
        <v>405000</v>
      </c>
      <c r="D333" s="123">
        <v>45033</v>
      </c>
      <c r="E333" s="121" t="s">
        <v>149</v>
      </c>
    </row>
    <row r="334" spans="1:5" ht="15">
      <c r="A334" s="121" t="s">
        <v>39</v>
      </c>
      <c r="B334" s="121" t="s">
        <v>355</v>
      </c>
      <c r="C334" s="122">
        <v>940000</v>
      </c>
      <c r="D334" s="123">
        <v>45033</v>
      </c>
      <c r="E334" s="121" t="s">
        <v>149</v>
      </c>
    </row>
    <row r="335" spans="1:5" ht="15">
      <c r="A335" s="121" t="s">
        <v>39</v>
      </c>
      <c r="B335" s="121" t="s">
        <v>355</v>
      </c>
      <c r="C335" s="122">
        <v>456000</v>
      </c>
      <c r="D335" s="123">
        <v>45030</v>
      </c>
      <c r="E335" s="121" t="s">
        <v>149</v>
      </c>
    </row>
    <row r="336" spans="1:5" ht="15">
      <c r="A336" s="121" t="s">
        <v>39</v>
      </c>
      <c r="B336" s="121" t="s">
        <v>355</v>
      </c>
      <c r="C336" s="122">
        <v>749229</v>
      </c>
      <c r="D336" s="123">
        <v>45044</v>
      </c>
      <c r="E336" s="121" t="s">
        <v>149</v>
      </c>
    </row>
    <row r="337" spans="1:5" ht="15">
      <c r="A337" s="121" t="s">
        <v>39</v>
      </c>
      <c r="B337" s="121" t="s">
        <v>355</v>
      </c>
      <c r="C337" s="122">
        <v>435000</v>
      </c>
      <c r="D337" s="123">
        <v>45020</v>
      </c>
      <c r="E337" s="121" t="s">
        <v>149</v>
      </c>
    </row>
    <row r="338" spans="1:5" ht="15">
      <c r="A338" s="121" t="s">
        <v>39</v>
      </c>
      <c r="B338" s="121" t="s">
        <v>355</v>
      </c>
      <c r="C338" s="122">
        <v>1350000</v>
      </c>
      <c r="D338" s="123">
        <v>45033</v>
      </c>
      <c r="E338" s="121" t="s">
        <v>149</v>
      </c>
    </row>
    <row r="339" spans="1:5" ht="15">
      <c r="A339" s="121" t="s">
        <v>39</v>
      </c>
      <c r="B339" s="121" t="s">
        <v>355</v>
      </c>
      <c r="C339" s="122">
        <v>370000</v>
      </c>
      <c r="D339" s="123">
        <v>45044</v>
      </c>
      <c r="E339" s="121" t="s">
        <v>149</v>
      </c>
    </row>
    <row r="340" spans="1:5" ht="15">
      <c r="A340" s="121" t="s">
        <v>39</v>
      </c>
      <c r="B340" s="121" t="s">
        <v>355</v>
      </c>
      <c r="C340" s="122">
        <v>570000</v>
      </c>
      <c r="D340" s="123">
        <v>45043</v>
      </c>
      <c r="E340" s="121" t="s">
        <v>149</v>
      </c>
    </row>
    <row r="341" spans="1:5" ht="15">
      <c r="A341" s="121" t="s">
        <v>39</v>
      </c>
      <c r="B341" s="121" t="s">
        <v>355</v>
      </c>
      <c r="C341" s="122">
        <v>370000</v>
      </c>
      <c r="D341" s="123">
        <v>45033</v>
      </c>
      <c r="E341" s="121" t="s">
        <v>149</v>
      </c>
    </row>
    <row r="342" spans="1:5" ht="15">
      <c r="A342" s="121" t="s">
        <v>39</v>
      </c>
      <c r="B342" s="121" t="s">
        <v>355</v>
      </c>
      <c r="C342" s="122">
        <v>770000</v>
      </c>
      <c r="D342" s="123">
        <v>45040</v>
      </c>
      <c r="E342" s="121" t="s">
        <v>149</v>
      </c>
    </row>
    <row r="343" spans="1:5" ht="15">
      <c r="A343" s="121" t="s">
        <v>39</v>
      </c>
      <c r="B343" s="121" t="s">
        <v>355</v>
      </c>
      <c r="C343" s="122">
        <v>365000</v>
      </c>
      <c r="D343" s="123">
        <v>45043</v>
      </c>
      <c r="E343" s="121" t="s">
        <v>149</v>
      </c>
    </row>
    <row r="344" spans="1:5" ht="15">
      <c r="A344" s="121" t="s">
        <v>39</v>
      </c>
      <c r="B344" s="121" t="s">
        <v>355</v>
      </c>
      <c r="C344" s="122">
        <v>1250000</v>
      </c>
      <c r="D344" s="123">
        <v>45030</v>
      </c>
      <c r="E344" s="121" t="s">
        <v>149</v>
      </c>
    </row>
    <row r="345" spans="1:5" ht="15">
      <c r="A345" s="121" t="s">
        <v>39</v>
      </c>
      <c r="B345" s="121" t="s">
        <v>355</v>
      </c>
      <c r="C345" s="122">
        <v>1850000</v>
      </c>
      <c r="D345" s="123">
        <v>45030</v>
      </c>
      <c r="E345" s="121" t="s">
        <v>149</v>
      </c>
    </row>
    <row r="346" spans="1:5" ht="15">
      <c r="A346" s="121" t="s">
        <v>39</v>
      </c>
      <c r="B346" s="121" t="s">
        <v>355</v>
      </c>
      <c r="C346" s="122">
        <v>589000</v>
      </c>
      <c r="D346" s="123">
        <v>45020</v>
      </c>
      <c r="E346" s="121" t="s">
        <v>149</v>
      </c>
    </row>
    <row r="347" spans="1:5" ht="15">
      <c r="A347" s="121" t="s">
        <v>39</v>
      </c>
      <c r="B347" s="121" t="s">
        <v>355</v>
      </c>
      <c r="C347" s="122">
        <v>733000</v>
      </c>
      <c r="D347" s="123">
        <v>45040</v>
      </c>
      <c r="E347" s="121" t="s">
        <v>149</v>
      </c>
    </row>
    <row r="348" spans="1:5" ht="15">
      <c r="A348" s="121" t="s">
        <v>39</v>
      </c>
      <c r="B348" s="121" t="s">
        <v>355</v>
      </c>
      <c r="C348" s="122">
        <v>158000</v>
      </c>
      <c r="D348" s="123">
        <v>45043</v>
      </c>
      <c r="E348" s="121" t="s">
        <v>149</v>
      </c>
    </row>
    <row r="349" spans="1:5" ht="15">
      <c r="A349" s="121" t="s">
        <v>39</v>
      </c>
      <c r="B349" s="121" t="s">
        <v>355</v>
      </c>
      <c r="C349" s="122">
        <v>225000</v>
      </c>
      <c r="D349" s="123">
        <v>45043</v>
      </c>
      <c r="E349" s="121" t="s">
        <v>149</v>
      </c>
    </row>
    <row r="350" spans="1:5" ht="15">
      <c r="A350" s="121" t="s">
        <v>39</v>
      </c>
      <c r="B350" s="121" t="s">
        <v>355</v>
      </c>
      <c r="C350" s="122">
        <v>545000</v>
      </c>
      <c r="D350" s="123">
        <v>45033</v>
      </c>
      <c r="E350" s="121" t="s">
        <v>149</v>
      </c>
    </row>
    <row r="351" spans="1:5" ht="15">
      <c r="A351" s="121" t="s">
        <v>39</v>
      </c>
      <c r="B351" s="121" t="s">
        <v>355</v>
      </c>
      <c r="C351" s="122">
        <v>439000</v>
      </c>
      <c r="D351" s="123">
        <v>45043</v>
      </c>
      <c r="E351" s="121" t="s">
        <v>149</v>
      </c>
    </row>
    <row r="352" spans="1:5" ht="15">
      <c r="A352" s="121" t="s">
        <v>39</v>
      </c>
      <c r="B352" s="121" t="s">
        <v>355</v>
      </c>
      <c r="C352" s="122">
        <v>775000</v>
      </c>
      <c r="D352" s="123">
        <v>45042</v>
      </c>
      <c r="E352" s="121" t="s">
        <v>149</v>
      </c>
    </row>
    <row r="353" spans="1:5" ht="15">
      <c r="A353" s="121" t="s">
        <v>39</v>
      </c>
      <c r="B353" s="121" t="s">
        <v>355</v>
      </c>
      <c r="C353" s="122">
        <v>315000</v>
      </c>
      <c r="D353" s="123">
        <v>45019</v>
      </c>
      <c r="E353" s="121" t="s">
        <v>149</v>
      </c>
    </row>
    <row r="354" spans="1:5" ht="15">
      <c r="A354" s="121" t="s">
        <v>39</v>
      </c>
      <c r="B354" s="121" t="s">
        <v>355</v>
      </c>
      <c r="C354" s="122">
        <v>525000</v>
      </c>
      <c r="D354" s="123">
        <v>45040</v>
      </c>
      <c r="E354" s="121" t="s">
        <v>149</v>
      </c>
    </row>
    <row r="355" spans="1:5" ht="15">
      <c r="A355" s="121" t="s">
        <v>39</v>
      </c>
      <c r="B355" s="121" t="s">
        <v>355</v>
      </c>
      <c r="C355" s="122">
        <v>630500</v>
      </c>
      <c r="D355" s="123">
        <v>45040</v>
      </c>
      <c r="E355" s="121" t="s">
        <v>149</v>
      </c>
    </row>
    <row r="356" spans="1:5" ht="15">
      <c r="A356" s="121" t="s">
        <v>39</v>
      </c>
      <c r="B356" s="121" t="s">
        <v>355</v>
      </c>
      <c r="C356" s="122">
        <v>437000</v>
      </c>
      <c r="D356" s="123">
        <v>45042</v>
      </c>
      <c r="E356" s="121" t="s">
        <v>149</v>
      </c>
    </row>
    <row r="357" spans="1:5" ht="15">
      <c r="A357" s="121" t="s">
        <v>39</v>
      </c>
      <c r="B357" s="121" t="s">
        <v>355</v>
      </c>
      <c r="C357" s="122">
        <v>220000</v>
      </c>
      <c r="D357" s="123">
        <v>45033</v>
      </c>
      <c r="E357" s="121" t="s">
        <v>149</v>
      </c>
    </row>
    <row r="358" spans="1:5" ht="15">
      <c r="A358" s="121" t="s">
        <v>39</v>
      </c>
      <c r="B358" s="121" t="s">
        <v>355</v>
      </c>
      <c r="C358" s="122">
        <v>260000</v>
      </c>
      <c r="D358" s="123">
        <v>45033</v>
      </c>
      <c r="E358" s="121" t="s">
        <v>149</v>
      </c>
    </row>
    <row r="359" spans="1:5" ht="15">
      <c r="A359" s="121" t="s">
        <v>39</v>
      </c>
      <c r="B359" s="121" t="s">
        <v>355</v>
      </c>
      <c r="C359" s="122">
        <v>445000</v>
      </c>
      <c r="D359" s="123">
        <v>45023</v>
      </c>
      <c r="E359" s="121" t="s">
        <v>149</v>
      </c>
    </row>
    <row r="360" spans="1:5" ht="15">
      <c r="A360" s="121" t="s">
        <v>39</v>
      </c>
      <c r="B360" s="121" t="s">
        <v>355</v>
      </c>
      <c r="C360" s="122">
        <v>516500</v>
      </c>
      <c r="D360" s="123">
        <v>45043</v>
      </c>
      <c r="E360" s="121" t="s">
        <v>149</v>
      </c>
    </row>
    <row r="361" spans="1:5" ht="15">
      <c r="A361" s="121" t="s">
        <v>39</v>
      </c>
      <c r="B361" s="121" t="s">
        <v>355</v>
      </c>
      <c r="C361" s="122">
        <v>800000</v>
      </c>
      <c r="D361" s="123">
        <v>45034</v>
      </c>
      <c r="E361" s="121" t="s">
        <v>364</v>
      </c>
    </row>
    <row r="362" spans="1:5" ht="15">
      <c r="A362" s="121" t="s">
        <v>39</v>
      </c>
      <c r="B362" s="121" t="s">
        <v>355</v>
      </c>
      <c r="C362" s="122">
        <v>195450</v>
      </c>
      <c r="D362" s="123">
        <v>45023</v>
      </c>
      <c r="E362" s="121" t="s">
        <v>364</v>
      </c>
    </row>
    <row r="363" spans="1:5" ht="15">
      <c r="A363" s="121" t="s">
        <v>39</v>
      </c>
      <c r="B363" s="121" t="s">
        <v>355</v>
      </c>
      <c r="C363" s="122">
        <v>129209</v>
      </c>
      <c r="D363" s="123">
        <v>45037</v>
      </c>
      <c r="E363" s="121" t="s">
        <v>364</v>
      </c>
    </row>
    <row r="364" spans="1:5" ht="15">
      <c r="A364" s="121" t="s">
        <v>39</v>
      </c>
      <c r="B364" s="121" t="s">
        <v>355</v>
      </c>
      <c r="C364" s="122">
        <v>132000</v>
      </c>
      <c r="D364" s="123">
        <v>45040</v>
      </c>
      <c r="E364" s="121" t="s">
        <v>364</v>
      </c>
    </row>
    <row r="365" spans="1:5" ht="15">
      <c r="A365" s="121" t="s">
        <v>39</v>
      </c>
      <c r="B365" s="121" t="s">
        <v>355</v>
      </c>
      <c r="C365" s="122">
        <v>75000</v>
      </c>
      <c r="D365" s="123">
        <v>45035</v>
      </c>
      <c r="E365" s="121" t="s">
        <v>364</v>
      </c>
    </row>
    <row r="366" spans="1:5" ht="15">
      <c r="A366" s="121" t="s">
        <v>39</v>
      </c>
      <c r="B366" s="121" t="s">
        <v>355</v>
      </c>
      <c r="C366" s="122">
        <v>51500</v>
      </c>
      <c r="D366" s="123">
        <v>45023</v>
      </c>
      <c r="E366" s="121" t="s">
        <v>364</v>
      </c>
    </row>
    <row r="367" spans="1:5" ht="15">
      <c r="A367" s="121" t="s">
        <v>39</v>
      </c>
      <c r="B367" s="121" t="s">
        <v>355</v>
      </c>
      <c r="C367" s="122">
        <v>918750</v>
      </c>
      <c r="D367" s="123">
        <v>45042</v>
      </c>
      <c r="E367" s="121" t="s">
        <v>364</v>
      </c>
    </row>
    <row r="368" spans="1:5" ht="15">
      <c r="A368" s="121" t="s">
        <v>39</v>
      </c>
      <c r="B368" s="121" t="s">
        <v>355</v>
      </c>
      <c r="C368" s="122">
        <v>200000</v>
      </c>
      <c r="D368" s="123">
        <v>45040</v>
      </c>
      <c r="E368" s="121" t="s">
        <v>364</v>
      </c>
    </row>
    <row r="369" spans="1:5" ht="15">
      <c r="A369" s="121" t="s">
        <v>39</v>
      </c>
      <c r="B369" s="121" t="s">
        <v>355</v>
      </c>
      <c r="C369" s="122">
        <v>50000</v>
      </c>
      <c r="D369" s="123">
        <v>45019</v>
      </c>
      <c r="E369" s="121" t="s">
        <v>364</v>
      </c>
    </row>
    <row r="370" spans="1:5" ht="15">
      <c r="A370" s="121" t="s">
        <v>39</v>
      </c>
      <c r="B370" s="121" t="s">
        <v>355</v>
      </c>
      <c r="C370" s="122">
        <v>2500000</v>
      </c>
      <c r="D370" s="123">
        <v>45019</v>
      </c>
      <c r="E370" s="121" t="s">
        <v>364</v>
      </c>
    </row>
    <row r="371" spans="1:5" ht="15">
      <c r="A371" s="121" t="s">
        <v>39</v>
      </c>
      <c r="B371" s="121" t="s">
        <v>355</v>
      </c>
      <c r="C371" s="122">
        <v>215000</v>
      </c>
      <c r="D371" s="123">
        <v>45022</v>
      </c>
      <c r="E371" s="121" t="s">
        <v>364</v>
      </c>
    </row>
    <row r="372" spans="1:5" ht="15">
      <c r="A372" s="121" t="s">
        <v>39</v>
      </c>
      <c r="B372" s="121" t="s">
        <v>355</v>
      </c>
      <c r="C372" s="122">
        <v>7545000</v>
      </c>
      <c r="D372" s="123">
        <v>45034</v>
      </c>
      <c r="E372" s="121" t="s">
        <v>364</v>
      </c>
    </row>
    <row r="373" spans="1:5" ht="15">
      <c r="A373" s="121" t="s">
        <v>39</v>
      </c>
      <c r="B373" s="121" t="s">
        <v>355</v>
      </c>
      <c r="C373" s="122">
        <v>175000</v>
      </c>
      <c r="D373" s="123">
        <v>45037</v>
      </c>
      <c r="E373" s="121" t="s">
        <v>364</v>
      </c>
    </row>
    <row r="374" spans="1:5" ht="15">
      <c r="A374" s="121" t="s">
        <v>39</v>
      </c>
      <c r="B374" s="121" t="s">
        <v>355</v>
      </c>
      <c r="C374" s="122">
        <v>1295000</v>
      </c>
      <c r="D374" s="123">
        <v>45030</v>
      </c>
      <c r="E374" s="121" t="s">
        <v>364</v>
      </c>
    </row>
    <row r="375" spans="1:5" ht="15">
      <c r="A375" s="121" t="s">
        <v>39</v>
      </c>
      <c r="B375" s="121" t="s">
        <v>355</v>
      </c>
      <c r="C375" s="122">
        <v>100000</v>
      </c>
      <c r="D375" s="123">
        <v>45030</v>
      </c>
      <c r="E375" s="121" t="s">
        <v>364</v>
      </c>
    </row>
    <row r="376" spans="1:5" ht="15">
      <c r="A376" s="121" t="s">
        <v>39</v>
      </c>
      <c r="B376" s="121" t="s">
        <v>355</v>
      </c>
      <c r="C376" s="122">
        <v>285000</v>
      </c>
      <c r="D376" s="123">
        <v>45044</v>
      </c>
      <c r="E376" s="121" t="s">
        <v>364</v>
      </c>
    </row>
    <row r="377" spans="1:5" ht="15">
      <c r="A377" s="121" t="s">
        <v>39</v>
      </c>
      <c r="B377" s="121" t="s">
        <v>355</v>
      </c>
      <c r="C377" s="122">
        <v>1000000</v>
      </c>
      <c r="D377" s="123">
        <v>45037</v>
      </c>
      <c r="E377" s="121" t="s">
        <v>364</v>
      </c>
    </row>
    <row r="378" spans="1:5" ht="15">
      <c r="A378" s="121" t="s">
        <v>39</v>
      </c>
      <c r="B378" s="121" t="s">
        <v>355</v>
      </c>
      <c r="C378" s="122">
        <v>270000</v>
      </c>
      <c r="D378" s="123">
        <v>45030</v>
      </c>
      <c r="E378" s="121" t="s">
        <v>364</v>
      </c>
    </row>
    <row r="379" spans="1:5" ht="15">
      <c r="A379" s="121" t="s">
        <v>39</v>
      </c>
      <c r="B379" s="121" t="s">
        <v>355</v>
      </c>
      <c r="C379" s="122">
        <v>156000</v>
      </c>
      <c r="D379" s="123">
        <v>45040</v>
      </c>
      <c r="E379" s="121" t="s">
        <v>364</v>
      </c>
    </row>
    <row r="380" spans="1:5" ht="15">
      <c r="A380" s="121" t="s">
        <v>39</v>
      </c>
      <c r="B380" s="121" t="s">
        <v>355</v>
      </c>
      <c r="C380" s="122">
        <v>310000</v>
      </c>
      <c r="D380" s="123">
        <v>45026</v>
      </c>
      <c r="E380" s="121" t="s">
        <v>364</v>
      </c>
    </row>
    <row r="381" spans="1:5" ht="15">
      <c r="A381" s="121" t="s">
        <v>39</v>
      </c>
      <c r="B381" s="121" t="s">
        <v>355</v>
      </c>
      <c r="C381" s="122">
        <v>103700</v>
      </c>
      <c r="D381" s="123">
        <v>45019</v>
      </c>
      <c r="E381" s="121" t="s">
        <v>364</v>
      </c>
    </row>
    <row r="382" spans="1:5" ht="15">
      <c r="A382" s="121" t="s">
        <v>39</v>
      </c>
      <c r="B382" s="121" t="s">
        <v>355</v>
      </c>
      <c r="C382" s="122">
        <v>114828</v>
      </c>
      <c r="D382" s="123">
        <v>45034</v>
      </c>
      <c r="E382" s="121" t="s">
        <v>364</v>
      </c>
    </row>
    <row r="383" spans="1:5" ht="15">
      <c r="A383" s="121" t="s">
        <v>39</v>
      </c>
      <c r="B383" s="121" t="s">
        <v>355</v>
      </c>
      <c r="C383" s="122">
        <v>1500000</v>
      </c>
      <c r="D383" s="123">
        <v>45044</v>
      </c>
      <c r="E383" s="121" t="s">
        <v>364</v>
      </c>
    </row>
    <row r="384" spans="1:5" ht="15">
      <c r="A384" s="121" t="s">
        <v>39</v>
      </c>
      <c r="B384" s="121" t="s">
        <v>355</v>
      </c>
      <c r="C384" s="122">
        <v>3869894</v>
      </c>
      <c r="D384" s="123">
        <v>45044</v>
      </c>
      <c r="E384" s="121" t="s">
        <v>364</v>
      </c>
    </row>
    <row r="385" spans="1:5" ht="15">
      <c r="A385" s="121" t="s">
        <v>39</v>
      </c>
      <c r="B385" s="121" t="s">
        <v>355</v>
      </c>
      <c r="C385" s="122">
        <v>2110000</v>
      </c>
      <c r="D385" s="123">
        <v>45044</v>
      </c>
      <c r="E385" s="121" t="s">
        <v>364</v>
      </c>
    </row>
    <row r="386" spans="1:5" ht="15">
      <c r="A386" s="121" t="s">
        <v>39</v>
      </c>
      <c r="B386" s="121" t="s">
        <v>355</v>
      </c>
      <c r="C386" s="122">
        <v>400000</v>
      </c>
      <c r="D386" s="123">
        <v>45027</v>
      </c>
      <c r="E386" s="121" t="s">
        <v>364</v>
      </c>
    </row>
    <row r="387" spans="1:5" ht="15">
      <c r="A387" s="121" t="s">
        <v>39</v>
      </c>
      <c r="B387" s="121" t="s">
        <v>355</v>
      </c>
      <c r="C387" s="122">
        <v>3000000</v>
      </c>
      <c r="D387" s="123">
        <v>45041</v>
      </c>
      <c r="E387" s="121" t="s">
        <v>364</v>
      </c>
    </row>
    <row r="388" spans="1:5" ht="15">
      <c r="A388" s="121" t="s">
        <v>39</v>
      </c>
      <c r="B388" s="121" t="s">
        <v>355</v>
      </c>
      <c r="C388" s="122">
        <v>4333494</v>
      </c>
      <c r="D388" s="123">
        <v>45021</v>
      </c>
      <c r="E388" s="121" t="s">
        <v>364</v>
      </c>
    </row>
    <row r="389" spans="1:5" ht="15">
      <c r="A389" s="121" t="s">
        <v>39</v>
      </c>
      <c r="B389" s="121" t="s">
        <v>355</v>
      </c>
      <c r="C389" s="122">
        <v>1446250</v>
      </c>
      <c r="D389" s="123">
        <v>45043</v>
      </c>
      <c r="E389" s="121" t="s">
        <v>364</v>
      </c>
    </row>
    <row r="390" spans="1:5" ht="15">
      <c r="A390" s="121" t="s">
        <v>101</v>
      </c>
      <c r="B390" s="121" t="s">
        <v>356</v>
      </c>
      <c r="C390" s="122">
        <v>390000</v>
      </c>
      <c r="D390" s="123">
        <v>45037</v>
      </c>
      <c r="E390" s="121" t="s">
        <v>149</v>
      </c>
    </row>
    <row r="391" spans="1:5" ht="15">
      <c r="A391" s="121" t="s">
        <v>101</v>
      </c>
      <c r="B391" s="121" t="s">
        <v>356</v>
      </c>
      <c r="C391" s="122">
        <v>400000</v>
      </c>
      <c r="D391" s="123">
        <v>45041</v>
      </c>
      <c r="E391" s="121" t="s">
        <v>149</v>
      </c>
    </row>
    <row r="392" spans="1:5" ht="15">
      <c r="A392" s="121" t="s">
        <v>101</v>
      </c>
      <c r="B392" s="121" t="s">
        <v>356</v>
      </c>
      <c r="C392" s="122">
        <v>491000</v>
      </c>
      <c r="D392" s="123">
        <v>45023</v>
      </c>
      <c r="E392" s="121" t="s">
        <v>149</v>
      </c>
    </row>
    <row r="393" spans="1:5" ht="15">
      <c r="A393" s="121" t="s">
        <v>101</v>
      </c>
      <c r="B393" s="121" t="s">
        <v>356</v>
      </c>
      <c r="C393" s="122">
        <v>355000</v>
      </c>
      <c r="D393" s="123">
        <v>45028</v>
      </c>
      <c r="E393" s="121" t="s">
        <v>149</v>
      </c>
    </row>
    <row r="394" spans="1:5" ht="15">
      <c r="A394" s="121" t="s">
        <v>101</v>
      </c>
      <c r="B394" s="121" t="s">
        <v>356</v>
      </c>
      <c r="C394" s="122">
        <v>3005000</v>
      </c>
      <c r="D394" s="123">
        <v>45036</v>
      </c>
      <c r="E394" s="121" t="s">
        <v>149</v>
      </c>
    </row>
    <row r="395" spans="1:5" ht="15">
      <c r="A395" s="121" t="s">
        <v>101</v>
      </c>
      <c r="B395" s="121" t="s">
        <v>356</v>
      </c>
      <c r="C395" s="122">
        <v>465700</v>
      </c>
      <c r="D395" s="123">
        <v>45037</v>
      </c>
      <c r="E395" s="121" t="s">
        <v>149</v>
      </c>
    </row>
    <row r="396" spans="1:5" ht="15">
      <c r="A396" s="121" t="s">
        <v>101</v>
      </c>
      <c r="B396" s="121" t="s">
        <v>356</v>
      </c>
      <c r="C396" s="122">
        <v>1130000</v>
      </c>
      <c r="D396" s="123">
        <v>45036</v>
      </c>
      <c r="E396" s="121" t="s">
        <v>149</v>
      </c>
    </row>
    <row r="397" spans="1:5" ht="15">
      <c r="A397" s="121" t="s">
        <v>101</v>
      </c>
      <c r="B397" s="121" t="s">
        <v>356</v>
      </c>
      <c r="C397" s="122">
        <v>393000</v>
      </c>
      <c r="D397" s="123">
        <v>45033</v>
      </c>
      <c r="E397" s="121" t="s">
        <v>149</v>
      </c>
    </row>
    <row r="398" spans="1:5" ht="15">
      <c r="A398" s="121" t="s">
        <v>101</v>
      </c>
      <c r="B398" s="121" t="s">
        <v>356</v>
      </c>
      <c r="C398" s="122">
        <v>355000</v>
      </c>
      <c r="D398" s="123">
        <v>45022</v>
      </c>
      <c r="E398" s="121" t="s">
        <v>149</v>
      </c>
    </row>
    <row r="399" spans="1:5" ht="15">
      <c r="A399" s="121" t="s">
        <v>101</v>
      </c>
      <c r="B399" s="121" t="s">
        <v>356</v>
      </c>
      <c r="C399" s="122">
        <v>405000</v>
      </c>
      <c r="D399" s="123">
        <v>45044</v>
      </c>
      <c r="E399" s="121" t="s">
        <v>149</v>
      </c>
    </row>
    <row r="400" spans="1:5" ht="15">
      <c r="A400" s="121" t="s">
        <v>101</v>
      </c>
      <c r="B400" s="121" t="s">
        <v>356</v>
      </c>
      <c r="C400" s="122">
        <v>6499</v>
      </c>
      <c r="D400" s="123">
        <v>45019</v>
      </c>
      <c r="E400" s="121" t="s">
        <v>149</v>
      </c>
    </row>
    <row r="401" spans="1:5" ht="15">
      <c r="A401" s="121" t="s">
        <v>101</v>
      </c>
      <c r="B401" s="121" t="s">
        <v>356</v>
      </c>
      <c r="C401" s="122">
        <v>650000</v>
      </c>
      <c r="D401" s="123">
        <v>45041</v>
      </c>
      <c r="E401" s="121" t="s">
        <v>149</v>
      </c>
    </row>
    <row r="402" spans="1:5" ht="15">
      <c r="A402" s="121" t="s">
        <v>101</v>
      </c>
      <c r="B402" s="121" t="s">
        <v>356</v>
      </c>
      <c r="C402" s="122">
        <v>525000</v>
      </c>
      <c r="D402" s="123">
        <v>45037</v>
      </c>
      <c r="E402" s="121" t="s">
        <v>149</v>
      </c>
    </row>
    <row r="403" spans="1:5" ht="15">
      <c r="A403" s="121" t="s">
        <v>101</v>
      </c>
      <c r="B403" s="121" t="s">
        <v>356</v>
      </c>
      <c r="C403" s="122">
        <v>535000</v>
      </c>
      <c r="D403" s="123">
        <v>45027</v>
      </c>
      <c r="E403" s="121" t="s">
        <v>149</v>
      </c>
    </row>
    <row r="404" spans="1:5" ht="15">
      <c r="A404" s="121" t="s">
        <v>101</v>
      </c>
      <c r="B404" s="121" t="s">
        <v>356</v>
      </c>
      <c r="C404" s="122">
        <v>410000</v>
      </c>
      <c r="D404" s="123">
        <v>45042</v>
      </c>
      <c r="E404" s="121" t="s">
        <v>149</v>
      </c>
    </row>
    <row r="405" spans="1:5" ht="15">
      <c r="A405" s="121" t="s">
        <v>101</v>
      </c>
      <c r="B405" s="121" t="s">
        <v>356</v>
      </c>
      <c r="C405" s="122">
        <v>150000</v>
      </c>
      <c r="D405" s="123">
        <v>45022</v>
      </c>
      <c r="E405" s="121" t="s">
        <v>149</v>
      </c>
    </row>
    <row r="406" spans="1:5" ht="15">
      <c r="A406" s="121" t="s">
        <v>101</v>
      </c>
      <c r="B406" s="121" t="s">
        <v>356</v>
      </c>
      <c r="C406" s="122">
        <v>362000</v>
      </c>
      <c r="D406" s="123">
        <v>45028</v>
      </c>
      <c r="E406" s="121" t="s">
        <v>149</v>
      </c>
    </row>
    <row r="407" spans="1:5" ht="15">
      <c r="A407" s="121" t="s">
        <v>101</v>
      </c>
      <c r="B407" s="121" t="s">
        <v>356</v>
      </c>
      <c r="C407" s="122">
        <v>186000</v>
      </c>
      <c r="D407" s="123">
        <v>45036</v>
      </c>
      <c r="E407" s="121" t="s">
        <v>149</v>
      </c>
    </row>
    <row r="408" spans="1:5" ht="15">
      <c r="A408" s="121" t="s">
        <v>101</v>
      </c>
      <c r="B408" s="121" t="s">
        <v>356</v>
      </c>
      <c r="C408" s="122">
        <v>401000</v>
      </c>
      <c r="D408" s="123">
        <v>45044</v>
      </c>
      <c r="E408" s="121" t="s">
        <v>149</v>
      </c>
    </row>
    <row r="409" spans="1:5" ht="15">
      <c r="A409" s="121" t="s">
        <v>101</v>
      </c>
      <c r="B409" s="121" t="s">
        <v>356</v>
      </c>
      <c r="C409" s="122">
        <v>31714000</v>
      </c>
      <c r="D409" s="123">
        <v>45027</v>
      </c>
      <c r="E409" s="121" t="s">
        <v>364</v>
      </c>
    </row>
    <row r="410" spans="1:5" ht="15">
      <c r="A410" s="121" t="s">
        <v>103</v>
      </c>
      <c r="B410" s="121" t="s">
        <v>357</v>
      </c>
      <c r="C410" s="122">
        <v>793000</v>
      </c>
      <c r="D410" s="123">
        <v>45044</v>
      </c>
      <c r="E410" s="121" t="s">
        <v>149</v>
      </c>
    </row>
    <row r="411" spans="1:5" ht="15">
      <c r="A411" s="121" t="s">
        <v>103</v>
      </c>
      <c r="B411" s="121" t="s">
        <v>357</v>
      </c>
      <c r="C411" s="122">
        <v>250000</v>
      </c>
      <c r="D411" s="123">
        <v>45044</v>
      </c>
      <c r="E411" s="121" t="s">
        <v>149</v>
      </c>
    </row>
    <row r="412" spans="1:5" ht="15">
      <c r="A412" s="121" t="s">
        <v>103</v>
      </c>
      <c r="B412" s="121" t="s">
        <v>357</v>
      </c>
      <c r="C412" s="122">
        <v>405000</v>
      </c>
      <c r="D412" s="123">
        <v>45030</v>
      </c>
      <c r="E412" s="121" t="s">
        <v>149</v>
      </c>
    </row>
    <row r="413" spans="1:5" ht="15">
      <c r="A413" s="121" t="s">
        <v>103</v>
      </c>
      <c r="B413" s="121" t="s">
        <v>357</v>
      </c>
      <c r="C413" s="122">
        <v>415000</v>
      </c>
      <c r="D413" s="123">
        <v>45030</v>
      </c>
      <c r="E413" s="121" t="s">
        <v>149</v>
      </c>
    </row>
    <row r="414" spans="1:5" ht="15">
      <c r="A414" s="121" t="s">
        <v>103</v>
      </c>
      <c r="B414" s="121" t="s">
        <v>357</v>
      </c>
      <c r="C414" s="122">
        <v>675000</v>
      </c>
      <c r="D414" s="123">
        <v>45023</v>
      </c>
      <c r="E414" s="121" t="s">
        <v>149</v>
      </c>
    </row>
    <row r="415" spans="1:5" ht="15">
      <c r="A415" s="121" t="s">
        <v>103</v>
      </c>
      <c r="B415" s="121" t="s">
        <v>357</v>
      </c>
      <c r="C415" s="122">
        <v>1450000</v>
      </c>
      <c r="D415" s="123">
        <v>45036</v>
      </c>
      <c r="E415" s="121" t="s">
        <v>149</v>
      </c>
    </row>
    <row r="416" spans="1:5" ht="15">
      <c r="A416" s="121" t="s">
        <v>103</v>
      </c>
      <c r="B416" s="121" t="s">
        <v>357</v>
      </c>
      <c r="C416" s="122">
        <v>2800000</v>
      </c>
      <c r="D416" s="123">
        <v>45030</v>
      </c>
      <c r="E416" s="121" t="s">
        <v>149</v>
      </c>
    </row>
    <row r="417" spans="1:5" ht="15">
      <c r="A417" s="121" t="s">
        <v>103</v>
      </c>
      <c r="B417" s="121" t="s">
        <v>357</v>
      </c>
      <c r="C417" s="122">
        <v>407483</v>
      </c>
      <c r="D417" s="123">
        <v>45030</v>
      </c>
      <c r="E417" s="121" t="s">
        <v>364</v>
      </c>
    </row>
    <row r="418" spans="1:5" ht="15">
      <c r="A418" s="121" t="s">
        <v>103</v>
      </c>
      <c r="B418" s="121" t="s">
        <v>357</v>
      </c>
      <c r="C418" s="122">
        <v>80000</v>
      </c>
      <c r="D418" s="123">
        <v>45033</v>
      </c>
      <c r="E418" s="121" t="s">
        <v>364</v>
      </c>
    </row>
    <row r="419" spans="1:5" ht="15">
      <c r="A419" s="121" t="s">
        <v>103</v>
      </c>
      <c r="B419" s="121" t="s">
        <v>357</v>
      </c>
      <c r="C419" s="122">
        <v>127687</v>
      </c>
      <c r="D419" s="123">
        <v>45040</v>
      </c>
      <c r="E419" s="121" t="s">
        <v>364</v>
      </c>
    </row>
    <row r="420" spans="1:5" ht="15">
      <c r="A420" s="121" t="s">
        <v>107</v>
      </c>
      <c r="B420" s="121" t="s">
        <v>358</v>
      </c>
      <c r="C420" s="122">
        <v>160000</v>
      </c>
      <c r="D420" s="123">
        <v>45044</v>
      </c>
      <c r="E420" s="121" t="s">
        <v>149</v>
      </c>
    </row>
    <row r="421" spans="1:5" ht="15">
      <c r="A421" s="121" t="s">
        <v>107</v>
      </c>
      <c r="B421" s="121" t="s">
        <v>358</v>
      </c>
      <c r="C421" s="122">
        <v>649900</v>
      </c>
      <c r="D421" s="123">
        <v>45020</v>
      </c>
      <c r="E421" s="121" t="s">
        <v>149</v>
      </c>
    </row>
    <row r="422" spans="1:5" ht="15">
      <c r="A422" s="121" t="s">
        <v>107</v>
      </c>
      <c r="B422" s="121" t="s">
        <v>358</v>
      </c>
      <c r="C422" s="122">
        <v>543000</v>
      </c>
      <c r="D422" s="123">
        <v>45043</v>
      </c>
      <c r="E422" s="121" t="s">
        <v>149</v>
      </c>
    </row>
    <row r="423" spans="1:5" ht="15">
      <c r="A423" s="121" t="s">
        <v>107</v>
      </c>
      <c r="B423" s="121" t="s">
        <v>358</v>
      </c>
      <c r="C423" s="122">
        <v>590000</v>
      </c>
      <c r="D423" s="123">
        <v>45021</v>
      </c>
      <c r="E423" s="121" t="s">
        <v>149</v>
      </c>
    </row>
    <row r="424" spans="1:5" ht="15">
      <c r="A424" s="121" t="s">
        <v>107</v>
      </c>
      <c r="B424" s="121" t="s">
        <v>358</v>
      </c>
      <c r="C424" s="122">
        <v>575000</v>
      </c>
      <c r="D424" s="123">
        <v>45044</v>
      </c>
      <c r="E424" s="121" t="s">
        <v>149</v>
      </c>
    </row>
    <row r="425" spans="1:5" ht="15">
      <c r="A425" s="121" t="s">
        <v>107</v>
      </c>
      <c r="B425" s="121" t="s">
        <v>358</v>
      </c>
      <c r="C425" s="122">
        <v>7559.34</v>
      </c>
      <c r="D425" s="123">
        <v>45042</v>
      </c>
      <c r="E425" s="121" t="s">
        <v>149</v>
      </c>
    </row>
    <row r="426" spans="1:5" ht="15">
      <c r="A426" s="121" t="s">
        <v>107</v>
      </c>
      <c r="B426" s="121" t="s">
        <v>358</v>
      </c>
      <c r="C426" s="122">
        <v>515000</v>
      </c>
      <c r="D426" s="123">
        <v>45021</v>
      </c>
      <c r="E426" s="121" t="s">
        <v>149</v>
      </c>
    </row>
    <row r="427" spans="1:5" ht="15">
      <c r="A427" s="121" t="s">
        <v>107</v>
      </c>
      <c r="B427" s="121" t="s">
        <v>358</v>
      </c>
      <c r="C427" s="122">
        <v>435000</v>
      </c>
      <c r="D427" s="123">
        <v>45044</v>
      </c>
      <c r="E427" s="121" t="s">
        <v>149</v>
      </c>
    </row>
    <row r="428" spans="1:5" ht="15">
      <c r="A428" s="121" t="s">
        <v>107</v>
      </c>
      <c r="B428" s="121" t="s">
        <v>358</v>
      </c>
      <c r="C428" s="122">
        <v>1750000</v>
      </c>
      <c r="D428" s="123">
        <v>45042</v>
      </c>
      <c r="E428" s="121" t="s">
        <v>149</v>
      </c>
    </row>
    <row r="429" spans="1:5" ht="15">
      <c r="A429" s="121" t="s">
        <v>107</v>
      </c>
      <c r="B429" s="121" t="s">
        <v>358</v>
      </c>
      <c r="C429" s="122">
        <v>327000</v>
      </c>
      <c r="D429" s="123">
        <v>45044</v>
      </c>
      <c r="E429" s="121" t="s">
        <v>149</v>
      </c>
    </row>
    <row r="430" spans="1:5" ht="15">
      <c r="A430" s="121" t="s">
        <v>107</v>
      </c>
      <c r="B430" s="121" t="s">
        <v>358</v>
      </c>
      <c r="C430" s="122">
        <v>410000</v>
      </c>
      <c r="D430" s="123">
        <v>45044</v>
      </c>
      <c r="E430" s="121" t="s">
        <v>149</v>
      </c>
    </row>
    <row r="431" spans="1:5" ht="15">
      <c r="A431" s="121" t="s">
        <v>107</v>
      </c>
      <c r="B431" s="121" t="s">
        <v>358</v>
      </c>
      <c r="C431" s="122">
        <v>460000</v>
      </c>
      <c r="D431" s="123">
        <v>45022</v>
      </c>
      <c r="E431" s="121" t="s">
        <v>149</v>
      </c>
    </row>
    <row r="432" spans="1:5" ht="15">
      <c r="A432" s="121" t="s">
        <v>107</v>
      </c>
      <c r="B432" s="121" t="s">
        <v>358</v>
      </c>
      <c r="C432" s="122">
        <v>409000</v>
      </c>
      <c r="D432" s="123">
        <v>45044</v>
      </c>
      <c r="E432" s="121" t="s">
        <v>149</v>
      </c>
    </row>
    <row r="433" spans="1:5" ht="15">
      <c r="A433" s="121" t="s">
        <v>107</v>
      </c>
      <c r="B433" s="121" t="s">
        <v>358</v>
      </c>
      <c r="C433" s="122">
        <v>585000</v>
      </c>
      <c r="D433" s="123">
        <v>45043</v>
      </c>
      <c r="E433" s="121" t="s">
        <v>149</v>
      </c>
    </row>
    <row r="434" spans="1:5" ht="15">
      <c r="A434" s="121" t="s">
        <v>107</v>
      </c>
      <c r="B434" s="121" t="s">
        <v>358</v>
      </c>
      <c r="C434" s="122">
        <v>455000</v>
      </c>
      <c r="D434" s="123">
        <v>45019</v>
      </c>
      <c r="E434" s="121" t="s">
        <v>149</v>
      </c>
    </row>
    <row r="435" spans="1:5" ht="15">
      <c r="A435" s="121" t="s">
        <v>107</v>
      </c>
      <c r="B435" s="121" t="s">
        <v>358</v>
      </c>
      <c r="C435" s="122">
        <v>645000</v>
      </c>
      <c r="D435" s="123">
        <v>45043</v>
      </c>
      <c r="E435" s="121" t="s">
        <v>149</v>
      </c>
    </row>
    <row r="436" spans="1:5" ht="15">
      <c r="A436" s="121" t="s">
        <v>107</v>
      </c>
      <c r="B436" s="121" t="s">
        <v>358</v>
      </c>
      <c r="C436" s="122">
        <v>380000</v>
      </c>
      <c r="D436" s="123">
        <v>45022</v>
      </c>
      <c r="E436" s="121" t="s">
        <v>149</v>
      </c>
    </row>
    <row r="437" spans="1:5" ht="15">
      <c r="A437" s="121" t="s">
        <v>107</v>
      </c>
      <c r="B437" s="121" t="s">
        <v>358</v>
      </c>
      <c r="C437" s="122">
        <v>440500</v>
      </c>
      <c r="D437" s="123">
        <v>45044</v>
      </c>
      <c r="E437" s="121" t="s">
        <v>149</v>
      </c>
    </row>
    <row r="438" spans="1:5" ht="15">
      <c r="A438" s="121" t="s">
        <v>107</v>
      </c>
      <c r="B438" s="121" t="s">
        <v>358</v>
      </c>
      <c r="C438" s="122">
        <v>615000</v>
      </c>
      <c r="D438" s="123">
        <v>45044</v>
      </c>
      <c r="E438" s="121" t="s">
        <v>149</v>
      </c>
    </row>
    <row r="439" spans="1:5" ht="15">
      <c r="A439" s="121" t="s">
        <v>107</v>
      </c>
      <c r="B439" s="121" t="s">
        <v>358</v>
      </c>
      <c r="C439" s="122">
        <v>325000</v>
      </c>
      <c r="D439" s="123">
        <v>45044</v>
      </c>
      <c r="E439" s="121" t="s">
        <v>149</v>
      </c>
    </row>
    <row r="440" spans="1:5" ht="15">
      <c r="A440" s="121" t="s">
        <v>107</v>
      </c>
      <c r="B440" s="121" t="s">
        <v>358</v>
      </c>
      <c r="C440" s="122">
        <v>438500</v>
      </c>
      <c r="D440" s="123">
        <v>45044</v>
      </c>
      <c r="E440" s="121" t="s">
        <v>149</v>
      </c>
    </row>
    <row r="441" spans="1:5" ht="15">
      <c r="A441" s="121" t="s">
        <v>107</v>
      </c>
      <c r="B441" s="121" t="s">
        <v>358</v>
      </c>
      <c r="C441" s="122">
        <v>315000</v>
      </c>
      <c r="D441" s="123">
        <v>45044</v>
      </c>
      <c r="E441" s="121" t="s">
        <v>149</v>
      </c>
    </row>
    <row r="442" spans="1:5" ht="15">
      <c r="A442" s="121" t="s">
        <v>107</v>
      </c>
      <c r="B442" s="121" t="s">
        <v>358</v>
      </c>
      <c r="C442" s="122">
        <v>415000</v>
      </c>
      <c r="D442" s="123">
        <v>45044</v>
      </c>
      <c r="E442" s="121" t="s">
        <v>149</v>
      </c>
    </row>
    <row r="443" spans="1:5" ht="15">
      <c r="A443" s="121" t="s">
        <v>107</v>
      </c>
      <c r="B443" s="121" t="s">
        <v>358</v>
      </c>
      <c r="C443" s="122">
        <v>355000</v>
      </c>
      <c r="D443" s="123">
        <v>45042</v>
      </c>
      <c r="E443" s="121" t="s">
        <v>149</v>
      </c>
    </row>
    <row r="444" spans="1:5" ht="15">
      <c r="A444" s="121" t="s">
        <v>107</v>
      </c>
      <c r="B444" s="121" t="s">
        <v>358</v>
      </c>
      <c r="C444" s="122">
        <v>490000</v>
      </c>
      <c r="D444" s="123">
        <v>45044</v>
      </c>
      <c r="E444" s="121" t="s">
        <v>149</v>
      </c>
    </row>
    <row r="445" spans="1:5" ht="15">
      <c r="A445" s="121" t="s">
        <v>107</v>
      </c>
      <c r="B445" s="121" t="s">
        <v>358</v>
      </c>
      <c r="C445" s="122">
        <v>975000</v>
      </c>
      <c r="D445" s="123">
        <v>45044</v>
      </c>
      <c r="E445" s="121" t="s">
        <v>149</v>
      </c>
    </row>
    <row r="446" spans="1:5" ht="15">
      <c r="A446" s="121" t="s">
        <v>107</v>
      </c>
      <c r="B446" s="121" t="s">
        <v>358</v>
      </c>
      <c r="C446" s="122">
        <v>120000</v>
      </c>
      <c r="D446" s="123">
        <v>45044</v>
      </c>
      <c r="E446" s="121" t="s">
        <v>149</v>
      </c>
    </row>
    <row r="447" spans="1:5" ht="15">
      <c r="A447" s="121" t="s">
        <v>107</v>
      </c>
      <c r="B447" s="121" t="s">
        <v>358</v>
      </c>
      <c r="C447" s="122">
        <v>285000</v>
      </c>
      <c r="D447" s="123">
        <v>45044</v>
      </c>
      <c r="E447" s="121" t="s">
        <v>149</v>
      </c>
    </row>
    <row r="448" spans="1:5" ht="15">
      <c r="A448" s="121" t="s">
        <v>107</v>
      </c>
      <c r="B448" s="121" t="s">
        <v>358</v>
      </c>
      <c r="C448" s="122">
        <v>648000</v>
      </c>
      <c r="D448" s="123">
        <v>45042</v>
      </c>
      <c r="E448" s="121" t="s">
        <v>149</v>
      </c>
    </row>
    <row r="449" spans="1:5" ht="15">
      <c r="A449" s="121" t="s">
        <v>107</v>
      </c>
      <c r="B449" s="121" t="s">
        <v>358</v>
      </c>
      <c r="C449" s="122">
        <v>715000</v>
      </c>
      <c r="D449" s="123">
        <v>45043</v>
      </c>
      <c r="E449" s="121" t="s">
        <v>149</v>
      </c>
    </row>
    <row r="450" spans="1:5" ht="15">
      <c r="A450" s="121" t="s">
        <v>107</v>
      </c>
      <c r="B450" s="121" t="s">
        <v>358</v>
      </c>
      <c r="C450" s="122">
        <v>630000</v>
      </c>
      <c r="D450" s="123">
        <v>45044</v>
      </c>
      <c r="E450" s="121" t="s">
        <v>149</v>
      </c>
    </row>
    <row r="451" spans="1:5" ht="15">
      <c r="A451" s="121" t="s">
        <v>107</v>
      </c>
      <c r="B451" s="121" t="s">
        <v>358</v>
      </c>
      <c r="C451" s="122">
        <v>465000</v>
      </c>
      <c r="D451" s="123">
        <v>45044</v>
      </c>
      <c r="E451" s="121" t="s">
        <v>149</v>
      </c>
    </row>
    <row r="452" spans="1:5" ht="15">
      <c r="A452" s="121" t="s">
        <v>107</v>
      </c>
      <c r="B452" s="121" t="s">
        <v>358</v>
      </c>
      <c r="C452" s="122">
        <v>802000</v>
      </c>
      <c r="D452" s="123">
        <v>45043</v>
      </c>
      <c r="E452" s="121" t="s">
        <v>149</v>
      </c>
    </row>
    <row r="453" spans="1:5" ht="15">
      <c r="A453" s="121" t="s">
        <v>107</v>
      </c>
      <c r="B453" s="121" t="s">
        <v>358</v>
      </c>
      <c r="C453" s="122">
        <v>464533</v>
      </c>
      <c r="D453" s="123">
        <v>45043</v>
      </c>
      <c r="E453" s="121" t="s">
        <v>149</v>
      </c>
    </row>
    <row r="454" spans="1:5" ht="15">
      <c r="A454" s="121" t="s">
        <v>107</v>
      </c>
      <c r="B454" s="121" t="s">
        <v>358</v>
      </c>
      <c r="C454" s="122">
        <v>243000</v>
      </c>
      <c r="D454" s="123">
        <v>45021</v>
      </c>
      <c r="E454" s="121" t="s">
        <v>149</v>
      </c>
    </row>
    <row r="455" spans="1:5" ht="15">
      <c r="A455" s="121" t="s">
        <v>107</v>
      </c>
      <c r="B455" s="121" t="s">
        <v>358</v>
      </c>
      <c r="C455" s="122">
        <v>635000</v>
      </c>
      <c r="D455" s="123">
        <v>45043</v>
      </c>
      <c r="E455" s="121" t="s">
        <v>149</v>
      </c>
    </row>
    <row r="456" spans="1:5" ht="15">
      <c r="A456" s="121" t="s">
        <v>107</v>
      </c>
      <c r="B456" s="121" t="s">
        <v>358</v>
      </c>
      <c r="C456" s="122">
        <v>300000</v>
      </c>
      <c r="D456" s="123">
        <v>45019</v>
      </c>
      <c r="E456" s="121" t="s">
        <v>149</v>
      </c>
    </row>
    <row r="457" spans="1:5" ht="15">
      <c r="A457" s="121" t="s">
        <v>107</v>
      </c>
      <c r="B457" s="121" t="s">
        <v>358</v>
      </c>
      <c r="C457" s="122">
        <v>429999</v>
      </c>
      <c r="D457" s="123">
        <v>45021</v>
      </c>
      <c r="E457" s="121" t="s">
        <v>149</v>
      </c>
    </row>
    <row r="458" spans="1:5" ht="15">
      <c r="A458" s="121" t="s">
        <v>107</v>
      </c>
      <c r="B458" s="121" t="s">
        <v>358</v>
      </c>
      <c r="C458" s="122">
        <v>80000</v>
      </c>
      <c r="D458" s="123">
        <v>45021</v>
      </c>
      <c r="E458" s="121" t="s">
        <v>149</v>
      </c>
    </row>
    <row r="459" spans="1:5" ht="15">
      <c r="A459" s="121" t="s">
        <v>107</v>
      </c>
      <c r="B459" s="121" t="s">
        <v>358</v>
      </c>
      <c r="C459" s="122">
        <v>529000</v>
      </c>
      <c r="D459" s="123">
        <v>45044</v>
      </c>
      <c r="E459" s="121" t="s">
        <v>149</v>
      </c>
    </row>
    <row r="460" spans="1:5" ht="15">
      <c r="A460" s="121" t="s">
        <v>107</v>
      </c>
      <c r="B460" s="121" t="s">
        <v>358</v>
      </c>
      <c r="C460" s="122">
        <v>550000</v>
      </c>
      <c r="D460" s="123">
        <v>45044</v>
      </c>
      <c r="E460" s="121" t="s">
        <v>149</v>
      </c>
    </row>
    <row r="461" spans="1:5" ht="15">
      <c r="A461" s="121" t="s">
        <v>107</v>
      </c>
      <c r="B461" s="121" t="s">
        <v>358</v>
      </c>
      <c r="C461" s="122">
        <v>529990</v>
      </c>
      <c r="D461" s="123">
        <v>45044</v>
      </c>
      <c r="E461" s="121" t="s">
        <v>149</v>
      </c>
    </row>
    <row r="462" spans="1:5" ht="15">
      <c r="A462" s="121" t="s">
        <v>107</v>
      </c>
      <c r="B462" s="121" t="s">
        <v>358</v>
      </c>
      <c r="C462" s="122">
        <v>395000</v>
      </c>
      <c r="D462" s="123">
        <v>45044</v>
      </c>
      <c r="E462" s="121" t="s">
        <v>149</v>
      </c>
    </row>
    <row r="463" spans="1:5" ht="15">
      <c r="A463" s="121" t="s">
        <v>107</v>
      </c>
      <c r="B463" s="121" t="s">
        <v>358</v>
      </c>
      <c r="C463" s="122">
        <v>595000</v>
      </c>
      <c r="D463" s="123">
        <v>45044</v>
      </c>
      <c r="E463" s="121" t="s">
        <v>149</v>
      </c>
    </row>
    <row r="464" spans="1:5" ht="15">
      <c r="A464" s="121" t="s">
        <v>107</v>
      </c>
      <c r="B464" s="121" t="s">
        <v>358</v>
      </c>
      <c r="C464" s="122">
        <v>300000</v>
      </c>
      <c r="D464" s="123">
        <v>45022</v>
      </c>
      <c r="E464" s="121" t="s">
        <v>149</v>
      </c>
    </row>
    <row r="465" spans="1:5" ht="15">
      <c r="A465" s="121" t="s">
        <v>107</v>
      </c>
      <c r="B465" s="121" t="s">
        <v>358</v>
      </c>
      <c r="C465" s="122">
        <v>705000</v>
      </c>
      <c r="D465" s="123">
        <v>45044</v>
      </c>
      <c r="E465" s="121" t="s">
        <v>149</v>
      </c>
    </row>
    <row r="466" spans="1:5" ht="15">
      <c r="A466" s="121" t="s">
        <v>107</v>
      </c>
      <c r="B466" s="121" t="s">
        <v>358</v>
      </c>
      <c r="C466" s="122">
        <v>440000</v>
      </c>
      <c r="D466" s="123">
        <v>45043</v>
      </c>
      <c r="E466" s="121" t="s">
        <v>149</v>
      </c>
    </row>
    <row r="467" spans="1:5" ht="15">
      <c r="A467" s="121" t="s">
        <v>107</v>
      </c>
      <c r="B467" s="121" t="s">
        <v>358</v>
      </c>
      <c r="C467" s="122">
        <v>3030000</v>
      </c>
      <c r="D467" s="123">
        <v>45029</v>
      </c>
      <c r="E467" s="121" t="s">
        <v>149</v>
      </c>
    </row>
    <row r="468" spans="1:5" ht="15">
      <c r="A468" s="121" t="s">
        <v>107</v>
      </c>
      <c r="B468" s="121" t="s">
        <v>358</v>
      </c>
      <c r="C468" s="122">
        <v>549500</v>
      </c>
      <c r="D468" s="123">
        <v>45023</v>
      </c>
      <c r="E468" s="121" t="s">
        <v>149</v>
      </c>
    </row>
    <row r="469" spans="1:5" ht="15">
      <c r="A469" s="121" t="s">
        <v>107</v>
      </c>
      <c r="B469" s="121" t="s">
        <v>358</v>
      </c>
      <c r="C469" s="122">
        <v>750845</v>
      </c>
      <c r="D469" s="123">
        <v>45028</v>
      </c>
      <c r="E469" s="121" t="s">
        <v>149</v>
      </c>
    </row>
    <row r="470" spans="1:5" ht="15">
      <c r="A470" s="121" t="s">
        <v>107</v>
      </c>
      <c r="B470" s="121" t="s">
        <v>358</v>
      </c>
      <c r="C470" s="122">
        <v>540000</v>
      </c>
      <c r="D470" s="123">
        <v>45028</v>
      </c>
      <c r="E470" s="121" t="s">
        <v>149</v>
      </c>
    </row>
    <row r="471" spans="1:5" ht="15">
      <c r="A471" s="121" t="s">
        <v>107</v>
      </c>
      <c r="B471" s="121" t="s">
        <v>358</v>
      </c>
      <c r="C471" s="122">
        <v>147000</v>
      </c>
      <c r="D471" s="123">
        <v>45037</v>
      </c>
      <c r="E471" s="121" t="s">
        <v>149</v>
      </c>
    </row>
    <row r="472" spans="1:5" ht="15">
      <c r="A472" s="121" t="s">
        <v>107</v>
      </c>
      <c r="B472" s="121" t="s">
        <v>358</v>
      </c>
      <c r="C472" s="122">
        <v>395000</v>
      </c>
      <c r="D472" s="123">
        <v>45029</v>
      </c>
      <c r="E472" s="121" t="s">
        <v>149</v>
      </c>
    </row>
    <row r="473" spans="1:5" ht="15">
      <c r="A473" s="121" t="s">
        <v>107</v>
      </c>
      <c r="B473" s="121" t="s">
        <v>358</v>
      </c>
      <c r="C473" s="122">
        <v>1090000</v>
      </c>
      <c r="D473" s="123">
        <v>45029</v>
      </c>
      <c r="E473" s="121" t="s">
        <v>149</v>
      </c>
    </row>
    <row r="474" spans="1:5" ht="15">
      <c r="A474" s="121" t="s">
        <v>107</v>
      </c>
      <c r="B474" s="121" t="s">
        <v>358</v>
      </c>
      <c r="C474" s="122">
        <v>175000</v>
      </c>
      <c r="D474" s="123">
        <v>45037</v>
      </c>
      <c r="E474" s="121" t="s">
        <v>149</v>
      </c>
    </row>
    <row r="475" spans="1:5" ht="15">
      <c r="A475" s="121" t="s">
        <v>107</v>
      </c>
      <c r="B475" s="121" t="s">
        <v>358</v>
      </c>
      <c r="C475" s="122">
        <v>720657</v>
      </c>
      <c r="D475" s="123">
        <v>45029</v>
      </c>
      <c r="E475" s="121" t="s">
        <v>149</v>
      </c>
    </row>
    <row r="476" spans="1:5" ht="15">
      <c r="A476" s="121" t="s">
        <v>107</v>
      </c>
      <c r="B476" s="121" t="s">
        <v>358</v>
      </c>
      <c r="C476" s="122">
        <v>505000</v>
      </c>
      <c r="D476" s="123">
        <v>45028</v>
      </c>
      <c r="E476" s="121" t="s">
        <v>149</v>
      </c>
    </row>
    <row r="477" spans="1:5" ht="15">
      <c r="A477" s="121" t="s">
        <v>107</v>
      </c>
      <c r="B477" s="121" t="s">
        <v>358</v>
      </c>
      <c r="C477" s="122">
        <v>680000</v>
      </c>
      <c r="D477" s="123">
        <v>45037</v>
      </c>
      <c r="E477" s="121" t="s">
        <v>149</v>
      </c>
    </row>
    <row r="478" spans="1:5" ht="15">
      <c r="A478" s="121" t="s">
        <v>107</v>
      </c>
      <c r="B478" s="121" t="s">
        <v>358</v>
      </c>
      <c r="C478" s="122">
        <v>635000</v>
      </c>
      <c r="D478" s="123">
        <v>45037</v>
      </c>
      <c r="E478" s="121" t="s">
        <v>149</v>
      </c>
    </row>
    <row r="479" spans="1:5" ht="15">
      <c r="A479" s="121" t="s">
        <v>107</v>
      </c>
      <c r="B479" s="121" t="s">
        <v>358</v>
      </c>
      <c r="C479" s="122">
        <v>280000</v>
      </c>
      <c r="D479" s="123">
        <v>45029</v>
      </c>
      <c r="E479" s="121" t="s">
        <v>149</v>
      </c>
    </row>
    <row r="480" spans="1:5" ht="15">
      <c r="A480" s="121" t="s">
        <v>107</v>
      </c>
      <c r="B480" s="121" t="s">
        <v>358</v>
      </c>
      <c r="C480" s="122">
        <v>223000</v>
      </c>
      <c r="D480" s="123">
        <v>45029</v>
      </c>
      <c r="E480" s="121" t="s">
        <v>149</v>
      </c>
    </row>
    <row r="481" spans="1:5" ht="15">
      <c r="A481" s="121" t="s">
        <v>107</v>
      </c>
      <c r="B481" s="121" t="s">
        <v>358</v>
      </c>
      <c r="C481" s="122">
        <v>749900</v>
      </c>
      <c r="D481" s="123">
        <v>45029</v>
      </c>
      <c r="E481" s="121" t="s">
        <v>149</v>
      </c>
    </row>
    <row r="482" spans="1:5" ht="15">
      <c r="A482" s="121" t="s">
        <v>107</v>
      </c>
      <c r="B482" s="121" t="s">
        <v>358</v>
      </c>
      <c r="C482" s="122">
        <v>120000</v>
      </c>
      <c r="D482" s="123">
        <v>45029</v>
      </c>
      <c r="E482" s="121" t="s">
        <v>149</v>
      </c>
    </row>
    <row r="483" spans="1:5" ht="15">
      <c r="A483" s="121" t="s">
        <v>107</v>
      </c>
      <c r="B483" s="121" t="s">
        <v>358</v>
      </c>
      <c r="C483" s="122">
        <v>460000</v>
      </c>
      <c r="D483" s="123">
        <v>45037</v>
      </c>
      <c r="E483" s="121" t="s">
        <v>149</v>
      </c>
    </row>
    <row r="484" spans="1:5" ht="15">
      <c r="A484" s="121" t="s">
        <v>107</v>
      </c>
      <c r="B484" s="121" t="s">
        <v>358</v>
      </c>
      <c r="C484" s="122">
        <v>535000</v>
      </c>
      <c r="D484" s="123">
        <v>45040</v>
      </c>
      <c r="E484" s="121" t="s">
        <v>149</v>
      </c>
    </row>
    <row r="485" spans="1:5" ht="15">
      <c r="A485" s="121" t="s">
        <v>107</v>
      </c>
      <c r="B485" s="121" t="s">
        <v>358</v>
      </c>
      <c r="C485" s="122">
        <v>125000</v>
      </c>
      <c r="D485" s="123">
        <v>45026</v>
      </c>
      <c r="E485" s="121" t="s">
        <v>149</v>
      </c>
    </row>
    <row r="486" spans="1:5" ht="15">
      <c r="A486" s="121" t="s">
        <v>107</v>
      </c>
      <c r="B486" s="121" t="s">
        <v>358</v>
      </c>
      <c r="C486" s="122">
        <v>213000</v>
      </c>
      <c r="D486" s="123">
        <v>45026</v>
      </c>
      <c r="E486" s="121" t="s">
        <v>149</v>
      </c>
    </row>
    <row r="487" spans="1:5" ht="15">
      <c r="A487" s="121" t="s">
        <v>107</v>
      </c>
      <c r="B487" s="121" t="s">
        <v>358</v>
      </c>
      <c r="C487" s="122">
        <v>290900</v>
      </c>
      <c r="D487" s="123">
        <v>45026</v>
      </c>
      <c r="E487" s="121" t="s">
        <v>149</v>
      </c>
    </row>
    <row r="488" spans="1:5" ht="15">
      <c r="A488" s="121" t="s">
        <v>107</v>
      </c>
      <c r="B488" s="121" t="s">
        <v>358</v>
      </c>
      <c r="C488" s="122">
        <v>440824</v>
      </c>
      <c r="D488" s="123">
        <v>45041</v>
      </c>
      <c r="E488" s="121" t="s">
        <v>149</v>
      </c>
    </row>
    <row r="489" spans="1:5" ht="15">
      <c r="A489" s="121" t="s">
        <v>107</v>
      </c>
      <c r="B489" s="121" t="s">
        <v>358</v>
      </c>
      <c r="C489" s="122">
        <v>240000</v>
      </c>
      <c r="D489" s="123">
        <v>45026</v>
      </c>
      <c r="E489" s="121" t="s">
        <v>149</v>
      </c>
    </row>
    <row r="490" spans="1:5" ht="15">
      <c r="A490" s="121" t="s">
        <v>107</v>
      </c>
      <c r="B490" s="121" t="s">
        <v>358</v>
      </c>
      <c r="C490" s="122">
        <v>1509472.41</v>
      </c>
      <c r="D490" s="123">
        <v>45026</v>
      </c>
      <c r="E490" s="121" t="s">
        <v>149</v>
      </c>
    </row>
    <row r="491" spans="1:5" ht="15">
      <c r="A491" s="121" t="s">
        <v>107</v>
      </c>
      <c r="B491" s="121" t="s">
        <v>358</v>
      </c>
      <c r="C491" s="122">
        <v>705000</v>
      </c>
      <c r="D491" s="123">
        <v>45028</v>
      </c>
      <c r="E491" s="121" t="s">
        <v>149</v>
      </c>
    </row>
    <row r="492" spans="1:5" ht="15">
      <c r="A492" s="121" t="s">
        <v>107</v>
      </c>
      <c r="B492" s="121" t="s">
        <v>358</v>
      </c>
      <c r="C492" s="122">
        <v>705000</v>
      </c>
      <c r="D492" s="123">
        <v>45026</v>
      </c>
      <c r="E492" s="121" t="s">
        <v>149</v>
      </c>
    </row>
    <row r="493" spans="1:5" ht="15">
      <c r="A493" s="121" t="s">
        <v>107</v>
      </c>
      <c r="B493" s="121" t="s">
        <v>358</v>
      </c>
      <c r="C493" s="122">
        <v>700000</v>
      </c>
      <c r="D493" s="123">
        <v>45030</v>
      </c>
      <c r="E493" s="121" t="s">
        <v>149</v>
      </c>
    </row>
    <row r="494" spans="1:5" ht="15">
      <c r="A494" s="121" t="s">
        <v>107</v>
      </c>
      <c r="B494" s="121" t="s">
        <v>358</v>
      </c>
      <c r="C494" s="122">
        <v>3250000</v>
      </c>
      <c r="D494" s="123">
        <v>45026</v>
      </c>
      <c r="E494" s="121" t="s">
        <v>149</v>
      </c>
    </row>
    <row r="495" spans="1:5" ht="15">
      <c r="A495" s="121" t="s">
        <v>107</v>
      </c>
      <c r="B495" s="121" t="s">
        <v>358</v>
      </c>
      <c r="C495" s="122">
        <v>500000</v>
      </c>
      <c r="D495" s="123">
        <v>45026</v>
      </c>
      <c r="E495" s="121" t="s">
        <v>149</v>
      </c>
    </row>
    <row r="496" spans="1:5" ht="15">
      <c r="A496" s="121" t="s">
        <v>107</v>
      </c>
      <c r="B496" s="121" t="s">
        <v>358</v>
      </c>
      <c r="C496" s="122">
        <v>442000</v>
      </c>
      <c r="D496" s="123">
        <v>45027</v>
      </c>
      <c r="E496" s="121" t="s">
        <v>149</v>
      </c>
    </row>
    <row r="497" spans="1:5" ht="15">
      <c r="A497" s="121" t="s">
        <v>107</v>
      </c>
      <c r="B497" s="121" t="s">
        <v>358</v>
      </c>
      <c r="C497" s="122">
        <v>485000</v>
      </c>
      <c r="D497" s="123">
        <v>45027</v>
      </c>
      <c r="E497" s="121" t="s">
        <v>149</v>
      </c>
    </row>
    <row r="498" spans="1:5" ht="15">
      <c r="A498" s="121" t="s">
        <v>107</v>
      </c>
      <c r="B498" s="121" t="s">
        <v>358</v>
      </c>
      <c r="C498" s="122">
        <v>650000</v>
      </c>
      <c r="D498" s="123">
        <v>45027</v>
      </c>
      <c r="E498" s="121" t="s">
        <v>149</v>
      </c>
    </row>
    <row r="499" spans="1:5" ht="15">
      <c r="A499" s="121" t="s">
        <v>107</v>
      </c>
      <c r="B499" s="121" t="s">
        <v>358</v>
      </c>
      <c r="C499" s="122">
        <v>516000</v>
      </c>
      <c r="D499" s="123">
        <v>45027</v>
      </c>
      <c r="E499" s="121" t="s">
        <v>149</v>
      </c>
    </row>
    <row r="500" spans="1:5" ht="15">
      <c r="A500" s="121" t="s">
        <v>107</v>
      </c>
      <c r="B500" s="121" t="s">
        <v>358</v>
      </c>
      <c r="C500" s="122">
        <v>565000</v>
      </c>
      <c r="D500" s="123">
        <v>45026</v>
      </c>
      <c r="E500" s="121" t="s">
        <v>149</v>
      </c>
    </row>
    <row r="501" spans="1:5" ht="15">
      <c r="A501" s="121" t="s">
        <v>107</v>
      </c>
      <c r="B501" s="121" t="s">
        <v>358</v>
      </c>
      <c r="C501" s="122">
        <v>1225000</v>
      </c>
      <c r="D501" s="123">
        <v>45035</v>
      </c>
      <c r="E501" s="121" t="s">
        <v>149</v>
      </c>
    </row>
    <row r="502" spans="1:5" ht="15">
      <c r="A502" s="121" t="s">
        <v>107</v>
      </c>
      <c r="B502" s="121" t="s">
        <v>358</v>
      </c>
      <c r="C502" s="122">
        <v>353000</v>
      </c>
      <c r="D502" s="123">
        <v>45033</v>
      </c>
      <c r="E502" s="121" t="s">
        <v>149</v>
      </c>
    </row>
    <row r="503" spans="1:5" ht="15">
      <c r="A503" s="121" t="s">
        <v>107</v>
      </c>
      <c r="B503" s="121" t="s">
        <v>358</v>
      </c>
      <c r="C503" s="122">
        <v>207000</v>
      </c>
      <c r="D503" s="123">
        <v>45036</v>
      </c>
      <c r="E503" s="121" t="s">
        <v>149</v>
      </c>
    </row>
    <row r="504" spans="1:5" ht="15">
      <c r="A504" s="121" t="s">
        <v>107</v>
      </c>
      <c r="B504" s="121" t="s">
        <v>358</v>
      </c>
      <c r="C504" s="122">
        <v>385000</v>
      </c>
      <c r="D504" s="123">
        <v>45033</v>
      </c>
      <c r="E504" s="121" t="s">
        <v>149</v>
      </c>
    </row>
    <row r="505" spans="1:5" ht="15">
      <c r="A505" s="121" t="s">
        <v>107</v>
      </c>
      <c r="B505" s="121" t="s">
        <v>358</v>
      </c>
      <c r="C505" s="122">
        <v>825000</v>
      </c>
      <c r="D505" s="123">
        <v>45036</v>
      </c>
      <c r="E505" s="121" t="s">
        <v>149</v>
      </c>
    </row>
    <row r="506" spans="1:5" ht="15">
      <c r="A506" s="121" t="s">
        <v>107</v>
      </c>
      <c r="B506" s="121" t="s">
        <v>358</v>
      </c>
      <c r="C506" s="122">
        <v>763000</v>
      </c>
      <c r="D506" s="123">
        <v>45042</v>
      </c>
      <c r="E506" s="121" t="s">
        <v>149</v>
      </c>
    </row>
    <row r="507" spans="1:5" ht="15">
      <c r="A507" s="121" t="s">
        <v>107</v>
      </c>
      <c r="B507" s="121" t="s">
        <v>358</v>
      </c>
      <c r="C507" s="122">
        <v>450000</v>
      </c>
      <c r="D507" s="123">
        <v>45033</v>
      </c>
      <c r="E507" s="121" t="s">
        <v>149</v>
      </c>
    </row>
    <row r="508" spans="1:5" ht="15">
      <c r="A508" s="121" t="s">
        <v>107</v>
      </c>
      <c r="B508" s="121" t="s">
        <v>358</v>
      </c>
      <c r="C508" s="122">
        <v>42000</v>
      </c>
      <c r="D508" s="123">
        <v>45030</v>
      </c>
      <c r="E508" s="121" t="s">
        <v>149</v>
      </c>
    </row>
    <row r="509" spans="1:5" ht="15">
      <c r="A509" s="121" t="s">
        <v>107</v>
      </c>
      <c r="B509" s="121" t="s">
        <v>358</v>
      </c>
      <c r="C509" s="122">
        <v>555000</v>
      </c>
      <c r="D509" s="123">
        <v>45034</v>
      </c>
      <c r="E509" s="121" t="s">
        <v>149</v>
      </c>
    </row>
    <row r="510" spans="1:5" ht="15">
      <c r="A510" s="121" t="s">
        <v>107</v>
      </c>
      <c r="B510" s="121" t="s">
        <v>358</v>
      </c>
      <c r="C510" s="122">
        <v>312500</v>
      </c>
      <c r="D510" s="123">
        <v>45030</v>
      </c>
      <c r="E510" s="121" t="s">
        <v>149</v>
      </c>
    </row>
    <row r="511" spans="1:5" ht="15">
      <c r="A511" s="121" t="s">
        <v>107</v>
      </c>
      <c r="B511" s="121" t="s">
        <v>358</v>
      </c>
      <c r="C511" s="122">
        <v>453028</v>
      </c>
      <c r="D511" s="123">
        <v>45034</v>
      </c>
      <c r="E511" s="121" t="s">
        <v>149</v>
      </c>
    </row>
    <row r="512" spans="1:5" ht="15">
      <c r="A512" s="121" t="s">
        <v>107</v>
      </c>
      <c r="B512" s="121" t="s">
        <v>358</v>
      </c>
      <c r="C512" s="122">
        <v>1340000</v>
      </c>
      <c r="D512" s="123">
        <v>45034</v>
      </c>
      <c r="E512" s="121" t="s">
        <v>149</v>
      </c>
    </row>
    <row r="513" spans="1:5" ht="15">
      <c r="A513" s="121" t="s">
        <v>107</v>
      </c>
      <c r="B513" s="121" t="s">
        <v>358</v>
      </c>
      <c r="C513" s="122">
        <v>500000</v>
      </c>
      <c r="D513" s="123">
        <v>45035</v>
      </c>
      <c r="E513" s="121" t="s">
        <v>149</v>
      </c>
    </row>
    <row r="514" spans="1:5" ht="15">
      <c r="A514" s="121" t="s">
        <v>107</v>
      </c>
      <c r="B514" s="121" t="s">
        <v>358</v>
      </c>
      <c r="C514" s="122">
        <v>469000</v>
      </c>
      <c r="D514" s="123">
        <v>45041</v>
      </c>
      <c r="E514" s="121" t="s">
        <v>149</v>
      </c>
    </row>
    <row r="515" spans="1:5" ht="15">
      <c r="A515" s="121" t="s">
        <v>107</v>
      </c>
      <c r="B515" s="121" t="s">
        <v>358</v>
      </c>
      <c r="C515" s="122">
        <v>423000</v>
      </c>
      <c r="D515" s="123">
        <v>45042</v>
      </c>
      <c r="E515" s="121" t="s">
        <v>149</v>
      </c>
    </row>
    <row r="516" spans="1:5" ht="15">
      <c r="A516" s="121" t="s">
        <v>107</v>
      </c>
      <c r="B516" s="121" t="s">
        <v>358</v>
      </c>
      <c r="C516" s="122">
        <v>465065</v>
      </c>
      <c r="D516" s="123">
        <v>45035</v>
      </c>
      <c r="E516" s="121" t="s">
        <v>149</v>
      </c>
    </row>
    <row r="517" spans="1:5" ht="15">
      <c r="A517" s="121" t="s">
        <v>107</v>
      </c>
      <c r="B517" s="121" t="s">
        <v>358</v>
      </c>
      <c r="C517" s="122">
        <v>424000</v>
      </c>
      <c r="D517" s="123">
        <v>45033</v>
      </c>
      <c r="E517" s="121" t="s">
        <v>149</v>
      </c>
    </row>
    <row r="518" spans="1:5" ht="15">
      <c r="A518" s="121" t="s">
        <v>107</v>
      </c>
      <c r="B518" s="121" t="s">
        <v>358</v>
      </c>
      <c r="C518" s="122">
        <v>620000</v>
      </c>
      <c r="D518" s="123">
        <v>45037</v>
      </c>
      <c r="E518" s="121" t="s">
        <v>149</v>
      </c>
    </row>
    <row r="519" spans="1:5" ht="15">
      <c r="A519" s="121" t="s">
        <v>107</v>
      </c>
      <c r="B519" s="121" t="s">
        <v>358</v>
      </c>
      <c r="C519" s="122">
        <v>370000</v>
      </c>
      <c r="D519" s="123">
        <v>45028</v>
      </c>
      <c r="E519" s="121" t="s">
        <v>149</v>
      </c>
    </row>
    <row r="520" spans="1:5" ht="15">
      <c r="A520" s="121" t="s">
        <v>107</v>
      </c>
      <c r="B520" s="121" t="s">
        <v>358</v>
      </c>
      <c r="C520" s="122">
        <v>755000</v>
      </c>
      <c r="D520" s="123">
        <v>45037</v>
      </c>
      <c r="E520" s="121" t="s">
        <v>149</v>
      </c>
    </row>
    <row r="521" spans="1:5" ht="15">
      <c r="A521" s="121" t="s">
        <v>107</v>
      </c>
      <c r="B521" s="121" t="s">
        <v>358</v>
      </c>
      <c r="C521" s="122">
        <v>307000</v>
      </c>
      <c r="D521" s="123">
        <v>45023</v>
      </c>
      <c r="E521" s="121" t="s">
        <v>149</v>
      </c>
    </row>
    <row r="522" spans="1:5" ht="15">
      <c r="A522" s="121" t="s">
        <v>107</v>
      </c>
      <c r="B522" s="121" t="s">
        <v>358</v>
      </c>
      <c r="C522" s="122">
        <v>490000</v>
      </c>
      <c r="D522" s="123">
        <v>45030</v>
      </c>
      <c r="E522" s="121" t="s">
        <v>149</v>
      </c>
    </row>
    <row r="523" spans="1:5" ht="15">
      <c r="A523" s="121" t="s">
        <v>107</v>
      </c>
      <c r="B523" s="121" t="s">
        <v>358</v>
      </c>
      <c r="C523" s="122">
        <v>540000</v>
      </c>
      <c r="D523" s="123">
        <v>45030</v>
      </c>
      <c r="E523" s="121" t="s">
        <v>149</v>
      </c>
    </row>
    <row r="524" spans="1:5" ht="15">
      <c r="A524" s="121" t="s">
        <v>107</v>
      </c>
      <c r="B524" s="121" t="s">
        <v>358</v>
      </c>
      <c r="C524" s="122">
        <v>63000</v>
      </c>
      <c r="D524" s="123">
        <v>45030</v>
      </c>
      <c r="E524" s="121" t="s">
        <v>149</v>
      </c>
    </row>
    <row r="525" spans="1:5" ht="15">
      <c r="A525" s="121" t="s">
        <v>107</v>
      </c>
      <c r="B525" s="121" t="s">
        <v>358</v>
      </c>
      <c r="C525" s="122">
        <v>2100000</v>
      </c>
      <c r="D525" s="123">
        <v>45033</v>
      </c>
      <c r="E525" s="121" t="s">
        <v>149</v>
      </c>
    </row>
    <row r="526" spans="1:5" ht="15">
      <c r="A526" s="121" t="s">
        <v>107</v>
      </c>
      <c r="B526" s="121" t="s">
        <v>358</v>
      </c>
      <c r="C526" s="122">
        <v>388000</v>
      </c>
      <c r="D526" s="123">
        <v>45030</v>
      </c>
      <c r="E526" s="121" t="s">
        <v>149</v>
      </c>
    </row>
    <row r="527" spans="1:5" ht="15">
      <c r="A527" s="121" t="s">
        <v>107</v>
      </c>
      <c r="B527" s="121" t="s">
        <v>358</v>
      </c>
      <c r="C527" s="122">
        <v>410000</v>
      </c>
      <c r="D527" s="123">
        <v>45041</v>
      </c>
      <c r="E527" s="121" t="s">
        <v>149</v>
      </c>
    </row>
    <row r="528" spans="1:5" ht="15">
      <c r="A528" s="121" t="s">
        <v>107</v>
      </c>
      <c r="B528" s="121" t="s">
        <v>358</v>
      </c>
      <c r="C528" s="122">
        <v>78000</v>
      </c>
      <c r="D528" s="123">
        <v>45030</v>
      </c>
      <c r="E528" s="121" t="s">
        <v>149</v>
      </c>
    </row>
    <row r="529" spans="1:5" ht="15">
      <c r="A529" s="121" t="s">
        <v>107</v>
      </c>
      <c r="B529" s="121" t="s">
        <v>358</v>
      </c>
      <c r="C529" s="122">
        <v>575000</v>
      </c>
      <c r="D529" s="123">
        <v>45030</v>
      </c>
      <c r="E529" s="121" t="s">
        <v>149</v>
      </c>
    </row>
    <row r="530" spans="1:5" ht="15">
      <c r="A530" s="121" t="s">
        <v>107</v>
      </c>
      <c r="B530" s="121" t="s">
        <v>358</v>
      </c>
      <c r="C530" s="122">
        <v>437044</v>
      </c>
      <c r="D530" s="123">
        <v>45042</v>
      </c>
      <c r="E530" s="121" t="s">
        <v>149</v>
      </c>
    </row>
    <row r="531" spans="1:5" ht="15">
      <c r="A531" s="121" t="s">
        <v>107</v>
      </c>
      <c r="B531" s="121" t="s">
        <v>358</v>
      </c>
      <c r="C531" s="122">
        <v>298000</v>
      </c>
      <c r="D531" s="123">
        <v>45036</v>
      </c>
      <c r="E531" s="121" t="s">
        <v>149</v>
      </c>
    </row>
    <row r="532" spans="1:5" ht="15">
      <c r="A532" s="121" t="s">
        <v>107</v>
      </c>
      <c r="B532" s="121" t="s">
        <v>358</v>
      </c>
      <c r="C532" s="122">
        <v>710000</v>
      </c>
      <c r="D532" s="123">
        <v>45030</v>
      </c>
      <c r="E532" s="121" t="s">
        <v>149</v>
      </c>
    </row>
    <row r="533" spans="1:5" ht="15">
      <c r="A533" s="121" t="s">
        <v>107</v>
      </c>
      <c r="B533" s="121" t="s">
        <v>358</v>
      </c>
      <c r="C533" s="122">
        <v>299000</v>
      </c>
      <c r="D533" s="123">
        <v>45030</v>
      </c>
      <c r="E533" s="121" t="s">
        <v>149</v>
      </c>
    </row>
    <row r="534" spans="1:5" ht="15">
      <c r="A534" s="121" t="s">
        <v>107</v>
      </c>
      <c r="B534" s="121" t="s">
        <v>358</v>
      </c>
      <c r="C534" s="122">
        <v>644900</v>
      </c>
      <c r="D534" s="123">
        <v>45030</v>
      </c>
      <c r="E534" s="121" t="s">
        <v>149</v>
      </c>
    </row>
    <row r="535" spans="1:5" ht="15">
      <c r="A535" s="121" t="s">
        <v>107</v>
      </c>
      <c r="B535" s="121" t="s">
        <v>358</v>
      </c>
      <c r="C535" s="122">
        <v>980000</v>
      </c>
      <c r="D535" s="123">
        <v>45037</v>
      </c>
      <c r="E535" s="121" t="s">
        <v>149</v>
      </c>
    </row>
    <row r="536" spans="1:5" ht="15">
      <c r="A536" s="121" t="s">
        <v>107</v>
      </c>
      <c r="B536" s="121" t="s">
        <v>358</v>
      </c>
      <c r="C536" s="122">
        <v>510000</v>
      </c>
      <c r="D536" s="123">
        <v>45023</v>
      </c>
      <c r="E536" s="121" t="s">
        <v>149</v>
      </c>
    </row>
    <row r="537" spans="1:5" ht="15">
      <c r="A537" s="121" t="s">
        <v>107</v>
      </c>
      <c r="B537" s="121" t="s">
        <v>358</v>
      </c>
      <c r="C537" s="122">
        <v>499000</v>
      </c>
      <c r="D537" s="123">
        <v>45023</v>
      </c>
      <c r="E537" s="121" t="s">
        <v>149</v>
      </c>
    </row>
    <row r="538" spans="1:5" ht="15">
      <c r="A538" s="121" t="s">
        <v>107</v>
      </c>
      <c r="B538" s="121" t="s">
        <v>358</v>
      </c>
      <c r="C538" s="122">
        <v>699000</v>
      </c>
      <c r="D538" s="123">
        <v>45040</v>
      </c>
      <c r="E538" s="121" t="s">
        <v>149</v>
      </c>
    </row>
    <row r="539" spans="1:5" ht="15">
      <c r="A539" s="121" t="s">
        <v>107</v>
      </c>
      <c r="B539" s="121" t="s">
        <v>358</v>
      </c>
      <c r="C539" s="122">
        <v>499000</v>
      </c>
      <c r="D539" s="123">
        <v>45023</v>
      </c>
      <c r="E539" s="121" t="s">
        <v>149</v>
      </c>
    </row>
    <row r="540" spans="1:5" ht="15">
      <c r="A540" s="121" t="s">
        <v>107</v>
      </c>
      <c r="B540" s="121" t="s">
        <v>358</v>
      </c>
      <c r="C540" s="122">
        <v>597000</v>
      </c>
      <c r="D540" s="123">
        <v>45040</v>
      </c>
      <c r="E540" s="121" t="s">
        <v>149</v>
      </c>
    </row>
    <row r="541" spans="1:5" ht="15">
      <c r="A541" s="121" t="s">
        <v>107</v>
      </c>
      <c r="B541" s="121" t="s">
        <v>358</v>
      </c>
      <c r="C541" s="122">
        <v>152000</v>
      </c>
      <c r="D541" s="123">
        <v>45040</v>
      </c>
      <c r="E541" s="121" t="s">
        <v>149</v>
      </c>
    </row>
    <row r="542" spans="1:5" ht="15">
      <c r="A542" s="121" t="s">
        <v>107</v>
      </c>
      <c r="B542" s="121" t="s">
        <v>358</v>
      </c>
      <c r="C542" s="122">
        <v>625000</v>
      </c>
      <c r="D542" s="123">
        <v>45023</v>
      </c>
      <c r="E542" s="121" t="s">
        <v>149</v>
      </c>
    </row>
    <row r="543" spans="1:5" ht="15">
      <c r="A543" s="121" t="s">
        <v>107</v>
      </c>
      <c r="B543" s="121" t="s">
        <v>358</v>
      </c>
      <c r="C543" s="122">
        <v>440000</v>
      </c>
      <c r="D543" s="123">
        <v>45023</v>
      </c>
      <c r="E543" s="121" t="s">
        <v>149</v>
      </c>
    </row>
    <row r="544" spans="1:5" ht="15">
      <c r="A544" s="121" t="s">
        <v>107</v>
      </c>
      <c r="B544" s="121" t="s">
        <v>358</v>
      </c>
      <c r="C544" s="122">
        <v>270000</v>
      </c>
      <c r="D544" s="123">
        <v>45023</v>
      </c>
      <c r="E544" s="121" t="s">
        <v>149</v>
      </c>
    </row>
    <row r="545" spans="1:5" ht="15">
      <c r="A545" s="121" t="s">
        <v>107</v>
      </c>
      <c r="B545" s="121" t="s">
        <v>358</v>
      </c>
      <c r="C545" s="122">
        <v>615000</v>
      </c>
      <c r="D545" s="123">
        <v>45023</v>
      </c>
      <c r="E545" s="121" t="s">
        <v>149</v>
      </c>
    </row>
    <row r="546" spans="1:5" ht="15">
      <c r="A546" s="121" t="s">
        <v>107</v>
      </c>
      <c r="B546" s="121" t="s">
        <v>358</v>
      </c>
      <c r="C546" s="122">
        <v>936110</v>
      </c>
      <c r="D546" s="123">
        <v>45023</v>
      </c>
      <c r="E546" s="121" t="s">
        <v>149</v>
      </c>
    </row>
    <row r="547" spans="1:5" ht="15">
      <c r="A547" s="121" t="s">
        <v>107</v>
      </c>
      <c r="B547" s="121" t="s">
        <v>358</v>
      </c>
      <c r="C547" s="122">
        <v>636638</v>
      </c>
      <c r="D547" s="123">
        <v>45041</v>
      </c>
      <c r="E547" s="121" t="s">
        <v>149</v>
      </c>
    </row>
    <row r="548" spans="1:5" ht="15">
      <c r="A548" s="121" t="s">
        <v>107</v>
      </c>
      <c r="B548" s="121" t="s">
        <v>358</v>
      </c>
      <c r="C548" s="122">
        <v>283000</v>
      </c>
      <c r="D548" s="123">
        <v>45023</v>
      </c>
      <c r="E548" s="121" t="s">
        <v>149</v>
      </c>
    </row>
    <row r="549" spans="1:5" ht="15">
      <c r="A549" s="121" t="s">
        <v>107</v>
      </c>
      <c r="B549" s="121" t="s">
        <v>358</v>
      </c>
      <c r="C549" s="122">
        <v>185000</v>
      </c>
      <c r="D549" s="123">
        <v>45023</v>
      </c>
      <c r="E549" s="121" t="s">
        <v>149</v>
      </c>
    </row>
    <row r="550" spans="1:5" ht="15">
      <c r="A550" s="121" t="s">
        <v>107</v>
      </c>
      <c r="B550" s="121" t="s">
        <v>358</v>
      </c>
      <c r="C550" s="122">
        <v>750000</v>
      </c>
      <c r="D550" s="123">
        <v>45023</v>
      </c>
      <c r="E550" s="121" t="s">
        <v>149</v>
      </c>
    </row>
    <row r="551" spans="1:5" ht="15">
      <c r="A551" s="121" t="s">
        <v>107</v>
      </c>
      <c r="B551" s="121" t="s">
        <v>358</v>
      </c>
      <c r="C551" s="122">
        <v>306000</v>
      </c>
      <c r="D551" s="123">
        <v>45040</v>
      </c>
      <c r="E551" s="121" t="s">
        <v>364</v>
      </c>
    </row>
    <row r="552" spans="1:5" ht="15">
      <c r="A552" s="121" t="s">
        <v>107</v>
      </c>
      <c r="B552" s="121" t="s">
        <v>358</v>
      </c>
      <c r="C552" s="122">
        <v>400000</v>
      </c>
      <c r="D552" s="123">
        <v>45027</v>
      </c>
      <c r="E552" s="121" t="s">
        <v>364</v>
      </c>
    </row>
    <row r="553" spans="1:5" ht="15">
      <c r="A553" s="121" t="s">
        <v>107</v>
      </c>
      <c r="B553" s="121" t="s">
        <v>358</v>
      </c>
      <c r="C553" s="122">
        <v>35000</v>
      </c>
      <c r="D553" s="123">
        <v>45041</v>
      </c>
      <c r="E553" s="121" t="s">
        <v>364</v>
      </c>
    </row>
    <row r="554" spans="1:5" ht="15">
      <c r="A554" s="121" t="s">
        <v>107</v>
      </c>
      <c r="B554" s="121" t="s">
        <v>358</v>
      </c>
      <c r="C554" s="122">
        <v>1662608.7</v>
      </c>
      <c r="D554" s="123">
        <v>45029</v>
      </c>
      <c r="E554" s="121" t="s">
        <v>364</v>
      </c>
    </row>
    <row r="555" spans="1:5" ht="15">
      <c r="A555" s="121" t="s">
        <v>107</v>
      </c>
      <c r="B555" s="121" t="s">
        <v>358</v>
      </c>
      <c r="C555" s="122">
        <v>1925000</v>
      </c>
      <c r="D555" s="123">
        <v>45030</v>
      </c>
      <c r="E555" s="121" t="s">
        <v>364</v>
      </c>
    </row>
    <row r="556" spans="1:5" ht="15">
      <c r="A556" s="121" t="s">
        <v>107</v>
      </c>
      <c r="B556" s="121" t="s">
        <v>358</v>
      </c>
      <c r="C556" s="122">
        <v>200000</v>
      </c>
      <c r="D556" s="123">
        <v>45033</v>
      </c>
      <c r="E556" s="121" t="s">
        <v>364</v>
      </c>
    </row>
    <row r="557" spans="1:5" ht="15">
      <c r="A557" s="121" t="s">
        <v>107</v>
      </c>
      <c r="B557" s="121" t="s">
        <v>358</v>
      </c>
      <c r="C557" s="122">
        <v>580000</v>
      </c>
      <c r="D557" s="123">
        <v>45041</v>
      </c>
      <c r="E557" s="121" t="s">
        <v>364</v>
      </c>
    </row>
    <row r="558" spans="1:5" ht="15">
      <c r="A558" s="121" t="s">
        <v>107</v>
      </c>
      <c r="B558" s="121" t="s">
        <v>358</v>
      </c>
      <c r="C558" s="122">
        <v>60000</v>
      </c>
      <c r="D558" s="123">
        <v>45033</v>
      </c>
      <c r="E558" s="121" t="s">
        <v>364</v>
      </c>
    </row>
    <row r="559" spans="1:5" ht="15">
      <c r="A559" s="121" t="s">
        <v>107</v>
      </c>
      <c r="B559" s="121" t="s">
        <v>358</v>
      </c>
      <c r="C559" s="122">
        <v>250000</v>
      </c>
      <c r="D559" s="123">
        <v>45020</v>
      </c>
      <c r="E559" s="121" t="s">
        <v>364</v>
      </c>
    </row>
    <row r="560" spans="1:5" ht="15">
      <c r="A560" s="121" t="s">
        <v>107</v>
      </c>
      <c r="B560" s="121" t="s">
        <v>358</v>
      </c>
      <c r="C560" s="122">
        <v>380000</v>
      </c>
      <c r="D560" s="123">
        <v>45033</v>
      </c>
      <c r="E560" s="121" t="s">
        <v>364</v>
      </c>
    </row>
    <row r="561" spans="1:5" ht="15">
      <c r="A561" s="121" t="s">
        <v>107</v>
      </c>
      <c r="B561" s="121" t="s">
        <v>358</v>
      </c>
      <c r="C561" s="122">
        <v>183000</v>
      </c>
      <c r="D561" s="123">
        <v>45027</v>
      </c>
      <c r="E561" s="121" t="s">
        <v>364</v>
      </c>
    </row>
    <row r="562" spans="1:5" ht="15">
      <c r="A562" s="121" t="s">
        <v>107</v>
      </c>
      <c r="B562" s="121" t="s">
        <v>358</v>
      </c>
      <c r="C562" s="122">
        <v>795000</v>
      </c>
      <c r="D562" s="123">
        <v>45044</v>
      </c>
      <c r="E562" s="121" t="s">
        <v>364</v>
      </c>
    </row>
    <row r="563" spans="1:5" ht="15">
      <c r="A563" s="121" t="s">
        <v>107</v>
      </c>
      <c r="B563" s="121" t="s">
        <v>358</v>
      </c>
      <c r="C563" s="122">
        <v>200000</v>
      </c>
      <c r="D563" s="123">
        <v>45037</v>
      </c>
      <c r="E563" s="121" t="s">
        <v>364</v>
      </c>
    </row>
    <row r="564" spans="1:5" ht="15">
      <c r="A564" s="121" t="s">
        <v>107</v>
      </c>
      <c r="B564" s="121" t="s">
        <v>358</v>
      </c>
      <c r="C564" s="122">
        <v>25001</v>
      </c>
      <c r="D564" s="123">
        <v>45037</v>
      </c>
      <c r="E564" s="121" t="s">
        <v>364</v>
      </c>
    </row>
    <row r="565" spans="1:5" ht="15">
      <c r="A565" s="121" t="s">
        <v>107</v>
      </c>
      <c r="B565" s="121" t="s">
        <v>358</v>
      </c>
      <c r="C565" s="122">
        <v>100000</v>
      </c>
      <c r="D565" s="123">
        <v>45040</v>
      </c>
      <c r="E565" s="121" t="s">
        <v>364</v>
      </c>
    </row>
    <row r="566" spans="1:5" ht="15">
      <c r="A566" s="121" t="s">
        <v>107</v>
      </c>
      <c r="B566" s="121" t="s">
        <v>358</v>
      </c>
      <c r="C566" s="122">
        <v>188000</v>
      </c>
      <c r="D566" s="123">
        <v>45021</v>
      </c>
      <c r="E566" s="121" t="s">
        <v>364</v>
      </c>
    </row>
    <row r="567" spans="1:5" ht="15">
      <c r="A567" s="121" t="s">
        <v>107</v>
      </c>
      <c r="B567" s="121" t="s">
        <v>358</v>
      </c>
      <c r="C567" s="122">
        <v>100000</v>
      </c>
      <c r="D567" s="123">
        <v>45020</v>
      </c>
      <c r="E567" s="121" t="s">
        <v>364</v>
      </c>
    </row>
    <row r="568" spans="1:5" ht="15">
      <c r="A568" s="121" t="s">
        <v>107</v>
      </c>
      <c r="B568" s="121" t="s">
        <v>358</v>
      </c>
      <c r="C568" s="122">
        <v>50000</v>
      </c>
      <c r="D568" s="123">
        <v>45019</v>
      </c>
      <c r="E568" s="121" t="s">
        <v>364</v>
      </c>
    </row>
    <row r="569" spans="1:5" ht="15">
      <c r="A569" s="121" t="s">
        <v>107</v>
      </c>
      <c r="B569" s="121" t="s">
        <v>358</v>
      </c>
      <c r="C569" s="122">
        <v>1525000</v>
      </c>
      <c r="D569" s="123">
        <v>45023</v>
      </c>
      <c r="E569" s="121" t="s">
        <v>364</v>
      </c>
    </row>
    <row r="570" spans="1:5" ht="15">
      <c r="A570" s="121" t="s">
        <v>107</v>
      </c>
      <c r="B570" s="121" t="s">
        <v>358</v>
      </c>
      <c r="C570" s="122">
        <v>72000</v>
      </c>
      <c r="D570" s="123">
        <v>45019</v>
      </c>
      <c r="E570" s="121" t="s">
        <v>364</v>
      </c>
    </row>
    <row r="571" spans="1:5" ht="15">
      <c r="A571" s="121" t="s">
        <v>107</v>
      </c>
      <c r="B571" s="121" t="s">
        <v>358</v>
      </c>
      <c r="C571" s="122">
        <v>144000</v>
      </c>
      <c r="D571" s="123">
        <v>45019</v>
      </c>
      <c r="E571" s="121" t="s">
        <v>364</v>
      </c>
    </row>
    <row r="572" spans="1:5" ht="15">
      <c r="A572" s="121" t="s">
        <v>306</v>
      </c>
      <c r="B572" s="121" t="s">
        <v>363</v>
      </c>
      <c r="C572" s="122">
        <v>13400000</v>
      </c>
      <c r="D572" s="123">
        <v>45030</v>
      </c>
      <c r="E572" s="121" t="s">
        <v>364</v>
      </c>
    </row>
    <row r="573" spans="1:5" ht="15">
      <c r="A573" s="121" t="s">
        <v>40</v>
      </c>
      <c r="B573" s="121" t="s">
        <v>359</v>
      </c>
      <c r="C573" s="122">
        <v>823110</v>
      </c>
      <c r="D573" s="123">
        <v>45030</v>
      </c>
      <c r="E573" s="121" t="s">
        <v>149</v>
      </c>
    </row>
    <row r="574" spans="1:5" ht="15">
      <c r="A574" s="121" t="s">
        <v>40</v>
      </c>
      <c r="B574" s="121" t="s">
        <v>359</v>
      </c>
      <c r="C574" s="122">
        <v>630000</v>
      </c>
      <c r="D574" s="123">
        <v>45044</v>
      </c>
      <c r="E574" s="121" t="s">
        <v>149</v>
      </c>
    </row>
    <row r="575" spans="1:5" ht="15">
      <c r="A575" s="121" t="s">
        <v>40</v>
      </c>
      <c r="B575" s="121" t="s">
        <v>359</v>
      </c>
      <c r="C575" s="122">
        <v>447000</v>
      </c>
      <c r="D575" s="123">
        <v>45030</v>
      </c>
      <c r="E575" s="121" t="s">
        <v>149</v>
      </c>
    </row>
    <row r="576" spans="1:5" ht="15">
      <c r="A576" s="121" t="s">
        <v>40</v>
      </c>
      <c r="B576" s="121" t="s">
        <v>359</v>
      </c>
      <c r="C576" s="122">
        <v>499999</v>
      </c>
      <c r="D576" s="123">
        <v>45030</v>
      </c>
      <c r="E576" s="121" t="s">
        <v>149</v>
      </c>
    </row>
    <row r="577" spans="1:5" ht="15">
      <c r="A577" s="121" t="s">
        <v>40</v>
      </c>
      <c r="B577" s="121" t="s">
        <v>359</v>
      </c>
      <c r="C577" s="122">
        <v>330000</v>
      </c>
      <c r="D577" s="123">
        <v>45030</v>
      </c>
      <c r="E577" s="121" t="s">
        <v>149</v>
      </c>
    </row>
    <row r="578" spans="1:5" ht="15">
      <c r="A578" s="121" t="s">
        <v>40</v>
      </c>
      <c r="B578" s="121" t="s">
        <v>359</v>
      </c>
      <c r="C578" s="122">
        <v>465000</v>
      </c>
      <c r="D578" s="123">
        <v>45037</v>
      </c>
      <c r="E578" s="121" t="s">
        <v>149</v>
      </c>
    </row>
    <row r="579" spans="1:5" ht="15">
      <c r="A579" s="121" t="s">
        <v>40</v>
      </c>
      <c r="B579" s="121" t="s">
        <v>359</v>
      </c>
      <c r="C579" s="122">
        <v>175000</v>
      </c>
      <c r="D579" s="123">
        <v>45030</v>
      </c>
      <c r="E579" s="121" t="s">
        <v>149</v>
      </c>
    </row>
    <row r="580" spans="1:5" ht="15">
      <c r="A580" s="121" t="s">
        <v>40</v>
      </c>
      <c r="B580" s="121" t="s">
        <v>359</v>
      </c>
      <c r="C580" s="122">
        <v>400000</v>
      </c>
      <c r="D580" s="123">
        <v>45044</v>
      </c>
      <c r="E580" s="121" t="s">
        <v>149</v>
      </c>
    </row>
    <row r="581" spans="1:5" ht="15">
      <c r="A581" s="121" t="s">
        <v>40</v>
      </c>
      <c r="B581" s="121" t="s">
        <v>359</v>
      </c>
      <c r="C581" s="122">
        <v>425000</v>
      </c>
      <c r="D581" s="123">
        <v>45042</v>
      </c>
      <c r="E581" s="121" t="s">
        <v>149</v>
      </c>
    </row>
    <row r="582" spans="1:5" ht="15">
      <c r="A582" s="121" t="s">
        <v>40</v>
      </c>
      <c r="B582" s="121" t="s">
        <v>359</v>
      </c>
      <c r="C582" s="122">
        <v>670000</v>
      </c>
      <c r="D582" s="123">
        <v>45037</v>
      </c>
      <c r="E582" s="121" t="s">
        <v>149</v>
      </c>
    </row>
    <row r="583" spans="1:5" ht="15">
      <c r="A583" s="121" t="s">
        <v>40</v>
      </c>
      <c r="B583" s="121" t="s">
        <v>359</v>
      </c>
      <c r="C583" s="122">
        <v>1275000</v>
      </c>
      <c r="D583" s="123">
        <v>45044</v>
      </c>
      <c r="E583" s="121" t="s">
        <v>149</v>
      </c>
    </row>
    <row r="584" spans="1:5" ht="15">
      <c r="A584" s="121" t="s">
        <v>40</v>
      </c>
      <c r="B584" s="121" t="s">
        <v>359</v>
      </c>
      <c r="C584" s="122">
        <v>307500</v>
      </c>
      <c r="D584" s="123">
        <v>45019</v>
      </c>
      <c r="E584" s="121" t="s">
        <v>149</v>
      </c>
    </row>
    <row r="585" spans="1:5" ht="15">
      <c r="A585" s="121" t="s">
        <v>40</v>
      </c>
      <c r="B585" s="121" t="s">
        <v>359</v>
      </c>
      <c r="C585" s="122">
        <v>380000</v>
      </c>
      <c r="D585" s="123">
        <v>45030</v>
      </c>
      <c r="E585" s="121" t="s">
        <v>149</v>
      </c>
    </row>
    <row r="586" spans="1:5" ht="15">
      <c r="A586" s="121" t="s">
        <v>40</v>
      </c>
      <c r="B586" s="121" t="s">
        <v>359</v>
      </c>
      <c r="C586" s="122">
        <v>450000</v>
      </c>
      <c r="D586" s="123">
        <v>45023</v>
      </c>
      <c r="E586" s="121" t="s">
        <v>149</v>
      </c>
    </row>
    <row r="587" spans="1:5" ht="15">
      <c r="A587" s="121" t="s">
        <v>40</v>
      </c>
      <c r="B587" s="121" t="s">
        <v>359</v>
      </c>
      <c r="C587" s="122">
        <v>325000</v>
      </c>
      <c r="D587" s="123">
        <v>45037</v>
      </c>
      <c r="E587" s="121" t="s">
        <v>149</v>
      </c>
    </row>
    <row r="588" spans="1:5" ht="15">
      <c r="A588" s="121" t="s">
        <v>40</v>
      </c>
      <c r="B588" s="121" t="s">
        <v>359</v>
      </c>
      <c r="C588" s="122">
        <v>989000</v>
      </c>
      <c r="D588" s="123">
        <v>45040</v>
      </c>
      <c r="E588" s="121" t="s">
        <v>149</v>
      </c>
    </row>
    <row r="589" spans="1:5" ht="15">
      <c r="A589" s="121" t="s">
        <v>40</v>
      </c>
      <c r="B589" s="121" t="s">
        <v>359</v>
      </c>
      <c r="C589" s="122">
        <v>410000</v>
      </c>
      <c r="D589" s="123">
        <v>45020</v>
      </c>
      <c r="E589" s="121" t="s">
        <v>149</v>
      </c>
    </row>
    <row r="590" spans="1:5" ht="15">
      <c r="A590" s="121" t="s">
        <v>40</v>
      </c>
      <c r="B590" s="121" t="s">
        <v>359</v>
      </c>
      <c r="C590" s="122">
        <v>545000</v>
      </c>
      <c r="D590" s="123">
        <v>45044</v>
      </c>
      <c r="E590" s="121" t="s">
        <v>149</v>
      </c>
    </row>
    <row r="591" spans="1:5" ht="15">
      <c r="A591" s="121" t="s">
        <v>40</v>
      </c>
      <c r="B591" s="121" t="s">
        <v>359</v>
      </c>
      <c r="C591" s="122">
        <v>580000</v>
      </c>
      <c r="D591" s="123">
        <v>45037</v>
      </c>
      <c r="E591" s="121" t="s">
        <v>149</v>
      </c>
    </row>
    <row r="592" spans="1:5" ht="15">
      <c r="A592" s="121" t="s">
        <v>40</v>
      </c>
      <c r="B592" s="121" t="s">
        <v>359</v>
      </c>
      <c r="C592" s="122">
        <v>825000</v>
      </c>
      <c r="D592" s="123">
        <v>45034</v>
      </c>
      <c r="E592" s="121" t="s">
        <v>149</v>
      </c>
    </row>
    <row r="593" spans="1:5" ht="15">
      <c r="A593" s="121" t="s">
        <v>40</v>
      </c>
      <c r="B593" s="121" t="s">
        <v>359</v>
      </c>
      <c r="C593" s="122">
        <v>780000</v>
      </c>
      <c r="D593" s="123">
        <v>45041</v>
      </c>
      <c r="E593" s="121" t="s">
        <v>149</v>
      </c>
    </row>
    <row r="594" spans="1:5" ht="15">
      <c r="A594" s="121" t="s">
        <v>40</v>
      </c>
      <c r="B594" s="121" t="s">
        <v>359</v>
      </c>
      <c r="C594" s="122">
        <v>398500</v>
      </c>
      <c r="D594" s="123">
        <v>45035</v>
      </c>
      <c r="E594" s="121" t="s">
        <v>149</v>
      </c>
    </row>
    <row r="595" spans="1:5" ht="15">
      <c r="A595" s="121" t="s">
        <v>40</v>
      </c>
      <c r="B595" s="121" t="s">
        <v>359</v>
      </c>
      <c r="C595" s="122">
        <v>2159750</v>
      </c>
      <c r="D595" s="123">
        <v>45035</v>
      </c>
      <c r="E595" s="121" t="s">
        <v>149</v>
      </c>
    </row>
    <row r="596" spans="1:5" ht="15">
      <c r="A596" s="121" t="s">
        <v>40</v>
      </c>
      <c r="B596" s="121" t="s">
        <v>359</v>
      </c>
      <c r="C596" s="122">
        <v>325000</v>
      </c>
      <c r="D596" s="123">
        <v>45034</v>
      </c>
      <c r="E596" s="121" t="s">
        <v>149</v>
      </c>
    </row>
    <row r="597" spans="1:5" ht="15">
      <c r="A597" s="121" t="s">
        <v>40</v>
      </c>
      <c r="B597" s="121" t="s">
        <v>359</v>
      </c>
      <c r="C597" s="122">
        <v>425000</v>
      </c>
      <c r="D597" s="123">
        <v>45023</v>
      </c>
      <c r="E597" s="121" t="s">
        <v>149</v>
      </c>
    </row>
    <row r="598" spans="1:5" ht="15">
      <c r="A598" s="121" t="s">
        <v>40</v>
      </c>
      <c r="B598" s="121" t="s">
        <v>359</v>
      </c>
      <c r="C598" s="122">
        <v>650000</v>
      </c>
      <c r="D598" s="123">
        <v>45042</v>
      </c>
      <c r="E598" s="121" t="s">
        <v>149</v>
      </c>
    </row>
    <row r="599" spans="1:5" ht="15">
      <c r="A599" s="121" t="s">
        <v>40</v>
      </c>
      <c r="B599" s="121" t="s">
        <v>359</v>
      </c>
      <c r="C599" s="122">
        <v>920000</v>
      </c>
      <c r="D599" s="123">
        <v>45034</v>
      </c>
      <c r="E599" s="121" t="s">
        <v>149</v>
      </c>
    </row>
    <row r="600" spans="1:5" ht="15">
      <c r="A600" s="121" t="s">
        <v>40</v>
      </c>
      <c r="B600" s="121" t="s">
        <v>359</v>
      </c>
      <c r="C600" s="122">
        <v>429000</v>
      </c>
      <c r="D600" s="123">
        <v>45034</v>
      </c>
      <c r="E600" s="121" t="s">
        <v>149</v>
      </c>
    </row>
    <row r="601" spans="1:5" ht="15">
      <c r="A601" s="121" t="s">
        <v>40</v>
      </c>
      <c r="B601" s="121" t="s">
        <v>359</v>
      </c>
      <c r="C601" s="122">
        <v>2300000</v>
      </c>
      <c r="D601" s="123">
        <v>45033</v>
      </c>
      <c r="E601" s="121" t="s">
        <v>149</v>
      </c>
    </row>
    <row r="602" spans="1:5" ht="15">
      <c r="A602" s="121" t="s">
        <v>40</v>
      </c>
      <c r="B602" s="121" t="s">
        <v>359</v>
      </c>
      <c r="C602" s="122">
        <v>475000</v>
      </c>
      <c r="D602" s="123">
        <v>45034</v>
      </c>
      <c r="E602" s="121" t="s">
        <v>149</v>
      </c>
    </row>
    <row r="603" spans="1:5" ht="15">
      <c r="A603" s="121" t="s">
        <v>40</v>
      </c>
      <c r="B603" s="121" t="s">
        <v>359</v>
      </c>
      <c r="C603" s="122">
        <v>175000</v>
      </c>
      <c r="D603" s="123">
        <v>45030</v>
      </c>
      <c r="E603" s="121" t="s">
        <v>149</v>
      </c>
    </row>
    <row r="604" spans="1:5" ht="15">
      <c r="A604" s="121" t="s">
        <v>40</v>
      </c>
      <c r="B604" s="121" t="s">
        <v>359</v>
      </c>
      <c r="C604" s="122">
        <v>394000</v>
      </c>
      <c r="D604" s="123">
        <v>45034</v>
      </c>
      <c r="E604" s="121" t="s">
        <v>149</v>
      </c>
    </row>
    <row r="605" spans="1:5" ht="15">
      <c r="A605" s="121" t="s">
        <v>40</v>
      </c>
      <c r="B605" s="121" t="s">
        <v>359</v>
      </c>
      <c r="C605" s="122">
        <v>480000</v>
      </c>
      <c r="D605" s="123">
        <v>45036</v>
      </c>
      <c r="E605" s="121" t="s">
        <v>149</v>
      </c>
    </row>
    <row r="606" spans="1:5" ht="15">
      <c r="A606" s="121" t="s">
        <v>40</v>
      </c>
      <c r="B606" s="121" t="s">
        <v>359</v>
      </c>
      <c r="C606" s="122">
        <v>730000</v>
      </c>
      <c r="D606" s="123">
        <v>45043</v>
      </c>
      <c r="E606" s="121" t="s">
        <v>149</v>
      </c>
    </row>
    <row r="607" spans="1:5" ht="15">
      <c r="A607" s="121" t="s">
        <v>40</v>
      </c>
      <c r="B607" s="121" t="s">
        <v>359</v>
      </c>
      <c r="C607" s="122">
        <v>570000</v>
      </c>
      <c r="D607" s="123">
        <v>45043</v>
      </c>
      <c r="E607" s="121" t="s">
        <v>149</v>
      </c>
    </row>
    <row r="608" spans="1:5" ht="15">
      <c r="A608" s="121" t="s">
        <v>40</v>
      </c>
      <c r="B608" s="121" t="s">
        <v>359</v>
      </c>
      <c r="C608" s="122">
        <v>640000</v>
      </c>
      <c r="D608" s="123">
        <v>45044</v>
      </c>
      <c r="E608" s="121" t="s">
        <v>149</v>
      </c>
    </row>
    <row r="609" spans="1:5" ht="15">
      <c r="A609" s="121" t="s">
        <v>40</v>
      </c>
      <c r="B609" s="121" t="s">
        <v>359</v>
      </c>
      <c r="C609" s="122">
        <v>343000</v>
      </c>
      <c r="D609" s="123">
        <v>45041</v>
      </c>
      <c r="E609" s="121" t="s">
        <v>149</v>
      </c>
    </row>
    <row r="610" spans="1:5" ht="15">
      <c r="A610" s="121" t="s">
        <v>40</v>
      </c>
      <c r="B610" s="121" t="s">
        <v>359</v>
      </c>
      <c r="C610" s="122">
        <v>540000</v>
      </c>
      <c r="D610" s="123">
        <v>45044</v>
      </c>
      <c r="E610" s="121" t="s">
        <v>149</v>
      </c>
    </row>
    <row r="611" spans="1:5" ht="15">
      <c r="A611" s="121" t="s">
        <v>40</v>
      </c>
      <c r="B611" s="121" t="s">
        <v>359</v>
      </c>
      <c r="C611" s="122">
        <v>845000</v>
      </c>
      <c r="D611" s="123">
        <v>45040</v>
      </c>
      <c r="E611" s="121" t="s">
        <v>149</v>
      </c>
    </row>
    <row r="612" spans="1:5" ht="15">
      <c r="A612" s="121" t="s">
        <v>40</v>
      </c>
      <c r="B612" s="121" t="s">
        <v>359</v>
      </c>
      <c r="C612" s="122">
        <v>21000</v>
      </c>
      <c r="D612" s="123">
        <v>45034</v>
      </c>
      <c r="E612" s="121" t="s">
        <v>149</v>
      </c>
    </row>
    <row r="613" spans="1:5" ht="15">
      <c r="A613" s="121" t="s">
        <v>40</v>
      </c>
      <c r="B613" s="121" t="s">
        <v>359</v>
      </c>
      <c r="C613" s="122">
        <v>68300000</v>
      </c>
      <c r="D613" s="123">
        <v>45043</v>
      </c>
      <c r="E613" s="121" t="s">
        <v>149</v>
      </c>
    </row>
    <row r="614" spans="1:5" ht="15">
      <c r="A614" s="121" t="s">
        <v>40</v>
      </c>
      <c r="B614" s="121" t="s">
        <v>359</v>
      </c>
      <c r="C614" s="122">
        <v>339000</v>
      </c>
      <c r="D614" s="123">
        <v>45023</v>
      </c>
      <c r="E614" s="121" t="s">
        <v>149</v>
      </c>
    </row>
    <row r="615" spans="1:5" ht="15">
      <c r="A615" s="121" t="s">
        <v>40</v>
      </c>
      <c r="B615" s="121" t="s">
        <v>359</v>
      </c>
      <c r="C615" s="122">
        <v>1985077</v>
      </c>
      <c r="D615" s="123">
        <v>45029</v>
      </c>
      <c r="E615" s="121" t="s">
        <v>149</v>
      </c>
    </row>
    <row r="616" spans="1:5" ht="15">
      <c r="A616" s="121" t="s">
        <v>40</v>
      </c>
      <c r="B616" s="121" t="s">
        <v>359</v>
      </c>
      <c r="C616" s="122">
        <v>622000</v>
      </c>
      <c r="D616" s="123">
        <v>45023</v>
      </c>
      <c r="E616" s="121" t="s">
        <v>149</v>
      </c>
    </row>
    <row r="617" spans="1:5" ht="15">
      <c r="A617" s="121" t="s">
        <v>40</v>
      </c>
      <c r="B617" s="121" t="s">
        <v>359</v>
      </c>
      <c r="C617" s="122">
        <v>535000</v>
      </c>
      <c r="D617" s="123">
        <v>45023</v>
      </c>
      <c r="E617" s="121" t="s">
        <v>149</v>
      </c>
    </row>
    <row r="618" spans="1:5" ht="15">
      <c r="A618" s="121" t="s">
        <v>40</v>
      </c>
      <c r="B618" s="121" t="s">
        <v>359</v>
      </c>
      <c r="C618" s="122">
        <v>715000</v>
      </c>
      <c r="D618" s="123">
        <v>45020</v>
      </c>
      <c r="E618" s="121" t="s">
        <v>149</v>
      </c>
    </row>
    <row r="619" spans="1:5" ht="15">
      <c r="A619" s="121" t="s">
        <v>40</v>
      </c>
      <c r="B619" s="121" t="s">
        <v>359</v>
      </c>
      <c r="C619" s="122">
        <v>399000</v>
      </c>
      <c r="D619" s="123">
        <v>45044</v>
      </c>
      <c r="E619" s="121" t="s">
        <v>149</v>
      </c>
    </row>
    <row r="620" spans="1:5" ht="15">
      <c r="A620" s="121" t="s">
        <v>40</v>
      </c>
      <c r="B620" s="121" t="s">
        <v>359</v>
      </c>
      <c r="C620" s="122">
        <v>400000</v>
      </c>
      <c r="D620" s="123">
        <v>45029</v>
      </c>
      <c r="E620" s="121" t="s">
        <v>149</v>
      </c>
    </row>
    <row r="621" spans="1:5" ht="15">
      <c r="A621" s="121" t="s">
        <v>40</v>
      </c>
      <c r="B621" s="121" t="s">
        <v>359</v>
      </c>
      <c r="C621" s="122">
        <v>334000</v>
      </c>
      <c r="D621" s="123">
        <v>45044</v>
      </c>
      <c r="E621" s="121" t="s">
        <v>149</v>
      </c>
    </row>
    <row r="622" spans="1:5" ht="15">
      <c r="A622" s="121" t="s">
        <v>40</v>
      </c>
      <c r="B622" s="121" t="s">
        <v>359</v>
      </c>
      <c r="C622" s="122">
        <v>208500</v>
      </c>
      <c r="D622" s="123">
        <v>45028</v>
      </c>
      <c r="E622" s="121" t="s">
        <v>149</v>
      </c>
    </row>
    <row r="623" spans="1:5" ht="15">
      <c r="A623" s="121" t="s">
        <v>40</v>
      </c>
      <c r="B623" s="121" t="s">
        <v>359</v>
      </c>
      <c r="C623" s="122">
        <v>170000</v>
      </c>
      <c r="D623" s="123">
        <v>45040</v>
      </c>
      <c r="E623" s="121" t="s">
        <v>149</v>
      </c>
    </row>
    <row r="624" spans="1:5" ht="15">
      <c r="A624" s="121" t="s">
        <v>40</v>
      </c>
      <c r="B624" s="121" t="s">
        <v>359</v>
      </c>
      <c r="C624" s="122">
        <v>400000</v>
      </c>
      <c r="D624" s="123">
        <v>45029</v>
      </c>
      <c r="E624" s="121" t="s">
        <v>149</v>
      </c>
    </row>
    <row r="625" spans="1:5" ht="15">
      <c r="A625" s="121" t="s">
        <v>40</v>
      </c>
      <c r="B625" s="121" t="s">
        <v>359</v>
      </c>
      <c r="C625" s="122">
        <v>432500</v>
      </c>
      <c r="D625" s="123">
        <v>45029</v>
      </c>
      <c r="E625" s="121" t="s">
        <v>149</v>
      </c>
    </row>
    <row r="626" spans="1:5" ht="15">
      <c r="A626" s="121" t="s">
        <v>40</v>
      </c>
      <c r="B626" s="121" t="s">
        <v>359</v>
      </c>
      <c r="C626" s="122">
        <v>185000</v>
      </c>
      <c r="D626" s="123">
        <v>45028</v>
      </c>
      <c r="E626" s="121" t="s">
        <v>149</v>
      </c>
    </row>
    <row r="627" spans="1:5" ht="15">
      <c r="A627" s="121" t="s">
        <v>40</v>
      </c>
      <c r="B627" s="121" t="s">
        <v>359</v>
      </c>
      <c r="C627" s="122">
        <v>463000</v>
      </c>
      <c r="D627" s="123">
        <v>45023</v>
      </c>
      <c r="E627" s="121" t="s">
        <v>149</v>
      </c>
    </row>
    <row r="628" spans="1:5" ht="15">
      <c r="A628" s="121" t="s">
        <v>40</v>
      </c>
      <c r="B628" s="121" t="s">
        <v>359</v>
      </c>
      <c r="C628" s="122">
        <v>485000</v>
      </c>
      <c r="D628" s="123">
        <v>45023</v>
      </c>
      <c r="E628" s="121" t="s">
        <v>149</v>
      </c>
    </row>
    <row r="629" spans="1:5" ht="15">
      <c r="A629" s="121" t="s">
        <v>40</v>
      </c>
      <c r="B629" s="121" t="s">
        <v>359</v>
      </c>
      <c r="C629" s="122">
        <v>380000</v>
      </c>
      <c r="D629" s="123">
        <v>45020</v>
      </c>
      <c r="E629" s="121" t="s">
        <v>149</v>
      </c>
    </row>
    <row r="630" spans="1:5" ht="15">
      <c r="A630" s="121" t="s">
        <v>40</v>
      </c>
      <c r="B630" s="121" t="s">
        <v>359</v>
      </c>
      <c r="C630" s="122">
        <v>475000</v>
      </c>
      <c r="D630" s="123">
        <v>45037</v>
      </c>
      <c r="E630" s="121" t="s">
        <v>149</v>
      </c>
    </row>
    <row r="631" spans="1:5" ht="15">
      <c r="A631" s="121" t="s">
        <v>40</v>
      </c>
      <c r="B631" s="121" t="s">
        <v>359</v>
      </c>
      <c r="C631" s="122">
        <v>280000</v>
      </c>
      <c r="D631" s="123">
        <v>45037</v>
      </c>
      <c r="E631" s="121" t="s">
        <v>149</v>
      </c>
    </row>
    <row r="632" spans="1:5" ht="15">
      <c r="A632" s="121" t="s">
        <v>40</v>
      </c>
      <c r="B632" s="121" t="s">
        <v>359</v>
      </c>
      <c r="C632" s="122">
        <v>500000</v>
      </c>
      <c r="D632" s="123">
        <v>45026</v>
      </c>
      <c r="E632" s="121" t="s">
        <v>149</v>
      </c>
    </row>
    <row r="633" spans="1:5" ht="15">
      <c r="A633" s="121" t="s">
        <v>40</v>
      </c>
      <c r="B633" s="121" t="s">
        <v>359</v>
      </c>
      <c r="C633" s="122">
        <v>540000</v>
      </c>
      <c r="D633" s="123">
        <v>45037</v>
      </c>
      <c r="E633" s="121" t="s">
        <v>149</v>
      </c>
    </row>
    <row r="634" spans="1:5" ht="15">
      <c r="A634" s="121" t="s">
        <v>40</v>
      </c>
      <c r="B634" s="121" t="s">
        <v>359</v>
      </c>
      <c r="C634" s="122">
        <v>835000</v>
      </c>
      <c r="D634" s="123">
        <v>45044</v>
      </c>
      <c r="E634" s="121" t="s">
        <v>149</v>
      </c>
    </row>
    <row r="635" spans="1:5" ht="15">
      <c r="A635" s="121" t="s">
        <v>40</v>
      </c>
      <c r="B635" s="121" t="s">
        <v>359</v>
      </c>
      <c r="C635" s="122">
        <v>465500</v>
      </c>
      <c r="D635" s="123">
        <v>45037</v>
      </c>
      <c r="E635" s="121" t="s">
        <v>149</v>
      </c>
    </row>
    <row r="636" spans="1:5" ht="15">
      <c r="A636" s="121" t="s">
        <v>40</v>
      </c>
      <c r="B636" s="121" t="s">
        <v>359</v>
      </c>
      <c r="C636" s="122">
        <v>240000</v>
      </c>
      <c r="D636" s="123">
        <v>45044</v>
      </c>
      <c r="E636" s="121" t="s">
        <v>149</v>
      </c>
    </row>
    <row r="637" spans="1:5" ht="15">
      <c r="A637" s="121" t="s">
        <v>40</v>
      </c>
      <c r="B637" s="121" t="s">
        <v>359</v>
      </c>
      <c r="C637" s="122">
        <v>690000</v>
      </c>
      <c r="D637" s="123">
        <v>45020</v>
      </c>
      <c r="E637" s="121" t="s">
        <v>149</v>
      </c>
    </row>
    <row r="638" spans="1:5" ht="15">
      <c r="A638" s="121" t="s">
        <v>40</v>
      </c>
      <c r="B638" s="121" t="s">
        <v>359</v>
      </c>
      <c r="C638" s="122">
        <v>410000</v>
      </c>
      <c r="D638" s="123">
        <v>45030</v>
      </c>
      <c r="E638" s="121" t="s">
        <v>149</v>
      </c>
    </row>
    <row r="639" spans="1:5" ht="15">
      <c r="A639" s="121" t="s">
        <v>40</v>
      </c>
      <c r="B639" s="121" t="s">
        <v>359</v>
      </c>
      <c r="C639" s="122">
        <v>440000</v>
      </c>
      <c r="D639" s="123">
        <v>45029</v>
      </c>
      <c r="E639" s="121" t="s">
        <v>149</v>
      </c>
    </row>
    <row r="640" spans="1:5" ht="15">
      <c r="A640" s="121" t="s">
        <v>40</v>
      </c>
      <c r="B640" s="121" t="s">
        <v>359</v>
      </c>
      <c r="C640" s="122">
        <v>940000</v>
      </c>
      <c r="D640" s="123">
        <v>45042</v>
      </c>
      <c r="E640" s="121" t="s">
        <v>149</v>
      </c>
    </row>
    <row r="641" spans="1:5" ht="15">
      <c r="A641" s="121" t="s">
        <v>40</v>
      </c>
      <c r="B641" s="121" t="s">
        <v>359</v>
      </c>
      <c r="C641" s="122">
        <v>325000</v>
      </c>
      <c r="D641" s="123">
        <v>45035</v>
      </c>
      <c r="E641" s="121" t="s">
        <v>149</v>
      </c>
    </row>
    <row r="642" spans="1:5" ht="15">
      <c r="A642" s="121" t="s">
        <v>40</v>
      </c>
      <c r="B642" s="121" t="s">
        <v>359</v>
      </c>
      <c r="C642" s="122">
        <v>693000</v>
      </c>
      <c r="D642" s="123">
        <v>45023</v>
      </c>
      <c r="E642" s="121" t="s">
        <v>149</v>
      </c>
    </row>
    <row r="643" spans="1:5" ht="15">
      <c r="A643" s="121" t="s">
        <v>40</v>
      </c>
      <c r="B643" s="121" t="s">
        <v>359</v>
      </c>
      <c r="C643" s="122">
        <v>226000</v>
      </c>
      <c r="D643" s="123">
        <v>45037</v>
      </c>
      <c r="E643" s="121" t="s">
        <v>149</v>
      </c>
    </row>
    <row r="644" spans="1:5" ht="15">
      <c r="A644" s="121" t="s">
        <v>40</v>
      </c>
      <c r="B644" s="121" t="s">
        <v>359</v>
      </c>
      <c r="C644" s="122">
        <v>395000</v>
      </c>
      <c r="D644" s="123">
        <v>45023</v>
      </c>
      <c r="E644" s="121" t="s">
        <v>149</v>
      </c>
    </row>
    <row r="645" spans="1:5" ht="15">
      <c r="A645" s="121" t="s">
        <v>40</v>
      </c>
      <c r="B645" s="121" t="s">
        <v>359</v>
      </c>
      <c r="C645" s="122">
        <v>464000</v>
      </c>
      <c r="D645" s="123">
        <v>45027</v>
      </c>
      <c r="E645" s="121" t="s">
        <v>149</v>
      </c>
    </row>
    <row r="646" spans="1:5" ht="15">
      <c r="A646" s="121" t="s">
        <v>40</v>
      </c>
      <c r="B646" s="121" t="s">
        <v>359</v>
      </c>
      <c r="C646" s="122">
        <v>775000</v>
      </c>
      <c r="D646" s="123">
        <v>45041</v>
      </c>
      <c r="E646" s="121" t="s">
        <v>149</v>
      </c>
    </row>
    <row r="647" spans="1:5" ht="15">
      <c r="A647" s="121" t="s">
        <v>40</v>
      </c>
      <c r="B647" s="121" t="s">
        <v>359</v>
      </c>
      <c r="C647" s="122">
        <v>679000</v>
      </c>
      <c r="D647" s="123">
        <v>45044</v>
      </c>
      <c r="E647" s="121" t="s">
        <v>149</v>
      </c>
    </row>
    <row r="648" spans="1:5" ht="15">
      <c r="A648" s="121" t="s">
        <v>40</v>
      </c>
      <c r="B648" s="121" t="s">
        <v>359</v>
      </c>
      <c r="C648" s="122">
        <v>4760000</v>
      </c>
      <c r="D648" s="123">
        <v>45027</v>
      </c>
      <c r="E648" s="121" t="s">
        <v>149</v>
      </c>
    </row>
    <row r="649" spans="1:5" ht="15">
      <c r="A649" s="121" t="s">
        <v>40</v>
      </c>
      <c r="B649" s="121" t="s">
        <v>359</v>
      </c>
      <c r="C649" s="122">
        <v>100000000</v>
      </c>
      <c r="D649" s="123">
        <v>45040</v>
      </c>
      <c r="E649" s="121" t="s">
        <v>364</v>
      </c>
    </row>
    <row r="650" spans="1:5" ht="15">
      <c r="A650" s="121" t="s">
        <v>40</v>
      </c>
      <c r="B650" s="121" t="s">
        <v>359</v>
      </c>
      <c r="C650" s="122">
        <v>267500</v>
      </c>
      <c r="D650" s="123">
        <v>45027</v>
      </c>
      <c r="E650" s="121" t="s">
        <v>364</v>
      </c>
    </row>
    <row r="651" spans="1:5" ht="15">
      <c r="A651" s="121" t="s">
        <v>40</v>
      </c>
      <c r="B651" s="121" t="s">
        <v>359</v>
      </c>
      <c r="C651" s="122">
        <v>700000</v>
      </c>
      <c r="D651" s="123">
        <v>45043</v>
      </c>
      <c r="E651" s="121" t="s">
        <v>364</v>
      </c>
    </row>
    <row r="652" spans="1:5" ht="15">
      <c r="A652" s="121" t="s">
        <v>40</v>
      </c>
      <c r="B652" s="121" t="s">
        <v>359</v>
      </c>
      <c r="C652" s="122">
        <v>720000</v>
      </c>
      <c r="D652" s="123">
        <v>45028</v>
      </c>
      <c r="E652" s="121" t="s">
        <v>364</v>
      </c>
    </row>
    <row r="653" spans="1:5" ht="15">
      <c r="A653" s="121" t="s">
        <v>40</v>
      </c>
      <c r="B653" s="121" t="s">
        <v>359</v>
      </c>
      <c r="C653" s="122">
        <v>3000000</v>
      </c>
      <c r="D653" s="123">
        <v>45043</v>
      </c>
      <c r="E653" s="121" t="s">
        <v>364</v>
      </c>
    </row>
    <row r="654" spans="1:5" ht="15">
      <c r="A654" s="121" t="s">
        <v>40</v>
      </c>
      <c r="B654" s="121" t="s">
        <v>359</v>
      </c>
      <c r="C654" s="122">
        <v>80000</v>
      </c>
      <c r="D654" s="123">
        <v>45019</v>
      </c>
      <c r="E654" s="121" t="s">
        <v>364</v>
      </c>
    </row>
    <row r="655" spans="1:5" ht="15">
      <c r="A655" s="121" t="s">
        <v>40</v>
      </c>
      <c r="B655" s="121" t="s">
        <v>359</v>
      </c>
      <c r="C655" s="122">
        <v>68700</v>
      </c>
      <c r="D655" s="123">
        <v>45035</v>
      </c>
      <c r="E655" s="121" t="s">
        <v>364</v>
      </c>
    </row>
    <row r="656" spans="1:5" ht="15">
      <c r="A656" s="121" t="s">
        <v>40</v>
      </c>
      <c r="B656" s="121" t="s">
        <v>359</v>
      </c>
      <c r="C656" s="122">
        <v>500000</v>
      </c>
      <c r="D656" s="123">
        <v>45034</v>
      </c>
      <c r="E656" s="121" t="s">
        <v>364</v>
      </c>
    </row>
    <row r="657" spans="1:5" ht="15">
      <c r="A657" s="121" t="s">
        <v>40</v>
      </c>
      <c r="B657" s="121" t="s">
        <v>359</v>
      </c>
      <c r="C657" s="122">
        <v>100000</v>
      </c>
      <c r="D657" s="123">
        <v>45034</v>
      </c>
      <c r="E657" s="121" t="s">
        <v>364</v>
      </c>
    </row>
    <row r="658" spans="1:5" ht="15">
      <c r="A658" s="121" t="s">
        <v>40</v>
      </c>
      <c r="B658" s="121" t="s">
        <v>359</v>
      </c>
      <c r="C658" s="122">
        <v>400000</v>
      </c>
      <c r="D658" s="123">
        <v>45034</v>
      </c>
      <c r="E658" s="121" t="s">
        <v>364</v>
      </c>
    </row>
    <row r="659" spans="1:5" ht="15">
      <c r="A659" s="121" t="s">
        <v>40</v>
      </c>
      <c r="B659" s="121" t="s">
        <v>359</v>
      </c>
      <c r="C659" s="122">
        <v>310337</v>
      </c>
      <c r="D659" s="123">
        <v>45023</v>
      </c>
      <c r="E659" s="121" t="s">
        <v>364</v>
      </c>
    </row>
    <row r="660" spans="1:5" ht="15">
      <c r="A660" s="121" t="s">
        <v>40</v>
      </c>
      <c r="B660" s="121" t="s">
        <v>359</v>
      </c>
      <c r="C660" s="122">
        <v>130000</v>
      </c>
      <c r="D660" s="123">
        <v>45026</v>
      </c>
      <c r="E660" s="121" t="s">
        <v>364</v>
      </c>
    </row>
    <row r="661" spans="1:5" ht="15">
      <c r="A661" s="121" t="s">
        <v>40</v>
      </c>
      <c r="B661" s="121" t="s">
        <v>359</v>
      </c>
      <c r="C661" s="122">
        <v>4000000</v>
      </c>
      <c r="D661" s="123">
        <v>45035</v>
      </c>
      <c r="E661" s="121" t="s">
        <v>364</v>
      </c>
    </row>
    <row r="662" spans="1:5" ht="15">
      <c r="A662" s="121" t="s">
        <v>40</v>
      </c>
      <c r="B662" s="121" t="s">
        <v>359</v>
      </c>
      <c r="C662" s="122">
        <v>313000</v>
      </c>
      <c r="D662" s="123">
        <v>45044</v>
      </c>
      <c r="E662" s="121" t="s">
        <v>364</v>
      </c>
    </row>
    <row r="663" spans="1:5" ht="15">
      <c r="A663" s="121" t="s">
        <v>40</v>
      </c>
      <c r="B663" s="121" t="s">
        <v>359</v>
      </c>
      <c r="C663" s="122">
        <v>1150000</v>
      </c>
      <c r="D663" s="123">
        <v>45035</v>
      </c>
      <c r="E663" s="121" t="s">
        <v>364</v>
      </c>
    </row>
    <row r="664" spans="1:5" ht="15">
      <c r="A664" s="121" t="s">
        <v>40</v>
      </c>
      <c r="B664" s="121" t="s">
        <v>359</v>
      </c>
      <c r="C664" s="122">
        <v>322700</v>
      </c>
      <c r="D664" s="123">
        <v>45029</v>
      </c>
      <c r="E664" s="121" t="s">
        <v>364</v>
      </c>
    </row>
    <row r="665" spans="1:5" ht="15">
      <c r="A665" s="121" t="s">
        <v>40</v>
      </c>
      <c r="B665" s="121" t="s">
        <v>359</v>
      </c>
      <c r="C665" s="122">
        <v>50000</v>
      </c>
      <c r="D665" s="123">
        <v>45044</v>
      </c>
      <c r="E665" s="121" t="s">
        <v>364</v>
      </c>
    </row>
    <row r="666" spans="1:5" ht="15">
      <c r="A666" s="121" t="s">
        <v>40</v>
      </c>
      <c r="B666" s="121" t="s">
        <v>359</v>
      </c>
      <c r="C666" s="122">
        <v>3300000</v>
      </c>
      <c r="D666" s="123">
        <v>45037</v>
      </c>
      <c r="E666" s="121" t="s">
        <v>364</v>
      </c>
    </row>
    <row r="667" spans="1:5" ht="15">
      <c r="A667" s="121" t="s">
        <v>40</v>
      </c>
      <c r="B667" s="121" t="s">
        <v>359</v>
      </c>
      <c r="C667" s="122">
        <v>28212000</v>
      </c>
      <c r="D667" s="123">
        <v>45044</v>
      </c>
      <c r="E667" s="121" t="s">
        <v>364</v>
      </c>
    </row>
    <row r="668" spans="1:5" ht="15">
      <c r="A668" s="121" t="s">
        <v>40</v>
      </c>
      <c r="B668" s="121" t="s">
        <v>359</v>
      </c>
      <c r="C668" s="122">
        <v>45000</v>
      </c>
      <c r="D668" s="123">
        <v>45030</v>
      </c>
      <c r="E668" s="121" t="s">
        <v>364</v>
      </c>
    </row>
    <row r="669" spans="1:5" ht="15">
      <c r="A669" s="121" t="s">
        <v>40</v>
      </c>
      <c r="B669" s="121" t="s">
        <v>359</v>
      </c>
      <c r="C669" s="122">
        <v>150000</v>
      </c>
      <c r="D669" s="123">
        <v>45040</v>
      </c>
      <c r="E669" s="121" t="s">
        <v>364</v>
      </c>
    </row>
    <row r="670" spans="1:5" ht="15">
      <c r="A670" s="121" t="s">
        <v>40</v>
      </c>
      <c r="B670" s="121" t="s">
        <v>359</v>
      </c>
      <c r="C670" s="122">
        <v>150000</v>
      </c>
      <c r="D670" s="123">
        <v>45026</v>
      </c>
      <c r="E670" s="121" t="s">
        <v>364</v>
      </c>
    </row>
    <row r="671" spans="1:5" ht="15">
      <c r="A671" s="121" t="s">
        <v>55</v>
      </c>
      <c r="B671" s="121" t="s">
        <v>360</v>
      </c>
      <c r="C671" s="122">
        <v>410000</v>
      </c>
      <c r="D671" s="123">
        <v>45037</v>
      </c>
      <c r="E671" s="121" t="s">
        <v>149</v>
      </c>
    </row>
    <row r="672" spans="1:5" ht="15">
      <c r="A672" s="121" t="s">
        <v>55</v>
      </c>
      <c r="B672" s="121" t="s">
        <v>360</v>
      </c>
      <c r="C672" s="122">
        <v>500000</v>
      </c>
      <c r="D672" s="123">
        <v>45044</v>
      </c>
      <c r="E672" s="121" t="s">
        <v>149</v>
      </c>
    </row>
    <row r="673" spans="1:5" ht="15">
      <c r="A673" s="121" t="s">
        <v>55</v>
      </c>
      <c r="B673" s="121" t="s">
        <v>360</v>
      </c>
      <c r="C673" s="122">
        <v>258000</v>
      </c>
      <c r="D673" s="123">
        <v>45029</v>
      </c>
      <c r="E673" s="121" t="s">
        <v>149</v>
      </c>
    </row>
    <row r="674" spans="1:5" ht="15">
      <c r="A674" s="121" t="s">
        <v>55</v>
      </c>
      <c r="B674" s="121" t="s">
        <v>360</v>
      </c>
      <c r="C674" s="122">
        <v>45000</v>
      </c>
      <c r="D674" s="123">
        <v>45044</v>
      </c>
      <c r="E674" s="121" t="s">
        <v>149</v>
      </c>
    </row>
    <row r="675" spans="1:5" ht="15">
      <c r="A675" s="121" t="s">
        <v>55</v>
      </c>
      <c r="B675" s="121" t="s">
        <v>360</v>
      </c>
      <c r="C675" s="122">
        <v>285000</v>
      </c>
      <c r="D675" s="123">
        <v>45023</v>
      </c>
      <c r="E675" s="121" t="s">
        <v>149</v>
      </c>
    </row>
    <row r="676" spans="1:5" ht="15">
      <c r="A676" s="121" t="s">
        <v>55</v>
      </c>
      <c r="B676" s="121" t="s">
        <v>360</v>
      </c>
      <c r="C676" s="122">
        <v>675000</v>
      </c>
      <c r="D676" s="123">
        <v>45043</v>
      </c>
      <c r="E676" s="121" t="s">
        <v>364</v>
      </c>
    </row>
    <row r="677" spans="1:5" ht="15">
      <c r="A677" s="121" t="s">
        <v>55</v>
      </c>
      <c r="B677" s="121" t="s">
        <v>360</v>
      </c>
      <c r="C677" s="122">
        <v>442500</v>
      </c>
      <c r="D677" s="123">
        <v>45044</v>
      </c>
      <c r="E677" s="121" t="s">
        <v>364</v>
      </c>
    </row>
    <row r="678" spans="1:5" ht="15">
      <c r="A678" s="121" t="s">
        <v>124</v>
      </c>
      <c r="B678" s="121" t="s">
        <v>361</v>
      </c>
      <c r="C678" s="122">
        <v>525000</v>
      </c>
      <c r="D678" s="123">
        <v>45044</v>
      </c>
      <c r="E678" s="121" t="s">
        <v>149</v>
      </c>
    </row>
    <row r="679" spans="1:5" ht="15">
      <c r="A679" s="121" t="s">
        <v>124</v>
      </c>
      <c r="B679" s="121" t="s">
        <v>361</v>
      </c>
      <c r="C679" s="122">
        <v>325000</v>
      </c>
      <c r="D679" s="123">
        <v>45022</v>
      </c>
      <c r="E679" s="121" t="s">
        <v>149</v>
      </c>
    </row>
    <row r="680" spans="1:5" ht="15">
      <c r="A680" s="121" t="s">
        <v>124</v>
      </c>
      <c r="B680" s="121" t="s">
        <v>361</v>
      </c>
      <c r="C680" s="122">
        <v>313000</v>
      </c>
      <c r="D680" s="123">
        <v>45044</v>
      </c>
      <c r="E680" s="121" t="s">
        <v>149</v>
      </c>
    </row>
    <row r="681" spans="1:5" ht="15">
      <c r="A681" s="121" t="s">
        <v>124</v>
      </c>
      <c r="B681" s="121" t="s">
        <v>361</v>
      </c>
      <c r="C681" s="122">
        <v>505000</v>
      </c>
      <c r="D681" s="123">
        <v>45040</v>
      </c>
      <c r="E681" s="121" t="s">
        <v>149</v>
      </c>
    </row>
    <row r="682" spans="1:5" ht="15">
      <c r="A682" s="121" t="s">
        <v>124</v>
      </c>
      <c r="B682" s="121" t="s">
        <v>361</v>
      </c>
      <c r="C682" s="122">
        <v>430000</v>
      </c>
      <c r="D682" s="123">
        <v>45044</v>
      </c>
      <c r="E682" s="121" t="s">
        <v>149</v>
      </c>
    </row>
    <row r="683" spans="1:5" ht="15">
      <c r="A683" s="121" t="s">
        <v>124</v>
      </c>
      <c r="B683" s="121" t="s">
        <v>361</v>
      </c>
      <c r="C683" s="122">
        <v>245000</v>
      </c>
      <c r="D683" s="123">
        <v>45044</v>
      </c>
      <c r="E683" s="121" t="s">
        <v>149</v>
      </c>
    </row>
    <row r="684" spans="1:5" ht="15">
      <c r="A684" s="121" t="s">
        <v>124</v>
      </c>
      <c r="B684" s="121" t="s">
        <v>361</v>
      </c>
      <c r="C684" s="122">
        <v>216000</v>
      </c>
      <c r="D684" s="123">
        <v>45026</v>
      </c>
      <c r="E684" s="121" t="s">
        <v>364</v>
      </c>
    </row>
    <row r="685" spans="1:5" ht="15">
      <c r="A685" s="121" t="s">
        <v>124</v>
      </c>
      <c r="B685" s="121" t="s">
        <v>361</v>
      </c>
      <c r="C685" s="122">
        <v>104000</v>
      </c>
      <c r="D685" s="123">
        <v>45041</v>
      </c>
      <c r="E685" s="121" t="s">
        <v>364</v>
      </c>
    </row>
    <row r="686" spans="1:5" ht="30">
      <c r="A686" s="121" t="s">
        <v>126</v>
      </c>
      <c r="B686" s="121" t="s">
        <v>362</v>
      </c>
      <c r="C686" s="122">
        <v>1401918</v>
      </c>
      <c r="D686" s="123">
        <v>45042</v>
      </c>
      <c r="E686" s="121" t="s">
        <v>149</v>
      </c>
    </row>
    <row r="687" spans="1:5" ht="30">
      <c r="A687" s="121" t="s">
        <v>126</v>
      </c>
      <c r="B687" s="121" t="s">
        <v>362</v>
      </c>
      <c r="C687" s="122">
        <v>913607</v>
      </c>
      <c r="D687" s="123">
        <v>45044</v>
      </c>
      <c r="E687" s="121" t="s">
        <v>149</v>
      </c>
    </row>
    <row r="688" spans="1:5" ht="30">
      <c r="A688" s="121" t="s">
        <v>126</v>
      </c>
      <c r="B688" s="121" t="s">
        <v>362</v>
      </c>
      <c r="C688" s="122">
        <v>873346</v>
      </c>
      <c r="D688" s="123">
        <v>45023</v>
      </c>
      <c r="E688" s="121" t="s">
        <v>149</v>
      </c>
    </row>
    <row r="689" spans="1:5" ht="30">
      <c r="A689" s="121" t="s">
        <v>126</v>
      </c>
      <c r="B689" s="121" t="s">
        <v>362</v>
      </c>
      <c r="C689" s="122">
        <v>2490000</v>
      </c>
      <c r="D689" s="123">
        <v>45028</v>
      </c>
      <c r="E689" s="121" t="s">
        <v>149</v>
      </c>
    </row>
    <row r="690" spans="1:5" ht="30">
      <c r="A690" s="121" t="s">
        <v>126</v>
      </c>
      <c r="B690" s="121" t="s">
        <v>362</v>
      </c>
      <c r="C690" s="122">
        <v>1311296</v>
      </c>
      <c r="D690" s="123">
        <v>45042</v>
      </c>
      <c r="E690" s="121" t="s">
        <v>149</v>
      </c>
    </row>
    <row r="691" spans="1:5" ht="30">
      <c r="A691" s="121" t="s">
        <v>126</v>
      </c>
      <c r="B691" s="121" t="s">
        <v>362</v>
      </c>
      <c r="C691" s="122">
        <v>825000</v>
      </c>
      <c r="D691" s="123">
        <v>45023</v>
      </c>
      <c r="E691" s="121" t="s">
        <v>149</v>
      </c>
    </row>
    <row r="692" spans="1:5" ht="30">
      <c r="A692" s="121" t="s">
        <v>126</v>
      </c>
      <c r="B692" s="121" t="s">
        <v>362</v>
      </c>
      <c r="C692" s="122">
        <v>819701</v>
      </c>
      <c r="D692" s="123">
        <v>45044</v>
      </c>
      <c r="E692" s="121" t="s">
        <v>149</v>
      </c>
    </row>
    <row r="693" spans="1:5" ht="30">
      <c r="A693" s="121" t="s">
        <v>126</v>
      </c>
      <c r="B693" s="121" t="s">
        <v>362</v>
      </c>
      <c r="C693" s="122">
        <v>654995</v>
      </c>
      <c r="D693" s="123">
        <v>45040</v>
      </c>
      <c r="E693" s="121" t="s">
        <v>149</v>
      </c>
    </row>
    <row r="694" spans="1:5" ht="30">
      <c r="A694" s="121" t="s">
        <v>126</v>
      </c>
      <c r="B694" s="121" t="s">
        <v>362</v>
      </c>
      <c r="C694" s="122">
        <v>1670000</v>
      </c>
      <c r="D694" s="123">
        <v>45023</v>
      </c>
      <c r="E694" s="121" t="s">
        <v>149</v>
      </c>
    </row>
    <row r="695" spans="1:5" ht="30">
      <c r="A695" s="121" t="s">
        <v>126</v>
      </c>
      <c r="B695" s="121" t="s">
        <v>362</v>
      </c>
      <c r="C695" s="122">
        <v>592289</v>
      </c>
      <c r="D695" s="123">
        <v>45043</v>
      </c>
      <c r="E695" s="121" t="s">
        <v>149</v>
      </c>
    </row>
    <row r="696" spans="1:5" ht="30">
      <c r="A696" s="121" t="s">
        <v>126</v>
      </c>
      <c r="B696" s="121" t="s">
        <v>362</v>
      </c>
      <c r="C696" s="122">
        <v>1012954</v>
      </c>
      <c r="D696" s="123">
        <v>45042</v>
      </c>
      <c r="E696" s="121" t="s">
        <v>149</v>
      </c>
    </row>
    <row r="697" spans="1:5" ht="30">
      <c r="A697" s="121" t="s">
        <v>126</v>
      </c>
      <c r="B697" s="121" t="s">
        <v>362</v>
      </c>
      <c r="C697" s="122">
        <v>728000</v>
      </c>
      <c r="D697" s="123">
        <v>45040</v>
      </c>
      <c r="E697" s="121" t="s">
        <v>149</v>
      </c>
    </row>
    <row r="698" spans="1:5" ht="30">
      <c r="A698" s="121" t="s">
        <v>126</v>
      </c>
      <c r="B698" s="121" t="s">
        <v>362</v>
      </c>
      <c r="C698" s="122">
        <v>801833</v>
      </c>
      <c r="D698" s="123">
        <v>45042</v>
      </c>
      <c r="E698" s="121" t="s">
        <v>149</v>
      </c>
    </row>
    <row r="699" spans="1:5" ht="30">
      <c r="A699" s="121" t="s">
        <v>126</v>
      </c>
      <c r="B699" s="121" t="s">
        <v>362</v>
      </c>
      <c r="C699" s="122">
        <v>622731</v>
      </c>
      <c r="D699" s="123">
        <v>45042</v>
      </c>
      <c r="E699" s="121" t="s">
        <v>149</v>
      </c>
    </row>
    <row r="700" spans="1:5" ht="30">
      <c r="A700" s="121" t="s">
        <v>126</v>
      </c>
      <c r="B700" s="121" t="s">
        <v>362</v>
      </c>
      <c r="C700" s="122">
        <v>674137</v>
      </c>
      <c r="D700" s="123">
        <v>45023</v>
      </c>
      <c r="E700" s="121" t="s">
        <v>149</v>
      </c>
    </row>
    <row r="701" spans="1:5" ht="30">
      <c r="A701" s="121" t="s">
        <v>126</v>
      </c>
      <c r="B701" s="121" t="s">
        <v>362</v>
      </c>
      <c r="C701" s="122">
        <v>1222452</v>
      </c>
      <c r="D701" s="123">
        <v>45044</v>
      </c>
      <c r="E701" s="121" t="s">
        <v>149</v>
      </c>
    </row>
    <row r="702" spans="1:5" ht="30">
      <c r="A702" s="121" t="s">
        <v>126</v>
      </c>
      <c r="B702" s="121" t="s">
        <v>362</v>
      </c>
      <c r="C702" s="122">
        <v>500000</v>
      </c>
      <c r="D702" s="123">
        <v>45019</v>
      </c>
      <c r="E702" s="121" t="s">
        <v>149</v>
      </c>
    </row>
    <row r="703" spans="1:5" ht="30">
      <c r="A703" s="121" t="s">
        <v>126</v>
      </c>
      <c r="B703" s="121" t="s">
        <v>362</v>
      </c>
      <c r="C703" s="122">
        <v>1206682</v>
      </c>
      <c r="D703" s="123">
        <v>45043</v>
      </c>
      <c r="E703" s="121" t="s">
        <v>149</v>
      </c>
    </row>
    <row r="704" spans="1:5" ht="30">
      <c r="A704" s="121" t="s">
        <v>126</v>
      </c>
      <c r="B704" s="121" t="s">
        <v>362</v>
      </c>
      <c r="C704" s="122">
        <v>669070</v>
      </c>
      <c r="D704" s="123">
        <v>45040</v>
      </c>
      <c r="E704" s="121" t="s">
        <v>149</v>
      </c>
    </row>
    <row r="705" spans="1:5" ht="30">
      <c r="A705" s="121" t="s">
        <v>126</v>
      </c>
      <c r="B705" s="121" t="s">
        <v>362</v>
      </c>
      <c r="C705" s="122">
        <v>1613995</v>
      </c>
      <c r="D705" s="123">
        <v>45040</v>
      </c>
      <c r="E705" s="121" t="s">
        <v>149</v>
      </c>
    </row>
    <row r="706" spans="1:5" ht="30">
      <c r="A706" s="121" t="s">
        <v>126</v>
      </c>
      <c r="B706" s="121" t="s">
        <v>362</v>
      </c>
      <c r="C706" s="122">
        <v>1208650</v>
      </c>
      <c r="D706" s="123">
        <v>45040</v>
      </c>
      <c r="E706" s="121" t="s">
        <v>149</v>
      </c>
    </row>
    <row r="707" spans="1:5" ht="30">
      <c r="A707" s="121" t="s">
        <v>126</v>
      </c>
      <c r="B707" s="121" t="s">
        <v>362</v>
      </c>
      <c r="C707" s="122">
        <v>614995</v>
      </c>
      <c r="D707" s="123">
        <v>45027</v>
      </c>
      <c r="E707" s="121" t="s">
        <v>149</v>
      </c>
    </row>
    <row r="708" spans="1:5" ht="30">
      <c r="A708" s="121" t="s">
        <v>126</v>
      </c>
      <c r="B708" s="121" t="s">
        <v>362</v>
      </c>
      <c r="C708" s="122">
        <v>763433</v>
      </c>
      <c r="D708" s="123">
        <v>45030</v>
      </c>
      <c r="E708" s="121" t="s">
        <v>149</v>
      </c>
    </row>
    <row r="709" spans="1:5" ht="30">
      <c r="A709" s="121" t="s">
        <v>126</v>
      </c>
      <c r="B709" s="121" t="s">
        <v>362</v>
      </c>
      <c r="C709" s="122">
        <v>924995</v>
      </c>
      <c r="D709" s="123">
        <v>45035</v>
      </c>
      <c r="E709" s="121" t="s">
        <v>149</v>
      </c>
    </row>
    <row r="710" spans="1:5" ht="30">
      <c r="A710" s="121" t="s">
        <v>126</v>
      </c>
      <c r="B710" s="121" t="s">
        <v>362</v>
      </c>
      <c r="C710" s="122">
        <v>789300</v>
      </c>
      <c r="D710" s="123">
        <v>45022</v>
      </c>
      <c r="E710" s="121" t="s">
        <v>149</v>
      </c>
    </row>
    <row r="711" spans="1:5" ht="30">
      <c r="A711" s="121" t="s">
        <v>126</v>
      </c>
      <c r="B711" s="121" t="s">
        <v>362</v>
      </c>
      <c r="C711" s="122">
        <v>672228</v>
      </c>
      <c r="D711" s="123">
        <v>45022</v>
      </c>
      <c r="E711" s="121" t="s">
        <v>149</v>
      </c>
    </row>
    <row r="712" spans="1:5" ht="30">
      <c r="A712" s="121" t="s">
        <v>126</v>
      </c>
      <c r="B712" s="121" t="s">
        <v>362</v>
      </c>
      <c r="C712" s="122">
        <v>634995</v>
      </c>
      <c r="D712" s="123">
        <v>45022</v>
      </c>
      <c r="E712" s="121" t="s">
        <v>149</v>
      </c>
    </row>
    <row r="713" spans="1:5" ht="30">
      <c r="A713" s="121" t="s">
        <v>126</v>
      </c>
      <c r="B713" s="121" t="s">
        <v>362</v>
      </c>
      <c r="C713" s="122">
        <v>1067215</v>
      </c>
      <c r="D713" s="123">
        <v>45043</v>
      </c>
      <c r="E713" s="121" t="s">
        <v>149</v>
      </c>
    </row>
    <row r="714" spans="1:5" ht="30">
      <c r="A714" s="121" t="s">
        <v>126</v>
      </c>
      <c r="B714" s="121" t="s">
        <v>362</v>
      </c>
      <c r="C714" s="122">
        <v>762383</v>
      </c>
      <c r="D714" s="123">
        <v>45043</v>
      </c>
      <c r="E714" s="121" t="s">
        <v>149</v>
      </c>
    </row>
    <row r="715" spans="1:5" ht="30">
      <c r="A715" s="121" t="s">
        <v>126</v>
      </c>
      <c r="B715" s="121" t="s">
        <v>362</v>
      </c>
      <c r="C715" s="122">
        <v>592413</v>
      </c>
      <c r="D715" s="123">
        <v>45036</v>
      </c>
      <c r="E715" s="121" t="s">
        <v>149</v>
      </c>
    </row>
    <row r="716" spans="1:5" ht="30">
      <c r="A716" s="121" t="s">
        <v>126</v>
      </c>
      <c r="B716" s="121" t="s">
        <v>362</v>
      </c>
      <c r="C716" s="122">
        <v>1950000</v>
      </c>
      <c r="D716" s="123">
        <v>45036</v>
      </c>
      <c r="E716" s="121" t="s">
        <v>149</v>
      </c>
    </row>
    <row r="717" spans="1:5" ht="30">
      <c r="A717" s="121" t="s">
        <v>126</v>
      </c>
      <c r="B717" s="121" t="s">
        <v>362</v>
      </c>
      <c r="C717" s="122">
        <v>582995</v>
      </c>
      <c r="D717" s="123">
        <v>45033</v>
      </c>
      <c r="E717" s="121" t="s">
        <v>149</v>
      </c>
    </row>
    <row r="718" spans="1:5" ht="30">
      <c r="A718" s="121" t="s">
        <v>126</v>
      </c>
      <c r="B718" s="121" t="s">
        <v>362</v>
      </c>
      <c r="C718" s="122">
        <v>593366</v>
      </c>
      <c r="D718" s="123">
        <v>45021</v>
      </c>
      <c r="E718" s="121" t="s">
        <v>149</v>
      </c>
    </row>
    <row r="719" spans="1:5" ht="30">
      <c r="A719" s="121" t="s">
        <v>126</v>
      </c>
      <c r="B719" s="121" t="s">
        <v>362</v>
      </c>
      <c r="C719" s="122">
        <v>638493</v>
      </c>
      <c r="D719" s="123">
        <v>45033</v>
      </c>
      <c r="E719" s="121" t="s">
        <v>149</v>
      </c>
    </row>
    <row r="720" spans="1:5" ht="30">
      <c r="A720" s="121" t="s">
        <v>126</v>
      </c>
      <c r="B720" s="121" t="s">
        <v>362</v>
      </c>
      <c r="C720" s="122">
        <v>984995</v>
      </c>
      <c r="D720" s="123">
        <v>45042</v>
      </c>
      <c r="E720" s="121" t="s">
        <v>149</v>
      </c>
    </row>
    <row r="721" spans="1:5" ht="30">
      <c r="A721" s="121" t="s">
        <v>126</v>
      </c>
      <c r="B721" s="121" t="s">
        <v>362</v>
      </c>
      <c r="C721" s="122">
        <v>1217930</v>
      </c>
      <c r="D721" s="123">
        <v>45042</v>
      </c>
      <c r="E721" s="121" t="s">
        <v>149</v>
      </c>
    </row>
    <row r="722" spans="1:5" ht="30">
      <c r="A722" s="121" t="s">
        <v>126</v>
      </c>
      <c r="B722" s="121" t="s">
        <v>362</v>
      </c>
      <c r="C722" s="122">
        <v>555801</v>
      </c>
      <c r="D722" s="123">
        <v>45043</v>
      </c>
      <c r="E722" s="121" t="s">
        <v>149</v>
      </c>
    </row>
    <row r="723" spans="1:5" ht="30">
      <c r="A723" s="121" t="s">
        <v>126</v>
      </c>
      <c r="B723" s="121" t="s">
        <v>362</v>
      </c>
      <c r="C723" s="122">
        <v>578966</v>
      </c>
      <c r="D723" s="123">
        <v>45030</v>
      </c>
      <c r="E723" s="121" t="s">
        <v>149</v>
      </c>
    </row>
    <row r="724" spans="1:5" ht="30">
      <c r="A724" s="121" t="s">
        <v>126</v>
      </c>
      <c r="B724" s="121" t="s">
        <v>362</v>
      </c>
      <c r="C724" s="122">
        <v>1078995</v>
      </c>
      <c r="D724" s="123">
        <v>45044</v>
      </c>
      <c r="E724" s="121" t="s">
        <v>149</v>
      </c>
    </row>
    <row r="725" spans="1:5" ht="30">
      <c r="A725" s="121" t="s">
        <v>126</v>
      </c>
      <c r="B725" s="121" t="s">
        <v>362</v>
      </c>
      <c r="C725" s="122">
        <v>975974</v>
      </c>
      <c r="D725" s="123">
        <v>45029</v>
      </c>
      <c r="E725" s="121" t="s">
        <v>149</v>
      </c>
    </row>
    <row r="726" spans="1:5" ht="30">
      <c r="A726" s="121" t="s">
        <v>126</v>
      </c>
      <c r="B726" s="121" t="s">
        <v>362</v>
      </c>
      <c r="C726" s="122">
        <v>948995</v>
      </c>
      <c r="D726" s="123">
        <v>45035</v>
      </c>
      <c r="E726" s="121" t="s">
        <v>149</v>
      </c>
    </row>
    <row r="727" spans="1:5" ht="30">
      <c r="A727" s="121" t="s">
        <v>126</v>
      </c>
      <c r="B727" s="121" t="s">
        <v>362</v>
      </c>
      <c r="C727" s="122">
        <v>1039084</v>
      </c>
      <c r="D727" s="123">
        <v>45043</v>
      </c>
      <c r="E727" s="121" t="s">
        <v>149</v>
      </c>
    </row>
    <row r="728" spans="1:5" ht="30">
      <c r="A728" s="121" t="s">
        <v>126</v>
      </c>
      <c r="B728" s="121" t="s">
        <v>362</v>
      </c>
      <c r="C728" s="122">
        <v>659995</v>
      </c>
      <c r="D728" s="123">
        <v>45029</v>
      </c>
      <c r="E728" s="121" t="s">
        <v>149</v>
      </c>
    </row>
    <row r="729" spans="1:5" ht="30">
      <c r="A729" s="121" t="s">
        <v>126</v>
      </c>
      <c r="B729" s="121" t="s">
        <v>362</v>
      </c>
      <c r="C729" s="122">
        <v>850000</v>
      </c>
      <c r="D729" s="123">
        <v>45030</v>
      </c>
      <c r="E729" s="121" t="s">
        <v>149</v>
      </c>
    </row>
    <row r="730" spans="1:5" ht="30">
      <c r="A730" s="121" t="s">
        <v>126</v>
      </c>
      <c r="B730" s="121" t="s">
        <v>362</v>
      </c>
      <c r="C730" s="122">
        <v>761798</v>
      </c>
      <c r="D730" s="123">
        <v>45030</v>
      </c>
      <c r="E730" s="121" t="s">
        <v>149</v>
      </c>
    </row>
    <row r="731" spans="1:5" ht="30">
      <c r="A731" s="121" t="s">
        <v>126</v>
      </c>
      <c r="B731" s="121" t="s">
        <v>362</v>
      </c>
      <c r="C731" s="122">
        <v>905347</v>
      </c>
      <c r="D731" s="123">
        <v>45030</v>
      </c>
      <c r="E731" s="121" t="s">
        <v>149</v>
      </c>
    </row>
    <row r="732" spans="1:5" ht="30">
      <c r="A732" s="121" t="s">
        <v>126</v>
      </c>
      <c r="B732" s="121" t="s">
        <v>362</v>
      </c>
      <c r="C732" s="122">
        <v>811630</v>
      </c>
      <c r="D732" s="123">
        <v>45030</v>
      </c>
      <c r="E732" s="121" t="s">
        <v>149</v>
      </c>
    </row>
    <row r="733" spans="1:5" ht="30">
      <c r="A733" s="121" t="s">
        <v>126</v>
      </c>
      <c r="B733" s="121" t="s">
        <v>362</v>
      </c>
      <c r="C733" s="122">
        <v>796238</v>
      </c>
      <c r="D733" s="123">
        <v>45037</v>
      </c>
      <c r="E733" s="121" t="s">
        <v>149</v>
      </c>
    </row>
    <row r="734" spans="1:5" ht="30">
      <c r="A734" s="121" t="s">
        <v>126</v>
      </c>
      <c r="B734" s="121" t="s">
        <v>362</v>
      </c>
      <c r="C734" s="122">
        <v>952975</v>
      </c>
      <c r="D734" s="123">
        <v>45037</v>
      </c>
      <c r="E734" s="121" t="s">
        <v>149</v>
      </c>
    </row>
    <row r="735" spans="1:5" ht="30">
      <c r="A735" s="121" t="s">
        <v>126</v>
      </c>
      <c r="B735" s="121" t="s">
        <v>362</v>
      </c>
      <c r="C735" s="122">
        <v>724995</v>
      </c>
      <c r="D735" s="123">
        <v>45037</v>
      </c>
      <c r="E735" s="121" t="s">
        <v>149</v>
      </c>
    </row>
    <row r="736" spans="1:5" ht="30">
      <c r="A736" s="121" t="s">
        <v>126</v>
      </c>
      <c r="B736" s="121" t="s">
        <v>362</v>
      </c>
      <c r="C736" s="122">
        <v>1718399</v>
      </c>
      <c r="D736" s="123">
        <v>45030</v>
      </c>
      <c r="E736" s="121" t="s">
        <v>149</v>
      </c>
    </row>
    <row r="737" spans="1:5" ht="30">
      <c r="A737" s="121" t="s">
        <v>126</v>
      </c>
      <c r="B737" s="121" t="s">
        <v>362</v>
      </c>
      <c r="C737" s="122">
        <v>982481</v>
      </c>
      <c r="D737" s="123">
        <v>45043</v>
      </c>
      <c r="E737" s="121" t="s">
        <v>149</v>
      </c>
    </row>
    <row r="738" spans="1:5" ht="30">
      <c r="A738" s="121" t="s">
        <v>126</v>
      </c>
      <c r="B738" s="121" t="s">
        <v>362</v>
      </c>
      <c r="C738" s="122">
        <v>846944</v>
      </c>
      <c r="D738" s="123">
        <v>45037</v>
      </c>
      <c r="E738" s="121" t="s">
        <v>149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17</vt:i4>
      </vt:variant>
    </vt:vector>
  </HeadingPairs>
  <TitlesOfParts>
    <vt:vector size="26" baseType="lpstr">
      <vt:lpstr>OVERALL STATS</vt:lpstr>
      <vt:lpstr>SALES STATS</vt:lpstr>
      <vt:lpstr>LOAN ONLY STATS</vt:lpstr>
      <vt:lpstr>BRANCH SALES TRACKING</vt:lpstr>
      <vt:lpstr>LENDER TRACKING</vt:lpstr>
      <vt:lpstr>BUILDER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ConventionalLoansExcludingInclineMarket</vt:lpstr>
      <vt:lpstr>ConventionalLoansMarket</vt:lpstr>
      <vt:lpstr>CreditLineLoansMarket</vt:lpstr>
      <vt:lpstr>HardMoneyLoansMarket</vt:lpstr>
      <vt:lpstr>InclineSalesMarket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ResidentialSalesExcludingInclineMarket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2023-05-02T14:45:55Z</dcterms:modified>
</cp:coreProperties>
</file>