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STATS'!$A$20:$C$25</definedName>
    <definedName name="CommercialSalesMarket">'SALES STATS'!$A$51:$C$54</definedName>
    <definedName name="ConstructionLoansMarket">'LOAN ONLY STATS'!$A$40:$C$41</definedName>
    <definedName name="ConventionalLoansExcludingInclineMarket">'LOAN ONLY STATS'!$A$56:$C$63</definedName>
    <definedName name="ConventionalLoansMarket">'LOAN ONLY STATS'!$A$7:$C$14</definedName>
    <definedName name="CreditLineLoansMarket">'LOAN ONLY STATS'!$A$31:$C$34</definedName>
    <definedName name="HardMoneyLoansMarket">'LOAN ONLY STATS'!$A$47:$C$50</definedName>
    <definedName name="InclineSalesMarket">'SALES STATS'!$A$73:$C$75</definedName>
    <definedName name="OverallLoans">'OVERALL STATS'!$A$26:$C$34</definedName>
    <definedName name="OverallSales">'OVERALL STATS'!$A$7:$C$20</definedName>
    <definedName name="OverallSalesAndLoans">'OVERALL STATS'!$A$40:$C$53</definedName>
    <definedName name="_xlnm.Print_Titles" localSheetId="1">'SALES STATS'!$1:$6</definedName>
    <definedName name="ResaleMarket">'SALES STATS'!$A$7:$C$18</definedName>
    <definedName name="ResidentialResaleMarket">'SALES STATS'!$A$35:$C$45</definedName>
    <definedName name="ResidentialSalesExcludingInclineMarket">'SALES STATS'!$A$81:$C$91</definedName>
    <definedName name="SubdivisionMarket">'SALES STATS'!$A$24:$C$29</definedName>
    <definedName name="VacantLandSalesMarket">'SALES STATS'!$A$60:$C$67</definedName>
  </definedNames>
  <calcPr calcId="124519"/>
  <pivotCaches>
    <pivotCache cacheId="7" r:id="rId10"/>
    <pivotCache cacheId="21" r:id="rId11"/>
  </pivotCaches>
</workbook>
</file>

<file path=xl/calcChain.xml><?xml version="1.0" encoding="utf-8"?>
<calcChain xmlns="http://schemas.openxmlformats.org/spreadsheetml/2006/main">
  <c r="G63" i="3"/>
  <c r="G62"/>
  <c r="G61"/>
  <c r="G60"/>
  <c r="G59"/>
  <c r="G58"/>
  <c r="G57"/>
  <c r="G56"/>
  <c r="G50"/>
  <c r="G49"/>
  <c r="G48"/>
  <c r="G47"/>
  <c r="G41"/>
  <c r="G40"/>
  <c r="G34"/>
  <c r="G33"/>
  <c r="G32"/>
  <c r="G31"/>
  <c r="G25"/>
  <c r="G24"/>
  <c r="G23"/>
  <c r="G22"/>
  <c r="G21"/>
  <c r="G20"/>
  <c r="G14"/>
  <c r="G13"/>
  <c r="G12"/>
  <c r="G11"/>
  <c r="G10"/>
  <c r="G9"/>
  <c r="G8"/>
  <c r="G7"/>
  <c r="G91" i="2"/>
  <c r="G90"/>
  <c r="G89"/>
  <c r="G88"/>
  <c r="G87"/>
  <c r="G86"/>
  <c r="G85"/>
  <c r="G84"/>
  <c r="G83"/>
  <c r="G82"/>
  <c r="G81"/>
  <c r="G75"/>
  <c r="G74"/>
  <c r="G73"/>
  <c r="G67"/>
  <c r="G66"/>
  <c r="G65"/>
  <c r="G64"/>
  <c r="G63"/>
  <c r="G62"/>
  <c r="G61"/>
  <c r="G60"/>
  <c r="G54"/>
  <c r="G53"/>
  <c r="G52"/>
  <c r="G51"/>
  <c r="G45"/>
  <c r="G44"/>
  <c r="G43"/>
  <c r="G42"/>
  <c r="G41"/>
  <c r="G40"/>
  <c r="G39"/>
  <c r="G38"/>
  <c r="G37"/>
  <c r="G36"/>
  <c r="G35"/>
  <c r="G29"/>
  <c r="G28"/>
  <c r="G27"/>
  <c r="G26"/>
  <c r="G25"/>
  <c r="G24"/>
  <c r="G18"/>
  <c r="G17"/>
  <c r="G16"/>
  <c r="G15"/>
  <c r="G14"/>
  <c r="G13"/>
  <c r="G12"/>
  <c r="G11"/>
  <c r="G10"/>
  <c r="G9"/>
  <c r="G8"/>
  <c r="G7"/>
  <c r="G53" i="1"/>
  <c r="G52"/>
  <c r="G51"/>
  <c r="G50"/>
  <c r="G49"/>
  <c r="G48"/>
  <c r="G47"/>
  <c r="G46"/>
  <c r="G45"/>
  <c r="G44"/>
  <c r="G43"/>
  <c r="G42"/>
  <c r="G41"/>
  <c r="G40"/>
  <c r="G34"/>
  <c r="G33"/>
  <c r="G32"/>
  <c r="G31"/>
  <c r="G30"/>
  <c r="G29"/>
  <c r="G28"/>
  <c r="G27"/>
  <c r="G26"/>
  <c r="G20"/>
  <c r="G19"/>
  <c r="G18"/>
  <c r="G17"/>
  <c r="G16"/>
  <c r="G15"/>
  <c r="G14"/>
  <c r="G13"/>
  <c r="G12"/>
  <c r="G11"/>
  <c r="G10"/>
  <c r="G9"/>
  <c r="G8"/>
  <c r="G7"/>
  <c r="C64" i="3"/>
  <c r="B64"/>
  <c r="D58" l="1"/>
  <c r="E62"/>
  <c r="E61"/>
  <c r="E60"/>
  <c r="E59"/>
  <c r="E58"/>
  <c r="E57"/>
  <c r="E56"/>
  <c r="E63"/>
  <c r="D57"/>
  <c r="D63"/>
  <c r="D56"/>
  <c r="D62"/>
  <c r="D61"/>
  <c r="D60"/>
  <c r="D59"/>
  <c r="C92" i="2"/>
  <c r="B92"/>
  <c r="C76"/>
  <c r="B76"/>
  <c r="C28" i="18"/>
  <c r="F25" s="1"/>
  <c r="B28"/>
  <c r="A2"/>
  <c r="C42" i="3"/>
  <c r="B42"/>
  <c r="C26"/>
  <c r="B26"/>
  <c r="C55" i="2"/>
  <c r="B55"/>
  <c r="B21" i="1"/>
  <c r="D18" s="1"/>
  <c r="C21"/>
  <c r="E15" s="1"/>
  <c r="B51" i="3"/>
  <c r="C51"/>
  <c r="B35"/>
  <c r="C35"/>
  <c r="B15"/>
  <c r="D7" s="1"/>
  <c r="C15"/>
  <c r="E7" s="1"/>
  <c r="B68" i="2"/>
  <c r="C68"/>
  <c r="B46"/>
  <c r="D36" s="1"/>
  <c r="C46"/>
  <c r="E36" s="1"/>
  <c r="A2"/>
  <c r="B30"/>
  <c r="D25" s="1"/>
  <c r="C30"/>
  <c r="F10" i="18" l="1"/>
  <c r="F9"/>
  <c r="F5"/>
  <c r="F11"/>
  <c r="E11"/>
  <c r="E5"/>
  <c r="F27"/>
  <c r="F15"/>
  <c r="F23"/>
  <c r="F22"/>
  <c r="F21"/>
  <c r="F17"/>
  <c r="F16"/>
  <c r="E82" i="2"/>
  <c r="E83"/>
  <c r="E84"/>
  <c r="E85"/>
  <c r="E86"/>
  <c r="E87"/>
  <c r="E88"/>
  <c r="E89"/>
  <c r="E90"/>
  <c r="E91"/>
  <c r="E81"/>
  <c r="D86"/>
  <c r="D87"/>
  <c r="D81"/>
  <c r="D88"/>
  <c r="D82"/>
  <c r="D90"/>
  <c r="D84"/>
  <c r="D91"/>
  <c r="D85"/>
  <c r="D89"/>
  <c r="D83"/>
  <c r="E73"/>
  <c r="E74"/>
  <c r="E75"/>
  <c r="D73"/>
  <c r="D74"/>
  <c r="D75"/>
  <c r="E10" i="1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48" i="3"/>
  <c r="D50"/>
  <c r="D49"/>
  <c r="E41"/>
  <c r="D34"/>
  <c r="E34"/>
  <c r="E33"/>
  <c r="D21"/>
  <c r="D24"/>
  <c r="D23"/>
  <c r="E20"/>
  <c r="E22"/>
  <c r="E25"/>
  <c r="D20"/>
  <c r="D22"/>
  <c r="D25"/>
  <c r="E21"/>
  <c r="E24"/>
  <c r="E23"/>
  <c r="E9"/>
  <c r="D9"/>
  <c r="E9" i="1"/>
  <c r="D9"/>
  <c r="E62" i="2"/>
  <c r="D62"/>
  <c r="E54"/>
  <c r="D54"/>
  <c r="E37"/>
  <c r="D37"/>
  <c r="E27"/>
  <c r="D27"/>
  <c r="E61"/>
  <c r="E66"/>
  <c r="E64"/>
  <c r="D66"/>
  <c r="D53"/>
  <c r="E52"/>
  <c r="D51"/>
  <c r="D41"/>
  <c r="D42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3"/>
  <c r="E32"/>
  <c r="D32"/>
  <c r="E40"/>
  <c r="D40"/>
  <c r="D41"/>
  <c r="E49"/>
  <c r="E48"/>
  <c r="E50"/>
  <c r="D61" i="2"/>
  <c r="D64"/>
  <c r="E63"/>
  <c r="E65"/>
  <c r="E67"/>
  <c r="D63"/>
  <c r="D65"/>
  <c r="D67"/>
  <c r="D52"/>
  <c r="E51"/>
  <c r="E53"/>
  <c r="E42"/>
  <c r="E41"/>
  <c r="E43"/>
  <c r="D20" i="1"/>
  <c r="E20"/>
  <c r="E26" i="2"/>
  <c r="E29"/>
  <c r="E28"/>
  <c r="D28"/>
  <c r="D26"/>
  <c r="D29"/>
  <c r="D15" i="1"/>
  <c r="E60" i="2"/>
  <c r="E45"/>
  <c r="E35"/>
  <c r="E38"/>
  <c r="E40"/>
  <c r="E25"/>
  <c r="E24"/>
  <c r="D24"/>
  <c r="D44"/>
  <c r="D39"/>
  <c r="E44"/>
  <c r="E39"/>
  <c r="D45"/>
  <c r="D40"/>
  <c r="D38"/>
  <c r="D35"/>
  <c r="D60"/>
  <c r="A2" i="3"/>
  <c r="E47"/>
  <c r="B19" i="2"/>
  <c r="C19"/>
  <c r="B35" i="1"/>
  <c r="C35"/>
  <c r="B54"/>
  <c r="C54"/>
  <c r="E28" i="18" l="1"/>
  <c r="F28"/>
  <c r="E64" i="3"/>
  <c r="D64"/>
  <c r="E92" i="2"/>
  <c r="D92"/>
  <c r="D76"/>
  <c r="E76"/>
  <c r="E43" i="1"/>
  <c r="D43"/>
  <c r="E30"/>
  <c r="D30"/>
  <c r="E9" i="2"/>
  <c r="D9"/>
  <c r="E26" i="3"/>
  <c r="D26"/>
  <c r="E55" i="2"/>
  <c r="D55"/>
  <c r="E33" i="1"/>
  <c r="E34"/>
  <c r="E32"/>
  <c r="D51"/>
  <c r="D52"/>
  <c r="D50"/>
  <c r="D49"/>
  <c r="E52"/>
  <c r="E50"/>
  <c r="E51"/>
  <c r="E49"/>
  <c r="D34"/>
  <c r="D32"/>
  <c r="D33"/>
  <c r="E18" i="2"/>
  <c r="D18"/>
  <c r="E17"/>
  <c r="E15"/>
  <c r="E16"/>
  <c r="D16"/>
  <c r="D17"/>
  <c r="D15"/>
  <c r="E53" i="1"/>
  <c r="E48"/>
  <c r="D44"/>
  <c r="D48"/>
  <c r="D53"/>
  <c r="E29"/>
  <c r="E31"/>
  <c r="D31"/>
  <c r="D29"/>
  <c r="E46"/>
  <c r="E44"/>
  <c r="E42"/>
  <c r="E45"/>
  <c r="D47" i="3"/>
  <c r="E42"/>
  <c r="D42"/>
  <c r="E31"/>
  <c r="D31"/>
  <c r="D14"/>
  <c r="E14"/>
  <c r="D68" i="2"/>
  <c r="E68"/>
  <c r="E46"/>
  <c r="D46"/>
  <c r="D8"/>
  <c r="D7"/>
  <c r="D10"/>
  <c r="D12"/>
  <c r="D14"/>
  <c r="D11"/>
  <c r="D13"/>
  <c r="E14"/>
  <c r="E7"/>
  <c r="E12"/>
  <c r="E8"/>
  <c r="E11"/>
  <c r="E13"/>
  <c r="E10"/>
  <c r="E41" i="1"/>
  <c r="E40"/>
  <c r="E47"/>
  <c r="D40"/>
  <c r="E8"/>
  <c r="D11"/>
  <c r="D8"/>
  <c r="D7"/>
  <c r="E14"/>
  <c r="E11"/>
  <c r="D10"/>
  <c r="D12"/>
  <c r="D13"/>
  <c r="D14"/>
  <c r="D28"/>
  <c r="E26"/>
  <c r="E27"/>
  <c r="E28"/>
  <c r="D46"/>
  <c r="D41"/>
  <c r="E7"/>
  <c r="D47"/>
  <c r="D42"/>
  <c r="D27"/>
  <c r="D26"/>
  <c r="E10"/>
  <c r="E12"/>
  <c r="D45"/>
  <c r="E13"/>
  <c r="E54" l="1"/>
  <c r="D54"/>
  <c r="E51" i="3"/>
  <c r="E35"/>
  <c r="D35"/>
  <c r="D51"/>
  <c r="E15"/>
  <c r="D15"/>
  <c r="E30" i="2"/>
  <c r="D30"/>
  <c r="D21" i="1"/>
  <c r="E21"/>
  <c r="E19" i="2"/>
  <c r="D19"/>
  <c r="D35" i="1"/>
  <c r="E3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<sst xmlns="http://schemas.openxmlformats.org/spreadsheetml/2006/main" count="7368" uniqueCount="357">
  <si>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</si>
  <si>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</si>
  <si>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</si>
  <si>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</si>
  <si>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</si>
  <si>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</si>
  <si>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</si>
  <si>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</si>
  <si>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</si>
  <si>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</si>
  <si>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</si>
  <si>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</si>
  <si>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</si>
  <si>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</si>
  <si>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</si>
  <si>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</si>
  <si>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</si>
  <si>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</si>
  <si>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</si>
  <si>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</si>
  <si>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</si>
  <si>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</si>
  <si>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</si>
  <si>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</si>
  <si>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</si>
  <si>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</si>
  <si>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</si>
  <si>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</si>
  <si>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</si>
  <si>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</si>
  <si>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</si>
  <si>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</si>
  <si>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</si>
  <si>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</si>
  <si>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</si>
  <si>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</si>
  <si>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</si>
  <si>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</si>
  <si>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</si>
  <si>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</si>
  <si>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</si>
  <si>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</si>
  <si>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</si>
  <si>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</si>
  <si>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</si>
  <si>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</si>
  <si>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</si>
  <si>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</si>
  <si>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</si>
  <si>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</si>
  <si>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</si>
  <si>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</si>
  <si>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LENDER</t>
  </si>
  <si>
    <t>Values</t>
  </si>
  <si>
    <t>DOCTYPE</t>
  </si>
  <si>
    <t>Last Row:</t>
  </si>
  <si>
    <t>Toiyabe Title</t>
  </si>
  <si>
    <t>SEE CHARTS BELOW:</t>
  </si>
  <si>
    <t>DC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</si>
  <si>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</si>
  <si>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</si>
  <si>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</si>
  <si>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</si>
  <si>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</si>
  <si>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</si>
  <si>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</si>
  <si>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</si>
  <si>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</si>
  <si>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</si>
  <si>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</si>
  <si>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</si>
  <si>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</si>
  <si>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</si>
  <si>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</si>
  <si>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</si>
  <si>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</si>
  <si>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</si>
  <si>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</si>
  <si>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</si>
  <si>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</si>
  <si>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</si>
  <si>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</si>
  <si>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</si>
  <si>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</si>
  <si>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</si>
  <si>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</si>
  <si>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</si>
  <si>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</si>
  <si>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</si>
  <si>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</si>
  <si>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</si>
  <si>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</si>
  <si>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</si>
  <si>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</si>
  <si>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</si>
  <si>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</si>
  <si>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</si>
  <si>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</si>
  <si>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</si>
  <si>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</si>
  <si>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</si>
  <si>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</si>
  <si>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</si>
  <si>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</si>
  <si>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</si>
  <si>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Signature Title Company</t>
  </si>
  <si>
    <t>RENO CORPORATE</t>
  </si>
  <si>
    <t>CA</t>
  </si>
  <si>
    <t>Stewart Title</t>
  </si>
  <si>
    <t>CARSON CITY</t>
  </si>
  <si>
    <t>GARDNERVILLE</t>
  </si>
  <si>
    <t>SLA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</si>
  <si>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</si>
  <si>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</si>
  <si>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</si>
  <si>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</si>
  <si>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</si>
  <si>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</si>
  <si>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</si>
  <si>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</si>
  <si>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</si>
  <si>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</si>
  <si>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</si>
  <si>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</si>
  <si>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</si>
  <si>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</si>
  <si>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</si>
  <si>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</si>
  <si>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</si>
  <si>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</si>
  <si>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</si>
  <si>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DECEMBER, 2022</t>
  </si>
  <si>
    <t>SINGLE FAM RES.</t>
  </si>
  <si>
    <t>NO</t>
  </si>
  <si>
    <t>Deed</t>
  </si>
  <si>
    <t>CONDO/TWNHSE</t>
  </si>
  <si>
    <t>YES</t>
  </si>
  <si>
    <t>LENNAR RENO LLC</t>
  </si>
  <si>
    <t>DR HORTON INC</t>
  </si>
  <si>
    <t>COMM'L/IND'L</t>
  </si>
  <si>
    <t>CHICAGO</t>
  </si>
  <si>
    <t>132-043-08</t>
  </si>
  <si>
    <t>IRVINE, CA</t>
  </si>
  <si>
    <t>TS</t>
  </si>
  <si>
    <t>PARC FORET INC</t>
  </si>
  <si>
    <t>MOBILE HOME</t>
  </si>
  <si>
    <t>VACANT LAND</t>
  </si>
  <si>
    <t>AD</t>
  </si>
  <si>
    <t>KR</t>
  </si>
  <si>
    <t>APARTMENT BLDG.</t>
  </si>
  <si>
    <t>ONTARIO, CA</t>
  </si>
  <si>
    <t>PORTLAND, OR</t>
  </si>
  <si>
    <t>SAN JOSE, CA</t>
  </si>
  <si>
    <t>003-302-15</t>
  </si>
  <si>
    <t>NORTHERN NEVADA HOMES LLC</t>
  </si>
  <si>
    <t>TL BRIDLE GATE LP</t>
  </si>
  <si>
    <t>003-302-11</t>
  </si>
  <si>
    <t>003-302-10</t>
  </si>
  <si>
    <t>REGENCY PARK HOMES INC</t>
  </si>
  <si>
    <t>003-302-13</t>
  </si>
  <si>
    <t>003-302-04</t>
  </si>
  <si>
    <t>ARTISAN MYSTIC MOUNTAIN LLC</t>
  </si>
  <si>
    <t>003-302-02</t>
  </si>
  <si>
    <t>SILVERADO SILVER CANYON LLC</t>
  </si>
  <si>
    <t>003-302-05</t>
  </si>
  <si>
    <t>2-4 PLEX</t>
  </si>
  <si>
    <t>JC NV FLATS LLC</t>
  </si>
  <si>
    <t>VCH QUEST RENO LLC</t>
  </si>
  <si>
    <t>014-203-03</t>
  </si>
  <si>
    <t>VP RENO LLC</t>
  </si>
  <si>
    <t>JC BLACKSTONE LLC</t>
  </si>
  <si>
    <t>RYDER MIRAMONTE LLC</t>
  </si>
  <si>
    <t>008-331-01</t>
  </si>
  <si>
    <t>MINDEN</t>
  </si>
  <si>
    <t>NF</t>
  </si>
  <si>
    <t>TERRENO DEVELOPMENT LLC</t>
  </si>
  <si>
    <t>WOODLAND VILLAGE PHASE 22 LLC</t>
  </si>
  <si>
    <t>TH</t>
  </si>
  <si>
    <t>033-111-10</t>
  </si>
  <si>
    <t>SILVERADO EAGLE CANYON RANCH LLC</t>
  </si>
  <si>
    <t>SILVERADO EAGLE CANYON LLC</t>
  </si>
  <si>
    <t>DI LORETO HOMES OF NEVADA INC</t>
  </si>
  <si>
    <t>550-281-14</t>
  </si>
  <si>
    <t>MAYBERRY</t>
  </si>
  <si>
    <t>TRUCKEE RIVER GREEN LP</t>
  </si>
  <si>
    <t>FALCON RIDGE BY DESERT WIND LP</t>
  </si>
  <si>
    <t>FIRST ROUNDABOUT LLC</t>
  </si>
  <si>
    <t>Stewart Title Guaranty</t>
  </si>
  <si>
    <t>PROFESSIONAL</t>
  </si>
  <si>
    <t>FERNLEY</t>
  </si>
  <si>
    <t>DNO</t>
  </si>
  <si>
    <t>KA</t>
  </si>
  <si>
    <t>TOLL NV LIMITED PARTNERSHIP</t>
  </si>
  <si>
    <t>TOLL SOUTH RENO LLC</t>
  </si>
  <si>
    <t>021-233-26</t>
  </si>
  <si>
    <t>CONVENTIONAL</t>
  </si>
  <si>
    <t>ALL WESTERN MORTGAGE INC</t>
  </si>
  <si>
    <t>510-722-12</t>
  </si>
  <si>
    <t>NORTHPOINTE BANK</t>
  </si>
  <si>
    <t>042-330-38</t>
  </si>
  <si>
    <t>CREDIT LINE</t>
  </si>
  <si>
    <t>ALASKA USA FEDERAL CREDIT UNION</t>
  </si>
  <si>
    <t>516-451-09</t>
  </si>
  <si>
    <t>AMERICA FIRST CREDIT UNION</t>
  </si>
  <si>
    <t>007-501-10 AND MORE</t>
  </si>
  <si>
    <t>COMMERCIAL</t>
  </si>
  <si>
    <t>BARBARICH CAPITAL LLC</t>
  </si>
  <si>
    <t>163-072-01</t>
  </si>
  <si>
    <t>CONSTRUCTION</t>
  </si>
  <si>
    <t>CITY NATIONAL BANK</t>
  </si>
  <si>
    <t>130-331-05</t>
  </si>
  <si>
    <t>FIRST REPUBLIC BANK</t>
  </si>
  <si>
    <t>090-363-10</t>
  </si>
  <si>
    <t>VA</t>
  </si>
  <si>
    <t>FRANKLIN LOAN CENTER</t>
  </si>
  <si>
    <t>082-591-08</t>
  </si>
  <si>
    <t>GUILD MORTGAGE COMPANY LLC</t>
  </si>
  <si>
    <t>530-342-15</t>
  </si>
  <si>
    <t>030-147-01</t>
  </si>
  <si>
    <t>FHA</t>
  </si>
  <si>
    <t>MAGNOLIA BANK INC</t>
  </si>
  <si>
    <t>238-391-01</t>
  </si>
  <si>
    <t>NAVY FEDERAL CREDIT UNION</t>
  </si>
  <si>
    <t>514-103-12</t>
  </si>
  <si>
    <t>165-104-09</t>
  </si>
  <si>
    <t>165-231-04</t>
  </si>
  <si>
    <t>NEVADA STATE BANK</t>
  </si>
  <si>
    <t>038-870-19 &amp; 20</t>
  </si>
  <si>
    <t>125-531-23</t>
  </si>
  <si>
    <t>HARD MONEY</t>
  </si>
  <si>
    <t>SULLIVAN MICHELLE HATZIS TR; KOLLIAS BASIL C TR; SULLIVAN MICHELLE HATZIS; GST 2021 EXEMPT TRUST</t>
  </si>
  <si>
    <t>TURNKEY FOUNDATION INC; ARBOR FINANCIAL GROUP</t>
  </si>
  <si>
    <t>003-302-14</t>
  </si>
  <si>
    <t>003-302-01</t>
  </si>
  <si>
    <t>UNITED WHOLESALE MORTGAGE LLC</t>
  </si>
  <si>
    <t>019-331-04</t>
  </si>
  <si>
    <t>WELLS FARGO BANK NA</t>
  </si>
  <si>
    <t>008-166-12</t>
  </si>
  <si>
    <t>ANCHOR NATIONWIDE LOANS LLC</t>
  </si>
  <si>
    <t>014-064-25</t>
  </si>
  <si>
    <t>BANK OF THE WEST</t>
  </si>
  <si>
    <t>018-102-20</t>
  </si>
  <si>
    <t>BARRETT FINANCIAL GROUP LLC</t>
  </si>
  <si>
    <t>510-491-12</t>
  </si>
  <si>
    <t>CALIFORNIA STATEWIDE CERTIFIED DEVELOPMENT CORPORATION</t>
  </si>
  <si>
    <t>013-433-10</t>
  </si>
  <si>
    <t>CARDINAL FINANCIAL COMPANY LIMITED PARTNERSHIP</t>
  </si>
  <si>
    <t>028-402-25</t>
  </si>
  <si>
    <t>CHISHAM WINNIE TR; CHISHAM LIVING TRUST</t>
  </si>
  <si>
    <t>001-442-02</t>
  </si>
  <si>
    <t>CMG FINANCIAL</t>
  </si>
  <si>
    <t>044-142-01</t>
  </si>
  <si>
    <t>COOMBS KATHLEEN A DI LILLO TR; COOMBS KATHLEEN A DI LILLO REVOCABLE TRUST</t>
  </si>
  <si>
    <t>126-271-11</t>
  </si>
  <si>
    <t>077-170-14</t>
  </si>
  <si>
    <t>026-282-13</t>
  </si>
  <si>
    <t>HERITAGE BANK OF NEVADA</t>
  </si>
  <si>
    <t>125-223-12</t>
  </si>
  <si>
    <t>554-221-09</t>
  </si>
  <si>
    <t>079-481-73</t>
  </si>
  <si>
    <t>082-384-10</t>
  </si>
  <si>
    <t>017-424-12</t>
  </si>
  <si>
    <t>HOMEBRIDGE FINANCIAL SERVICES INC</t>
  </si>
  <si>
    <t>014-091-13</t>
  </si>
  <si>
    <t>122-211-13</t>
  </si>
  <si>
    <t>163-120-07</t>
  </si>
  <si>
    <t>SBA</t>
  </si>
  <si>
    <t>NEVADA STATE DEVELOPMENT CORPORATION</t>
  </si>
  <si>
    <t>013-491-25</t>
  </si>
  <si>
    <t>PLUMAS BANK</t>
  </si>
  <si>
    <t>520-292-27</t>
  </si>
  <si>
    <t>RAYMOND JAMES BANK</t>
  </si>
  <si>
    <t>087-350-33 &amp; 34</t>
  </si>
  <si>
    <t>RODNEY LEIGH TR; RODNEY FAMILY TRUST AGREEMENT; RODNEY CLARE F TR</t>
  </si>
  <si>
    <t>003-911-04</t>
  </si>
  <si>
    <t>STEFUN WILLIAM T TR; STEFUN WILLIAM T TRUST</t>
  </si>
  <si>
    <t>526-671-01 AND MORE</t>
  </si>
  <si>
    <t>UMPQUA BANK</t>
  </si>
  <si>
    <t>036-411-01</t>
  </si>
  <si>
    <t>UNITED FEDERAL CREDIT UNION</t>
  </si>
  <si>
    <t>044-373-04</t>
  </si>
  <si>
    <t>021-093-03</t>
  </si>
  <si>
    <t>512-131-17</t>
  </si>
  <si>
    <t>528-212-15</t>
  </si>
  <si>
    <t>CELEBRITY HOME LOANS LLC</t>
  </si>
  <si>
    <t>THREE ZM OLAND &amp; CATTLE COMPANY LLC; 3 ZM OLAND &amp; CATTLE COMPANY LLC</t>
  </si>
  <si>
    <t>020-211-11 AND MORE</t>
  </si>
  <si>
    <t>162-171-04</t>
  </si>
  <si>
    <t>010-331-16</t>
  </si>
  <si>
    <t>ALLIANT CREDIT UNION</t>
  </si>
  <si>
    <t>005-022-07</t>
  </si>
  <si>
    <t>AXIA FINANCIAL LLC</t>
  </si>
  <si>
    <t>HOME EQUITY</t>
  </si>
  <si>
    <t>028-212-21</t>
  </si>
  <si>
    <t>GREATER NEVADA MORTGAGE</t>
  </si>
  <si>
    <t>156-072-05</t>
  </si>
  <si>
    <t>GREATER NEVADA MORTGAGE; GREATER NEVADA MORTGAGE COMPANY</t>
  </si>
  <si>
    <t>036-503-14</t>
  </si>
  <si>
    <t>530-261-13 AND MORE</t>
  </si>
  <si>
    <t>HAMMOND JUSTIN</t>
  </si>
  <si>
    <t>019-331-26</t>
  </si>
  <si>
    <t>010-251-44</t>
  </si>
  <si>
    <t>INFINITY EQUITY GROUP LLC</t>
  </si>
  <si>
    <t>KS STATEBANK</t>
  </si>
  <si>
    <t>079-500-63 &amp; 64</t>
  </si>
  <si>
    <t>MAZZA CHARLES T TR; MAZZA CHARLIE TRUST</t>
  </si>
  <si>
    <t>NATIONAL HOMEBUYERS FUND INC</t>
  </si>
  <si>
    <t>015-191-03</t>
  </si>
  <si>
    <t>005-032-17</t>
  </si>
  <si>
    <t>019-151-17</t>
  </si>
  <si>
    <t>PITTION ROSSILLON CYRIL; PITTION ROSSILLON LYNN PALM</t>
  </si>
  <si>
    <t>021-131-57, 58 &amp; 59</t>
  </si>
  <si>
    <t>RAO JACK TR; GU JIE TR; RAO GU LIVING TRUST</t>
  </si>
  <si>
    <t>044-381-07</t>
  </si>
  <si>
    <t>SIERRA PACIFIC FEDERAL CREDIT UNION</t>
  </si>
  <si>
    <t>080-432-05</t>
  </si>
  <si>
    <t>VANDERBILT MORTGAGE &amp; FINANCE INC; SILVERTON MORTGAGE</t>
  </si>
  <si>
    <t>011-183-16</t>
  </si>
  <si>
    <t>011-183-07 &amp; 14</t>
  </si>
  <si>
    <t>008-061-04</t>
  </si>
  <si>
    <t>017-122-07</t>
  </si>
  <si>
    <t>ON Q FINANCIAL INC</t>
  </si>
  <si>
    <t>038-694-02</t>
  </si>
  <si>
    <t>ALAMEDA MORTGAGE CORPORATION</t>
  </si>
  <si>
    <t>165-036-08</t>
  </si>
  <si>
    <t>042-221-16</t>
  </si>
  <si>
    <t>DUNDEE BANK</t>
  </si>
  <si>
    <t>017-232-22</t>
  </si>
  <si>
    <t>FINANCE OF AMERICA REVERSE LLC</t>
  </si>
  <si>
    <t>160-582-10</t>
  </si>
  <si>
    <t>003-750-43</t>
  </si>
  <si>
    <t>040-162-68</t>
  </si>
  <si>
    <t>KEYBANK NATIONAL ASSOCIATION</t>
  </si>
  <si>
    <t>004-401-07</t>
  </si>
  <si>
    <t>LANTZMAN MANAGEMENT INC</t>
  </si>
  <si>
    <t>039-232-29</t>
  </si>
  <si>
    <t>087-081-03</t>
  </si>
  <si>
    <t>NEW AMERICAN FUNDING</t>
  </si>
  <si>
    <t>020-031-20</t>
  </si>
  <si>
    <t>WALKER &amp; DUNLOP LLC; DUNLOP &amp; WALKER LLC</t>
  </si>
  <si>
    <t>ACT</t>
  </si>
  <si>
    <t>ATE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</si>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</sst>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Signature Title Company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DHI Title of Nevada</c:v>
                </c:pt>
                <c:pt idx="11">
                  <c:v>True Title and Escrow</c:v>
                </c:pt>
                <c:pt idx="12">
                  <c:v>Archer Title and Escrow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211</c:v>
                </c:pt>
                <c:pt idx="1">
                  <c:v>135</c:v>
                </c:pt>
                <c:pt idx="2">
                  <c:v>73</c:v>
                </c:pt>
                <c:pt idx="3">
                  <c:v>48</c:v>
                </c:pt>
                <c:pt idx="4">
                  <c:v>35</c:v>
                </c:pt>
                <c:pt idx="5">
                  <c:v>34</c:v>
                </c:pt>
                <c:pt idx="6">
                  <c:v>14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</c:ser>
        <c:shape val="box"/>
        <c:axId val="117979392"/>
        <c:axId val="118087680"/>
        <c:axId val="0"/>
      </c:bar3DChart>
      <c:catAx>
        <c:axId val="117979392"/>
        <c:scaling>
          <c:orientation val="minMax"/>
        </c:scaling>
        <c:axPos val="b"/>
        <c:numFmt formatCode="General" sourceLinked="1"/>
        <c:majorTickMark val="none"/>
        <c:tickLblPos val="nextTo"/>
        <c:crossAx val="118087680"/>
        <c:crosses val="autoZero"/>
        <c:auto val="1"/>
        <c:lblAlgn val="ctr"/>
        <c:lblOffset val="100"/>
      </c:catAx>
      <c:valAx>
        <c:axId val="118087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7979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STATS'!$A$26:$A$34</c:f>
              <c:strCache>
                <c:ptCount val="9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Toiyabe Title</c:v>
                </c:pt>
                <c:pt idx="5">
                  <c:v>Landmark Title</c:v>
                </c:pt>
                <c:pt idx="6">
                  <c:v>Stewart Title Guaranty</c:v>
                </c:pt>
                <c:pt idx="7">
                  <c:v>Acme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STATS'!$B$26:$B$34</c:f>
              <c:numCache>
                <c:formatCode>0</c:formatCode>
                <c:ptCount val="9"/>
                <c:pt idx="0">
                  <c:v>31</c:v>
                </c:pt>
                <c:pt idx="1">
                  <c:v>26</c:v>
                </c:pt>
                <c:pt idx="2">
                  <c:v>22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18134656"/>
        <c:axId val="118136192"/>
        <c:axId val="0"/>
      </c:bar3DChart>
      <c:catAx>
        <c:axId val="118134656"/>
        <c:scaling>
          <c:orientation val="minMax"/>
        </c:scaling>
        <c:axPos val="b"/>
        <c:numFmt formatCode="General" sourceLinked="1"/>
        <c:majorTickMark val="none"/>
        <c:tickLblPos val="nextTo"/>
        <c:crossAx val="118136192"/>
        <c:crosses val="autoZero"/>
        <c:auto val="1"/>
        <c:lblAlgn val="ctr"/>
        <c:lblOffset val="100"/>
      </c:catAx>
      <c:valAx>
        <c:axId val="118136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134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STATS'!$A$40:$A$53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DHI Title of Nevada</c:v>
                </c:pt>
                <c:pt idx="11">
                  <c:v>True Title and Escrow</c:v>
                </c:pt>
                <c:pt idx="12">
                  <c:v>Stewart Title Guaranty</c:v>
                </c:pt>
                <c:pt idx="13">
                  <c:v>Archer Title and Escrow</c:v>
                </c:pt>
              </c:strCache>
            </c:strRef>
          </c:cat>
          <c:val>
            <c:numRef>
              <c:f>'OVERALL STATS'!$B$40:$B$53</c:f>
              <c:numCache>
                <c:formatCode>0</c:formatCode>
                <c:ptCount val="14"/>
                <c:pt idx="0">
                  <c:v>242</c:v>
                </c:pt>
                <c:pt idx="1">
                  <c:v>157</c:v>
                </c:pt>
                <c:pt idx="2">
                  <c:v>82</c:v>
                </c:pt>
                <c:pt idx="3">
                  <c:v>74</c:v>
                </c:pt>
                <c:pt idx="4">
                  <c:v>35</c:v>
                </c:pt>
                <c:pt idx="5">
                  <c:v>34</c:v>
                </c:pt>
                <c:pt idx="6">
                  <c:v>16</c:v>
                </c:pt>
                <c:pt idx="7">
                  <c:v>15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hape val="box"/>
        <c:axId val="118154368"/>
        <c:axId val="118155904"/>
        <c:axId val="0"/>
      </c:bar3DChart>
      <c:catAx>
        <c:axId val="118154368"/>
        <c:scaling>
          <c:orientation val="minMax"/>
        </c:scaling>
        <c:axPos val="b"/>
        <c:numFmt formatCode="General" sourceLinked="1"/>
        <c:majorTickMark val="none"/>
        <c:tickLblPos val="nextTo"/>
        <c:crossAx val="118155904"/>
        <c:crosses val="autoZero"/>
        <c:auto val="1"/>
        <c:lblAlgn val="ctr"/>
        <c:lblOffset val="100"/>
      </c:catAx>
      <c:valAx>
        <c:axId val="118155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154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Signature Title Company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DHI Title of Nevada</c:v>
                </c:pt>
                <c:pt idx="11">
                  <c:v>True Title and Escrow</c:v>
                </c:pt>
                <c:pt idx="12">
                  <c:v>Archer Title and Escrow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135112567.11000001</c:v>
                </c:pt>
                <c:pt idx="1">
                  <c:v>74037080</c:v>
                </c:pt>
                <c:pt idx="2">
                  <c:v>161133892.21000001</c:v>
                </c:pt>
                <c:pt idx="3">
                  <c:v>74264873.359999999</c:v>
                </c:pt>
                <c:pt idx="4">
                  <c:v>19528858</c:v>
                </c:pt>
                <c:pt idx="5">
                  <c:v>30698154</c:v>
                </c:pt>
                <c:pt idx="6">
                  <c:v>7146250</c:v>
                </c:pt>
                <c:pt idx="7">
                  <c:v>6988000</c:v>
                </c:pt>
                <c:pt idx="8">
                  <c:v>4215300</c:v>
                </c:pt>
                <c:pt idx="9">
                  <c:v>3865000</c:v>
                </c:pt>
                <c:pt idx="10">
                  <c:v>2337425</c:v>
                </c:pt>
                <c:pt idx="11">
                  <c:v>1283900</c:v>
                </c:pt>
                <c:pt idx="12">
                  <c:v>948900</c:v>
                </c:pt>
                <c:pt idx="13">
                  <c:v>959000</c:v>
                </c:pt>
              </c:numCache>
            </c:numRef>
          </c:val>
        </c:ser>
        <c:shape val="box"/>
        <c:axId val="118526336"/>
        <c:axId val="118527872"/>
        <c:axId val="0"/>
      </c:bar3DChart>
      <c:catAx>
        <c:axId val="118526336"/>
        <c:scaling>
          <c:orientation val="minMax"/>
        </c:scaling>
        <c:axPos val="b"/>
        <c:numFmt formatCode="General" sourceLinked="1"/>
        <c:majorTickMark val="none"/>
        <c:tickLblPos val="nextTo"/>
        <c:crossAx val="118527872"/>
        <c:crosses val="autoZero"/>
        <c:auto val="1"/>
        <c:lblAlgn val="ctr"/>
        <c:lblOffset val="100"/>
      </c:catAx>
      <c:valAx>
        <c:axId val="118527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526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STATS'!$A$26:$A$34</c:f>
              <c:strCache>
                <c:ptCount val="9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  <c:pt idx="4">
                  <c:v>Toiyabe Title</c:v>
                </c:pt>
                <c:pt idx="5">
                  <c:v>Landmark Title</c:v>
                </c:pt>
                <c:pt idx="6">
                  <c:v>Stewart Title Guaranty</c:v>
                </c:pt>
                <c:pt idx="7">
                  <c:v>Acme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STATS'!$C$26:$C$34</c:f>
              <c:numCache>
                <c:formatCode>"$"#,##0</c:formatCode>
                <c:ptCount val="9"/>
                <c:pt idx="0">
                  <c:v>33098013</c:v>
                </c:pt>
                <c:pt idx="1">
                  <c:v>64750639.880000003</c:v>
                </c:pt>
                <c:pt idx="2">
                  <c:v>21253206</c:v>
                </c:pt>
                <c:pt idx="3">
                  <c:v>22636300</c:v>
                </c:pt>
                <c:pt idx="4">
                  <c:v>3115692</c:v>
                </c:pt>
                <c:pt idx="5">
                  <c:v>587700</c:v>
                </c:pt>
                <c:pt idx="6">
                  <c:v>574316</c:v>
                </c:pt>
                <c:pt idx="7">
                  <c:v>100000</c:v>
                </c:pt>
                <c:pt idx="8">
                  <c:v>3792000</c:v>
                </c:pt>
              </c:numCache>
            </c:numRef>
          </c:val>
        </c:ser>
        <c:shape val="box"/>
        <c:axId val="118623616"/>
        <c:axId val="118629504"/>
        <c:axId val="0"/>
      </c:bar3DChart>
      <c:catAx>
        <c:axId val="118623616"/>
        <c:scaling>
          <c:orientation val="minMax"/>
        </c:scaling>
        <c:axPos val="b"/>
        <c:numFmt formatCode="General" sourceLinked="1"/>
        <c:majorTickMark val="none"/>
        <c:tickLblPos val="nextTo"/>
        <c:crossAx val="118629504"/>
        <c:crosses val="autoZero"/>
        <c:auto val="1"/>
        <c:lblAlgn val="ctr"/>
        <c:lblOffset val="100"/>
      </c:catAx>
      <c:valAx>
        <c:axId val="118629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623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STATS'!$A$40:$A$53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DHI Title of Nevada</c:v>
                </c:pt>
                <c:pt idx="11">
                  <c:v>True Title and Escrow</c:v>
                </c:pt>
                <c:pt idx="12">
                  <c:v>Stewart Title Guaranty</c:v>
                </c:pt>
                <c:pt idx="13">
                  <c:v>Archer Title and Escrow</c:v>
                </c:pt>
              </c:strCache>
            </c:strRef>
          </c:cat>
          <c:val>
            <c:numRef>
              <c:f>'OVERALL STATS'!$C$40:$C$53</c:f>
              <c:numCache>
                <c:formatCode>"$"#,##0</c:formatCode>
                <c:ptCount val="14"/>
                <c:pt idx="0">
                  <c:v>168210580.11000001</c:v>
                </c:pt>
                <c:pt idx="1">
                  <c:v>95290286</c:v>
                </c:pt>
                <c:pt idx="2">
                  <c:v>183770192.21000001</c:v>
                </c:pt>
                <c:pt idx="3">
                  <c:v>139015513.24000001</c:v>
                </c:pt>
                <c:pt idx="4">
                  <c:v>19528858</c:v>
                </c:pt>
                <c:pt idx="5">
                  <c:v>30698154</c:v>
                </c:pt>
                <c:pt idx="6">
                  <c:v>7575700</c:v>
                </c:pt>
                <c:pt idx="7">
                  <c:v>10938250</c:v>
                </c:pt>
                <c:pt idx="8">
                  <c:v>7330992</c:v>
                </c:pt>
                <c:pt idx="9">
                  <c:v>3965000</c:v>
                </c:pt>
                <c:pt idx="10">
                  <c:v>2337425</c:v>
                </c:pt>
                <c:pt idx="11">
                  <c:v>1283900</c:v>
                </c:pt>
                <c:pt idx="12">
                  <c:v>1533316</c:v>
                </c:pt>
                <c:pt idx="13">
                  <c:v>948900</c:v>
                </c:pt>
              </c:numCache>
            </c:numRef>
          </c:val>
        </c:ser>
        <c:shape val="box"/>
        <c:axId val="118643328"/>
        <c:axId val="118661504"/>
        <c:axId val="0"/>
      </c:bar3DChart>
      <c:catAx>
        <c:axId val="118643328"/>
        <c:scaling>
          <c:orientation val="minMax"/>
        </c:scaling>
        <c:axPos val="b"/>
        <c:numFmt formatCode="General" sourceLinked="1"/>
        <c:majorTickMark val="none"/>
        <c:tickLblPos val="nextTo"/>
        <c:crossAx val="118661504"/>
        <c:crosses val="autoZero"/>
        <c:auto val="1"/>
        <c:lblAlgn val="ctr"/>
        <c:lblOffset val="100"/>
      </c:catAx>
      <c:valAx>
        <c:axId val="118661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643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29.446711458331" createdVersion="3" refreshedVersion="3" minRefreshableVersion="3" recordCount="97">
  <cacheSource type="worksheet">
    <worksheetSource name="Table4"/>
  </cacheSource>
  <cacheFields count="8">
    <cacheField name="FULLNAME" numFmtId="0">
      <sharedItems containsBlank="1" count="16">
        <s v="Acme Title and Escrow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REDIT LINE"/>
        <s v="CONSTRUCTION"/>
        <s v="HARD MONEY"/>
        <s v="VA"/>
        <s v="COMMERCIAL"/>
        <s v="SB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49797" maxValue="5354927"/>
    </cacheField>
    <cacheField name="AMOUNT" numFmtId="165">
      <sharedItems containsSemiMixedTypes="0" containsString="0" containsNumber="1" minValue="11375" maxValue="37800000"/>
    </cacheField>
    <cacheField name="RECDATE" numFmtId="14">
      <sharedItems containsSemiMixedTypes="0" containsNonDate="0" containsDate="1" containsString="0" minDate="2022-12-01T00:00:00" maxDate="2022-12-31T00:00:00"/>
    </cacheField>
    <cacheField name="LENDER" numFmtId="0">
      <sharedItems containsBlank="1" count="138">
        <s v="NORTHPOINTE BANK"/>
        <s v="ALL WESTERN MORTGAGE INC"/>
        <s v="MAGNOLIA BANK INC"/>
        <s v="NAVY FEDERAL CREDIT UNION"/>
        <s v="FIRST REPUBLIC BANK"/>
        <s v="TURNKEY FOUNDATION INC; ARBOR FINANCIAL GROUP"/>
        <s v="GUILD MORTGAGE COMPANY LLC"/>
        <s v="AMERICA FIRST CREDIT UNION"/>
        <s v="NEVADA STATE BANK"/>
        <s v="ALASKA USA FEDERAL CREDIT UNION"/>
        <s v="CITY NATIONAL BANK"/>
        <s v="SULLIVAN MICHELLE HATZIS TR; KOLLIAS BASIL C TR; SULLIVAN MICHELLE HATZIS; GST 2021 EXEMPT TRUST"/>
        <s v="FRANKLIN LOAN CENTER"/>
        <s v="WELLS FARGO BANK NA"/>
        <s v="BARBARICH CAPITAL LLC"/>
        <s v="UNITED WHOLESALE MORTGAGE LLC"/>
        <s v="UMPQUA BANK"/>
        <s v="RAYMOND JAMES BANK"/>
        <s v="UNITED FEDERAL CREDIT UNION"/>
        <s v="CALIFORNIA STATEWIDE CERTIFIED DEVELOPMENT CORPORATION"/>
        <s v="HERITAGE BANK OF NEVADA"/>
        <s v="CMG FINANCIAL"/>
        <s v="HOMEBRIDGE FINANCIAL SERVICES INC"/>
        <s v="PLUMAS BANK"/>
        <s v="CHISHAM WINNIE TR; CHISHAM LIVING TRUST"/>
        <s v="BARRETT FINANCIAL GROUP LLC"/>
        <s v="COOMBS KATHLEEN A DI LILLO TR; COOMBS KATHLEEN A DI LILLO REVOCABLE TRUST"/>
        <s v="NEVADA STATE DEVELOPMENT CORPORATION"/>
        <s v="RODNEY LEIGH TR; RODNEY FAMILY TRUST AGREEMENT; RODNEY CLARE F TR"/>
        <s v="STEFUN WILLIAM T TR; STEFUN WILLIAM T TRUST"/>
        <s v="BANK OF THE WEST"/>
        <s v="ANCHOR NATIONWIDE LOANS LLC"/>
        <s v="CARDINAL FINANCIAL COMPANY LIMITED PARTNERSHIP"/>
        <s v="CELEBRITY HOME LOANS LLC"/>
        <s v="THREE ZM OLAND &amp; CATTLE COMPANY LLC; 3 ZM OLAND &amp; CATTLE COMPANY LLC"/>
        <s v="RAO JACK TR; GU JIE TR; RAO GU LIVING TRUST"/>
        <s v="NATIONAL HOMEBUYERS FUND INC"/>
        <s v="SIERRA PACIFIC FEDERAL CREDIT UNION"/>
        <s v="PITTION ROSSILLON CYRIL; PITTION ROSSILLON LYNN PALM"/>
        <s v="INFINITY EQUITY GROUP LLC"/>
        <s v="VANDERBILT MORTGAGE &amp; FINANCE INC; SILVERTON MORTGAGE"/>
        <s v="HAMMOND JUSTIN"/>
        <s v="GREATER NEVADA MORTGAGE"/>
        <s v="MAZZA CHARLES T TR; MAZZA CHARLIE TRUST"/>
        <s v="AXIA FINANCIAL LLC"/>
        <s v="ALLIANT CREDIT UNION"/>
        <s v="KS STATEBANK"/>
        <s v="GREATER NEVADA MORTGAGE; GREATER NEVADA MORTGAGE COMPANY"/>
        <s v="ON Q FINANCIAL INC"/>
        <s v="LANTZMAN MANAGEMENT INC"/>
        <s v="DUNDEE BANK"/>
        <s v="KEYBANK NATIONAL ASSOCIATION"/>
        <s v="FINANCE OF AMERICA REVERSE LLC"/>
        <s v="ALAMEDA MORTGAGE CORPORATION"/>
        <s v="NEW AMERICAN FUNDING"/>
        <s v="WALKER &amp; DUNLOP LLC; DUNLOP &amp; WALKER LL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29.451637500002" createdVersion="3" refreshedVersion="3" minRefreshableVersion="3" recordCount="593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5">
        <s v="LANDER"/>
        <s v="MCCARRAN"/>
        <s v="NEIL"/>
        <s v="SPARKS"/>
        <s v="SAN JOSE, CA"/>
        <s v="INCLINE"/>
        <s v="KIETZKE"/>
        <s v="LAS VEGAS"/>
        <s v="PORTLAND, OR"/>
        <s v="CHICAGO"/>
        <s v="IRVINE, CA"/>
        <s v="ONTARIO, CA"/>
        <s v="DAMONTE"/>
        <s v="RIDGEVIEW"/>
        <s v="LAKESIDE"/>
        <s v="LAKESIDEMOANA"/>
        <s v="PLUMB"/>
        <s v="RENO CORPORATE"/>
        <s v="MINDEN"/>
        <s v="MAYBERRY"/>
        <s v="GARDNERVILLE"/>
        <s v="CARSON CITY"/>
        <s v="PROFESSIONAL"/>
        <s v="FERNLEY"/>
        <s v="K" u="1"/>
      </sharedItems>
    </cacheField>
    <cacheField name="EO" numFmtId="0">
      <sharedItems count="55">
        <s v="LTE"/>
        <s v="NH"/>
        <s v="LH"/>
        <s v="N/A"/>
        <s v="JP"/>
        <s v="NCS"/>
        <s v="VD"/>
        <s v="TW"/>
        <s v="TM"/>
        <s v="KR"/>
        <s v="AD"/>
        <s v="UNK"/>
        <s v="CC"/>
        <s v="TS"/>
        <s v="24"/>
        <s v="9"/>
        <s v="5"/>
        <s v="26"/>
        <s v="12"/>
        <s v="21"/>
        <s v="10"/>
        <s v="15"/>
        <s v="4"/>
        <s v="20"/>
        <s v="25"/>
        <s v="RLS"/>
        <s v="CA"/>
        <s v="YC"/>
        <s v="NF"/>
        <s v="SAB"/>
        <s v="MIF"/>
        <s v="KB"/>
        <s v="TEF"/>
        <s v="CRF"/>
        <s v="MDD"/>
        <s v="JMS"/>
        <s v="RC"/>
        <s v="TH"/>
        <s v="SLA"/>
        <s v="MLM"/>
        <s v="KDJ"/>
        <s v="SLP"/>
        <s v="KA"/>
        <s v="AJF"/>
        <s v="DKD"/>
        <s v="SL"/>
        <s v="DNO"/>
        <s v="CD"/>
        <s v="TO"/>
        <s v="ACM"/>
        <s v="AE"/>
        <s v="DC"/>
        <s v="RG"/>
        <s v="LS"/>
        <s v="TB"/>
      </sharedItems>
    </cacheField>
    <cacheField name="PROPTYPE" numFmtId="0">
      <sharedItems count="7">
        <s v="SINGLE FAM RES."/>
        <s v="CONDO/TWNHSE"/>
        <s v="APARTMENT BLDG."/>
        <s v="COMM'L/IND'L"/>
        <s v="MOBILE HOME"/>
        <s v="VACANT LAND"/>
        <s v="2-4 PLEX"/>
      </sharedItems>
    </cacheField>
    <cacheField name="DOCNUM" numFmtId="0">
      <sharedItems containsSemiMixedTypes="0" containsString="0" containsNumber="1" containsInteger="1" minValue="5349717" maxValue="5354976"/>
    </cacheField>
    <cacheField name="AMOUNT" numFmtId="165">
      <sharedItems containsSemiMixedTypes="0" containsString="0" containsNumber="1" minValue="19900" maxValue="39162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2-01T00:00:00" maxDate="2022-12-3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x v="0"/>
    <s v="ACT"/>
    <x v="0"/>
    <s v="510-722-12"/>
    <n v="5349929"/>
    <n v="50000"/>
    <d v="2022-12-02T00:00:00"/>
    <x v="0"/>
  </r>
  <r>
    <x v="0"/>
    <s v="ACT"/>
    <x v="0"/>
    <s v="021-233-26"/>
    <n v="5350438"/>
    <n v="50000"/>
    <d v="2022-12-06T00:00:00"/>
    <x v="1"/>
  </r>
  <r>
    <x v="1"/>
    <s v="FA"/>
    <x v="1"/>
    <s v="030-147-01"/>
    <n v="5351397"/>
    <n v="289987"/>
    <d v="2022-12-12T00:00:00"/>
    <x v="2"/>
  </r>
  <r>
    <x v="1"/>
    <s v="FA"/>
    <x v="2"/>
    <s v="165-104-09"/>
    <n v="5353921"/>
    <n v="75000"/>
    <d v="2022-12-27T00:00:00"/>
    <x v="3"/>
  </r>
  <r>
    <x v="1"/>
    <s v="FA"/>
    <x v="0"/>
    <s v="130-331-05"/>
    <n v="5350697"/>
    <n v="1000000"/>
    <d v="2022-12-07T00:00:00"/>
    <x v="4"/>
  </r>
  <r>
    <x v="1"/>
    <s v="FA"/>
    <x v="0"/>
    <s v="003-302-05"/>
    <n v="5352120"/>
    <n v="314300"/>
    <d v="2022-12-15T00:00:00"/>
    <x v="5"/>
  </r>
  <r>
    <x v="1"/>
    <s v="FA"/>
    <x v="0"/>
    <s v="003-302-15"/>
    <n v="5351201"/>
    <n v="324800"/>
    <d v="2022-12-09T00:00:00"/>
    <x v="5"/>
  </r>
  <r>
    <x v="1"/>
    <s v="FA"/>
    <x v="0"/>
    <s v="003-302-02"/>
    <n v="5351206"/>
    <n v="345800"/>
    <d v="2022-12-09T00:00:00"/>
    <x v="5"/>
  </r>
  <r>
    <x v="1"/>
    <s v="FA"/>
    <x v="2"/>
    <s v="238-391-01"/>
    <n v="5353924"/>
    <n v="155000"/>
    <d v="2022-12-27T00:00:00"/>
    <x v="3"/>
  </r>
  <r>
    <x v="1"/>
    <s v="FA"/>
    <x v="0"/>
    <s v="082-591-08"/>
    <n v="5353430"/>
    <n v="367840"/>
    <d v="2022-12-22T00:00:00"/>
    <x v="6"/>
  </r>
  <r>
    <x v="1"/>
    <s v="FA"/>
    <x v="0"/>
    <s v="003-302-04"/>
    <n v="5351200"/>
    <n v="324800"/>
    <d v="2022-12-09T00:00:00"/>
    <x v="5"/>
  </r>
  <r>
    <x v="1"/>
    <s v="FA"/>
    <x v="2"/>
    <s v="514-103-12"/>
    <n v="5351441"/>
    <n v="50000"/>
    <d v="2022-12-12T00:00:00"/>
    <x v="3"/>
  </r>
  <r>
    <x v="1"/>
    <s v="FA"/>
    <x v="2"/>
    <s v="516-451-09"/>
    <n v="5351523"/>
    <n v="50000"/>
    <d v="2022-12-12T00:00:00"/>
    <x v="7"/>
  </r>
  <r>
    <x v="1"/>
    <s v="FA"/>
    <x v="3"/>
    <s v="038-870-19 &amp; 20"/>
    <n v="5352899"/>
    <n v="37800000"/>
    <d v="2022-12-20T00:00:00"/>
    <x v="8"/>
  </r>
  <r>
    <x v="1"/>
    <s v="FA"/>
    <x v="0"/>
    <s v="003-302-10"/>
    <n v="5352075"/>
    <n v="315000"/>
    <d v="2022-12-15T00:00:00"/>
    <x v="5"/>
  </r>
  <r>
    <x v="1"/>
    <s v="FA"/>
    <x v="0"/>
    <s v="003-302-13"/>
    <n v="5352083"/>
    <n v="345800"/>
    <d v="2022-12-15T00:00:00"/>
    <x v="5"/>
  </r>
  <r>
    <x v="1"/>
    <s v="FA"/>
    <x v="0"/>
    <s v="003-302-11"/>
    <n v="5352119"/>
    <n v="324800"/>
    <d v="2022-12-15T00:00:00"/>
    <x v="5"/>
  </r>
  <r>
    <x v="1"/>
    <s v="FA"/>
    <x v="2"/>
    <s v="042-330-38"/>
    <n v="5353586"/>
    <n v="89000"/>
    <d v="2022-12-23T00:00:00"/>
    <x v="9"/>
  </r>
  <r>
    <x v="1"/>
    <s v="FA"/>
    <x v="0"/>
    <s v="003-302-01"/>
    <n v="5350020"/>
    <n v="314300"/>
    <d v="2022-12-02T00:00:00"/>
    <x v="5"/>
  </r>
  <r>
    <x v="1"/>
    <s v="FA"/>
    <x v="0"/>
    <s v="530-342-15"/>
    <n v="5350610"/>
    <n v="110000"/>
    <d v="2022-12-07T00:00:00"/>
    <x v="6"/>
  </r>
  <r>
    <x v="1"/>
    <s v="FA"/>
    <x v="3"/>
    <s v="163-072-01"/>
    <n v="5350521"/>
    <n v="13000000"/>
    <d v="2022-12-06T00:00:00"/>
    <x v="10"/>
  </r>
  <r>
    <x v="1"/>
    <s v="FA"/>
    <x v="4"/>
    <s v="125-531-23"/>
    <n v="5350345"/>
    <n v="1888888.88"/>
    <d v="2022-12-05T00:00:00"/>
    <x v="11"/>
  </r>
  <r>
    <x v="1"/>
    <s v="FA"/>
    <x v="5"/>
    <s v="090-363-10"/>
    <n v="5353847"/>
    <n v="346024"/>
    <d v="2022-12-27T00:00:00"/>
    <x v="12"/>
  </r>
  <r>
    <x v="1"/>
    <s v="FA"/>
    <x v="6"/>
    <s v="019-331-04"/>
    <n v="5349963"/>
    <n v="3616000"/>
    <d v="2022-12-02T00:00:00"/>
    <x v="13"/>
  </r>
  <r>
    <x v="1"/>
    <s v="FA"/>
    <x v="6"/>
    <s v="007-501-10 AND MORE"/>
    <n v="5354404"/>
    <n v="2250000"/>
    <d v="2022-12-29T00:00:00"/>
    <x v="14"/>
  </r>
  <r>
    <x v="1"/>
    <s v="FA"/>
    <x v="0"/>
    <s v="165-231-04"/>
    <n v="5354466"/>
    <n v="419000"/>
    <d v="2022-12-29T00:00:00"/>
    <x v="8"/>
  </r>
  <r>
    <x v="1"/>
    <s v="FA"/>
    <x v="0"/>
    <s v="003-302-14"/>
    <n v="5350019"/>
    <n v="314300"/>
    <d v="2022-12-02T00:00:00"/>
    <x v="5"/>
  </r>
  <r>
    <x v="1"/>
    <s v="FA"/>
    <x v="0"/>
    <s v="132-043-08"/>
    <n v="5350001"/>
    <n v="320000"/>
    <d v="2022-12-02T00:00:00"/>
    <x v="15"/>
  </r>
  <r>
    <x v="2"/>
    <s v="FC"/>
    <x v="3"/>
    <s v="526-671-01 AND MORE"/>
    <n v="5351696"/>
    <n v="5890000"/>
    <d v="2022-12-13T00:00:00"/>
    <x v="16"/>
  </r>
  <r>
    <x v="2"/>
    <s v="FC"/>
    <x v="2"/>
    <s v="122-211-13"/>
    <n v="5349988"/>
    <n v="1155800"/>
    <d v="2022-12-02T00:00:00"/>
    <x v="8"/>
  </r>
  <r>
    <x v="2"/>
    <s v="FC"/>
    <x v="0"/>
    <s v="520-292-27"/>
    <n v="5351808"/>
    <n v="596000"/>
    <d v="2022-12-14T00:00:00"/>
    <x v="17"/>
  </r>
  <r>
    <x v="2"/>
    <s v="FC"/>
    <x v="0"/>
    <s v="036-411-01"/>
    <n v="5351961"/>
    <n v="200000"/>
    <d v="2022-12-14T00:00:00"/>
    <x v="18"/>
  </r>
  <r>
    <x v="2"/>
    <s v="FC"/>
    <x v="6"/>
    <s v="510-491-12"/>
    <n v="5349813"/>
    <n v="1004000"/>
    <d v="2022-12-01T00:00:00"/>
    <x v="19"/>
  </r>
  <r>
    <x v="2"/>
    <s v="FC"/>
    <x v="6"/>
    <s v="510-491-12"/>
    <n v="5349799"/>
    <n v="980000"/>
    <d v="2022-12-01T00:00:00"/>
    <x v="8"/>
  </r>
  <r>
    <x v="2"/>
    <s v="FC"/>
    <x v="6"/>
    <s v="510-491-12"/>
    <n v="5349797"/>
    <n v="1085474"/>
    <d v="2022-12-01T00:00:00"/>
    <x v="8"/>
  </r>
  <r>
    <x v="2"/>
    <s v="FC"/>
    <x v="6"/>
    <s v="026-282-13"/>
    <n v="5351826"/>
    <n v="5410000"/>
    <d v="2022-12-14T00:00:00"/>
    <x v="20"/>
  </r>
  <r>
    <x v="2"/>
    <s v="FC"/>
    <x v="2"/>
    <s v="554-221-09"/>
    <n v="5351684"/>
    <n v="100000"/>
    <d v="2022-12-13T00:00:00"/>
    <x v="20"/>
  </r>
  <r>
    <x v="2"/>
    <s v="FC"/>
    <x v="0"/>
    <s v="126-271-11"/>
    <n v="5351487"/>
    <n v="4000000"/>
    <d v="2022-12-12T00:00:00"/>
    <x v="4"/>
  </r>
  <r>
    <x v="2"/>
    <s v="FC"/>
    <x v="2"/>
    <s v="001-442-02"/>
    <n v="5351410"/>
    <n v="140000"/>
    <d v="2022-12-12T00:00:00"/>
    <x v="21"/>
  </r>
  <r>
    <x v="2"/>
    <s v="FC"/>
    <x v="0"/>
    <s v="017-424-12"/>
    <n v="5350654"/>
    <n v="380000"/>
    <d v="2022-12-07T00:00:00"/>
    <x v="22"/>
  </r>
  <r>
    <x v="2"/>
    <s v="FC"/>
    <x v="2"/>
    <s v="013-491-25"/>
    <n v="5351284"/>
    <n v="107300"/>
    <d v="2022-12-09T00:00:00"/>
    <x v="23"/>
  </r>
  <r>
    <x v="2"/>
    <s v="FC"/>
    <x v="2"/>
    <s v="014-091-13"/>
    <n v="5351267"/>
    <n v="50000"/>
    <d v="2022-12-09T00:00:00"/>
    <x v="8"/>
  </r>
  <r>
    <x v="2"/>
    <s v="FC"/>
    <x v="4"/>
    <s v="028-402-25"/>
    <n v="5350118"/>
    <n v="230000"/>
    <d v="2022-12-02T00:00:00"/>
    <x v="24"/>
  </r>
  <r>
    <x v="2"/>
    <s v="FC"/>
    <x v="2"/>
    <s v="125-223-12"/>
    <n v="5352380"/>
    <n v="1200000"/>
    <d v="2022-12-16T00:00:00"/>
    <x v="20"/>
  </r>
  <r>
    <x v="2"/>
    <s v="FC"/>
    <x v="0"/>
    <s v="018-102-20"/>
    <n v="5350185"/>
    <n v="450000"/>
    <d v="2022-12-05T00:00:00"/>
    <x v="25"/>
  </r>
  <r>
    <x v="2"/>
    <s v="FC"/>
    <x v="4"/>
    <s v="044-142-01"/>
    <n v="5350513"/>
    <n v="635000"/>
    <d v="2022-12-06T00:00:00"/>
    <x v="26"/>
  </r>
  <r>
    <x v="2"/>
    <s v="FC"/>
    <x v="0"/>
    <s v="512-131-17"/>
    <n v="5351426"/>
    <n v="125000"/>
    <d v="2022-12-12T00:00:00"/>
    <x v="15"/>
  </r>
  <r>
    <x v="2"/>
    <s v="FC"/>
    <x v="0"/>
    <s v="014-203-03"/>
    <n v="5352859"/>
    <n v="395105"/>
    <d v="2022-12-20T00:00:00"/>
    <x v="8"/>
  </r>
  <r>
    <x v="2"/>
    <s v="FC"/>
    <x v="2"/>
    <s v="082-384-10"/>
    <n v="5353213"/>
    <n v="100000"/>
    <d v="2022-12-21T00:00:00"/>
    <x v="20"/>
  </r>
  <r>
    <x v="2"/>
    <s v="FC"/>
    <x v="0"/>
    <s v="077-170-14"/>
    <n v="5352654"/>
    <n v="472000"/>
    <d v="2022-12-19T00:00:00"/>
    <x v="6"/>
  </r>
  <r>
    <x v="2"/>
    <s v="FC"/>
    <x v="3"/>
    <s v="044-373-04"/>
    <n v="5352680"/>
    <n v="1380000"/>
    <d v="2022-12-19T00:00:00"/>
    <x v="18"/>
  </r>
  <r>
    <x v="2"/>
    <s v="FC"/>
    <x v="7"/>
    <s v="163-120-07"/>
    <n v="5353713"/>
    <n v="1015000"/>
    <d v="2022-12-27T00:00:00"/>
    <x v="27"/>
  </r>
  <r>
    <x v="2"/>
    <s v="FC"/>
    <x v="4"/>
    <s v="087-350-33 &amp; 34"/>
    <n v="5354611"/>
    <n v="2700000"/>
    <d v="2022-12-29T00:00:00"/>
    <x v="28"/>
  </r>
  <r>
    <x v="2"/>
    <s v="FC"/>
    <x v="4"/>
    <s v="003-911-04"/>
    <n v="5354170"/>
    <n v="150000"/>
    <d v="2022-12-28T00:00:00"/>
    <x v="29"/>
  </r>
  <r>
    <x v="2"/>
    <s v="FC"/>
    <x v="6"/>
    <s v="014-064-25"/>
    <n v="5353890"/>
    <n v="2415000"/>
    <d v="2022-12-27T00:00:00"/>
    <x v="30"/>
  </r>
  <r>
    <x v="2"/>
    <s v="FC"/>
    <x v="0"/>
    <s v="021-093-03"/>
    <n v="5354067"/>
    <n v="187900"/>
    <d v="2022-12-28T00:00:00"/>
    <x v="18"/>
  </r>
  <r>
    <x v="2"/>
    <s v="FC"/>
    <x v="6"/>
    <s v="008-166-12"/>
    <n v="5354388"/>
    <n v="217500"/>
    <d v="2022-12-29T00:00:00"/>
    <x v="31"/>
  </r>
  <r>
    <x v="2"/>
    <s v="FC"/>
    <x v="1"/>
    <s v="013-433-10"/>
    <n v="5353735"/>
    <n v="310134"/>
    <d v="2022-12-27T00:00:00"/>
    <x v="32"/>
  </r>
  <r>
    <x v="2"/>
    <s v="FC"/>
    <x v="2"/>
    <s v="079-481-73"/>
    <n v="5353249"/>
    <n v="16800"/>
    <d v="2022-12-21T00:00:00"/>
    <x v="20"/>
  </r>
  <r>
    <x v="3"/>
    <s v="LT"/>
    <x v="1"/>
    <s v="528-212-15"/>
    <n v="5353900"/>
    <n v="447700"/>
    <d v="2022-12-27T00:00:00"/>
    <x v="33"/>
  </r>
  <r>
    <x v="3"/>
    <s v="LT"/>
    <x v="4"/>
    <s v="008-331-01"/>
    <n v="5353269"/>
    <n v="140000"/>
    <d v="2022-12-21T00:00:00"/>
    <x v="34"/>
  </r>
  <r>
    <x v="4"/>
    <s v="SIG"/>
    <x v="6"/>
    <s v="020-211-11 AND MORE"/>
    <n v="5353925"/>
    <n v="3792000"/>
    <d v="2022-12-27T00:00:00"/>
    <x v="30"/>
  </r>
  <r>
    <x v="5"/>
    <s v="ST"/>
    <x v="4"/>
    <s v="021-131-57, 58 &amp; 59"/>
    <n v="5351046"/>
    <n v="700000"/>
    <d v="2022-12-08T00:00:00"/>
    <x v="35"/>
  </r>
  <r>
    <x v="5"/>
    <s v="ST"/>
    <x v="8"/>
    <s v="033-111-10"/>
    <n v="5353943"/>
    <n v="11375"/>
    <d v="2022-12-27T00:00:00"/>
    <x v="36"/>
  </r>
  <r>
    <x v="5"/>
    <s v="ST"/>
    <x v="0"/>
    <s v="036-503-14"/>
    <n v="5353950"/>
    <n v="135000"/>
    <d v="2022-12-27T00:00:00"/>
    <x v="6"/>
  </r>
  <r>
    <x v="5"/>
    <s v="ST"/>
    <x v="6"/>
    <s v="044-381-07"/>
    <n v="5350083"/>
    <n v="2626720"/>
    <d v="2022-12-02T00:00:00"/>
    <x v="37"/>
  </r>
  <r>
    <x v="5"/>
    <s v="ST"/>
    <x v="4"/>
    <s v="019-151-17"/>
    <n v="5350049"/>
    <n v="265000"/>
    <d v="2022-12-02T00:00:00"/>
    <x v="38"/>
  </r>
  <r>
    <x v="5"/>
    <s v="ST"/>
    <x v="0"/>
    <s v="005-032-17"/>
    <n v="5354396"/>
    <n v="100000"/>
    <d v="2022-12-29T00:00:00"/>
    <x v="0"/>
  </r>
  <r>
    <x v="5"/>
    <s v="ST"/>
    <x v="0"/>
    <s v="010-251-44"/>
    <n v="5354584"/>
    <n v="539000"/>
    <d v="2022-12-29T00:00:00"/>
    <x v="39"/>
  </r>
  <r>
    <x v="5"/>
    <s v="ST"/>
    <x v="7"/>
    <s v="015-191-03"/>
    <n v="5349879"/>
    <n v="416000"/>
    <d v="2022-12-01T00:00:00"/>
    <x v="27"/>
  </r>
  <r>
    <x v="5"/>
    <s v="ST"/>
    <x v="0"/>
    <s v="162-171-04"/>
    <n v="5354729"/>
    <n v="780000"/>
    <d v="2022-12-30T00:00:00"/>
    <x v="1"/>
  </r>
  <r>
    <x v="5"/>
    <s v="ST"/>
    <x v="1"/>
    <s v="080-432-05"/>
    <n v="5354867"/>
    <n v="301841"/>
    <d v="2022-12-30T00:00:00"/>
    <x v="40"/>
  </r>
  <r>
    <x v="5"/>
    <s v="ST"/>
    <x v="4"/>
    <s v="530-261-13 AND MORE"/>
    <n v="5354141"/>
    <n v="1100000"/>
    <d v="2022-12-28T00:00:00"/>
    <x v="41"/>
  </r>
  <r>
    <x v="5"/>
    <s v="ST"/>
    <x v="0"/>
    <s v="028-212-21"/>
    <n v="5351618"/>
    <n v="260000"/>
    <d v="2022-12-13T00:00:00"/>
    <x v="42"/>
  </r>
  <r>
    <x v="5"/>
    <s v="ST"/>
    <x v="6"/>
    <s v="011-183-16"/>
    <n v="5352703"/>
    <n v="4000000"/>
    <d v="2022-12-19T00:00:00"/>
    <x v="13"/>
  </r>
  <r>
    <x v="5"/>
    <s v="ST"/>
    <x v="6"/>
    <s v="011-183-07 &amp; 14"/>
    <n v="5352704"/>
    <n v="4000000"/>
    <d v="2022-12-19T00:00:00"/>
    <x v="13"/>
  </r>
  <r>
    <x v="5"/>
    <s v="ST"/>
    <x v="4"/>
    <s v="079-500-63 &amp; 64"/>
    <n v="5352820"/>
    <n v="150000"/>
    <d v="2022-12-19T00:00:00"/>
    <x v="43"/>
  </r>
  <r>
    <x v="5"/>
    <s v="ST"/>
    <x v="0"/>
    <s v="005-022-07"/>
    <n v="5351758"/>
    <n v="220000"/>
    <d v="2022-12-14T00:00:00"/>
    <x v="44"/>
  </r>
  <r>
    <x v="5"/>
    <s v="ST"/>
    <x v="2"/>
    <s v="010-331-16"/>
    <n v="5353885"/>
    <n v="175000"/>
    <d v="2022-12-27T00:00:00"/>
    <x v="45"/>
  </r>
  <r>
    <x v="5"/>
    <s v="ST"/>
    <x v="8"/>
    <s v="550-281-14"/>
    <n v="5353185"/>
    <n v="13825"/>
    <d v="2022-12-21T00:00:00"/>
    <x v="32"/>
  </r>
  <r>
    <x v="5"/>
    <s v="ST"/>
    <x v="6"/>
    <s v="019-331-26"/>
    <n v="5352121"/>
    <n v="4000000"/>
    <d v="2022-12-15T00:00:00"/>
    <x v="20"/>
  </r>
  <r>
    <x v="5"/>
    <s v="ST"/>
    <x v="2"/>
    <s v="018-102-20"/>
    <n v="5351251"/>
    <n v="171600"/>
    <d v="2022-12-09T00:00:00"/>
    <x v="46"/>
  </r>
  <r>
    <x v="5"/>
    <s v="ST"/>
    <x v="0"/>
    <s v="156-072-05"/>
    <n v="5351217"/>
    <n v="900000"/>
    <d v="2022-12-09T00:00:00"/>
    <x v="47"/>
  </r>
  <r>
    <x v="5"/>
    <s v="ST"/>
    <x v="1"/>
    <s v="550-281-14"/>
    <n v="5353184"/>
    <n v="387845"/>
    <d v="2022-12-21T00:00:00"/>
    <x v="32"/>
  </r>
  <r>
    <x v="6"/>
    <s v="STG"/>
    <x v="0"/>
    <s v="008-061-04"/>
    <n v="5352446"/>
    <n v="210000"/>
    <d v="2022-12-16T00:00:00"/>
    <x v="22"/>
  </r>
  <r>
    <x v="6"/>
    <s v="STG"/>
    <x v="1"/>
    <s v="017-122-07"/>
    <n v="5353288"/>
    <n v="364316"/>
    <d v="2022-12-21T00:00:00"/>
    <x v="48"/>
  </r>
  <r>
    <x v="7"/>
    <s v="TI"/>
    <x v="0"/>
    <s v="004-401-07"/>
    <n v="5354927"/>
    <n v="190000"/>
    <d v="2022-12-30T00:00:00"/>
    <x v="49"/>
  </r>
  <r>
    <x v="7"/>
    <s v="TI"/>
    <x v="6"/>
    <s v="042-221-16"/>
    <n v="5351843"/>
    <n v="750000"/>
    <d v="2022-12-14T00:00:00"/>
    <x v="50"/>
  </r>
  <r>
    <x v="7"/>
    <s v="TI"/>
    <x v="6"/>
    <s v="040-162-68"/>
    <n v="5353618"/>
    <n v="16575000"/>
    <d v="2022-12-23T00:00:00"/>
    <x v="51"/>
  </r>
  <r>
    <x v="7"/>
    <s v="TI"/>
    <x v="0"/>
    <s v="160-582-10"/>
    <n v="5353246"/>
    <n v="877500"/>
    <d v="2022-12-21T00:00:00"/>
    <x v="52"/>
  </r>
  <r>
    <x v="7"/>
    <s v="TI"/>
    <x v="0"/>
    <s v="038-694-02"/>
    <n v="5354189"/>
    <n v="885500"/>
    <d v="2022-12-28T00:00:00"/>
    <x v="53"/>
  </r>
  <r>
    <x v="7"/>
    <s v="TI"/>
    <x v="2"/>
    <s v="039-232-29"/>
    <n v="5351437"/>
    <n v="150000"/>
    <d v="2022-12-12T00:00:00"/>
    <x v="23"/>
  </r>
  <r>
    <x v="7"/>
    <s v="TI"/>
    <x v="0"/>
    <s v="003-750-43"/>
    <n v="5354033"/>
    <n v="254000"/>
    <d v="2022-12-28T00:00:00"/>
    <x v="6"/>
  </r>
  <r>
    <x v="7"/>
    <s v="TI"/>
    <x v="1"/>
    <s v="017-232-22"/>
    <n v="5353202"/>
    <n v="487500"/>
    <d v="2022-12-21T00:00:00"/>
    <x v="52"/>
  </r>
  <r>
    <x v="7"/>
    <s v="TI"/>
    <x v="0"/>
    <s v="165-036-08"/>
    <n v="5354545"/>
    <n v="2466800"/>
    <d v="2022-12-29T00:00:00"/>
    <x v="30"/>
  </r>
  <r>
    <x v="8"/>
    <s v="TT"/>
    <x v="1"/>
    <s v="087-081-03"/>
    <n v="5352676"/>
    <n v="390692"/>
    <d v="2022-12-19T00:00:00"/>
    <x v="54"/>
  </r>
  <r>
    <x v="8"/>
    <s v="TT"/>
    <x v="6"/>
    <s v="020-031-20"/>
    <n v="5354134"/>
    <n v="2725000"/>
    <d v="2022-12-28T00:00:00"/>
    <x v="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3">
  <r>
    <x v="0"/>
    <s v="ACT"/>
    <x v="0"/>
    <x v="0"/>
    <x v="0"/>
    <n v="5351901"/>
    <n v="449000"/>
    <x v="0"/>
    <s v="YES"/>
    <d v="2022-12-14T00:00:00"/>
  </r>
  <r>
    <x v="0"/>
    <s v="ACT"/>
    <x v="0"/>
    <x v="0"/>
    <x v="0"/>
    <n v="5352530"/>
    <n v="300000"/>
    <x v="0"/>
    <s v="YES"/>
    <d v="2022-12-16T00:00:00"/>
  </r>
  <r>
    <x v="0"/>
    <s v="ACT"/>
    <x v="0"/>
    <x v="0"/>
    <x v="0"/>
    <n v="5352698"/>
    <n v="780000"/>
    <x v="0"/>
    <s v="YES"/>
    <d v="2022-12-19T00:00:00"/>
  </r>
  <r>
    <x v="0"/>
    <s v="ACT"/>
    <x v="0"/>
    <x v="0"/>
    <x v="0"/>
    <n v="5352702"/>
    <n v="495000"/>
    <x v="0"/>
    <s v="YES"/>
    <d v="2022-12-19T00:00:00"/>
  </r>
  <r>
    <x v="0"/>
    <s v="ACT"/>
    <x v="0"/>
    <x v="0"/>
    <x v="0"/>
    <n v="5350322"/>
    <n v="760000"/>
    <x v="0"/>
    <s v="YES"/>
    <d v="2022-12-05T00:00:00"/>
  </r>
  <r>
    <x v="0"/>
    <s v="ACT"/>
    <x v="0"/>
    <x v="0"/>
    <x v="1"/>
    <n v="5353400"/>
    <n v="323000"/>
    <x v="0"/>
    <s v="YES"/>
    <d v="2022-12-22T00:00:00"/>
  </r>
  <r>
    <x v="0"/>
    <s v="ACT"/>
    <x v="0"/>
    <x v="0"/>
    <x v="0"/>
    <n v="5353385"/>
    <n v="378000"/>
    <x v="0"/>
    <s v="YES"/>
    <d v="2022-12-22T00:00:00"/>
  </r>
  <r>
    <x v="0"/>
    <s v="ACT"/>
    <x v="0"/>
    <x v="0"/>
    <x v="0"/>
    <n v="5351705"/>
    <n v="380000"/>
    <x v="0"/>
    <s v="YES"/>
    <d v="2022-12-13T00:00:00"/>
  </r>
  <r>
    <x v="1"/>
    <s v="ATE"/>
    <x v="1"/>
    <x v="1"/>
    <x v="0"/>
    <n v="5352433"/>
    <n v="289000"/>
    <x v="0"/>
    <s v="YES"/>
    <d v="2022-12-16T00:00:00"/>
  </r>
  <r>
    <x v="1"/>
    <s v="ATE"/>
    <x v="1"/>
    <x v="1"/>
    <x v="0"/>
    <n v="5353316"/>
    <n v="659900"/>
    <x v="0"/>
    <s v="YES"/>
    <d v="2022-12-22T00:00:00"/>
  </r>
  <r>
    <x v="2"/>
    <s v="CAL"/>
    <x v="1"/>
    <x v="2"/>
    <x v="0"/>
    <n v="5352518"/>
    <n v="535000"/>
    <x v="1"/>
    <s v="YES"/>
    <d v="2022-12-16T00:00:00"/>
  </r>
  <r>
    <x v="2"/>
    <s v="CAL"/>
    <x v="1"/>
    <x v="2"/>
    <x v="0"/>
    <n v="5351545"/>
    <n v="509950"/>
    <x v="1"/>
    <s v="YES"/>
    <d v="2022-12-12T00:00:00"/>
  </r>
  <r>
    <x v="2"/>
    <s v="CAL"/>
    <x v="1"/>
    <x v="2"/>
    <x v="0"/>
    <n v="5353896"/>
    <n v="449950"/>
    <x v="1"/>
    <s v="YES"/>
    <d v="2022-12-27T00:00:00"/>
  </r>
  <r>
    <x v="2"/>
    <s v="CAL"/>
    <x v="1"/>
    <x v="2"/>
    <x v="0"/>
    <n v="5353909"/>
    <n v="524950"/>
    <x v="1"/>
    <s v="YES"/>
    <d v="2022-12-27T00:00:00"/>
  </r>
  <r>
    <x v="2"/>
    <s v="CAL"/>
    <x v="1"/>
    <x v="2"/>
    <x v="0"/>
    <n v="5354796"/>
    <n v="529950"/>
    <x v="1"/>
    <s v="YES"/>
    <d v="2022-12-30T00:00:00"/>
  </r>
  <r>
    <x v="2"/>
    <s v="CAL"/>
    <x v="1"/>
    <x v="2"/>
    <x v="0"/>
    <n v="5350558"/>
    <n v="557392"/>
    <x v="1"/>
    <s v="YES"/>
    <d v="2022-12-06T00:00:00"/>
  </r>
  <r>
    <x v="2"/>
    <s v="CAL"/>
    <x v="1"/>
    <x v="2"/>
    <x v="0"/>
    <n v="5352780"/>
    <n v="577191"/>
    <x v="1"/>
    <s v="YES"/>
    <d v="2022-12-19T00:00:00"/>
  </r>
  <r>
    <x v="2"/>
    <s v="CAL"/>
    <x v="1"/>
    <x v="2"/>
    <x v="0"/>
    <n v="5354173"/>
    <n v="649950"/>
    <x v="1"/>
    <s v="YES"/>
    <d v="2022-12-28T00:00:00"/>
  </r>
  <r>
    <x v="2"/>
    <s v="CAL"/>
    <x v="1"/>
    <x v="2"/>
    <x v="0"/>
    <n v="5354828"/>
    <n v="839950"/>
    <x v="1"/>
    <s v="YES"/>
    <d v="2022-12-30T00:00:00"/>
  </r>
  <r>
    <x v="2"/>
    <s v="CAL"/>
    <x v="1"/>
    <x v="2"/>
    <x v="0"/>
    <n v="5354185"/>
    <n v="685599"/>
    <x v="1"/>
    <s v="YES"/>
    <d v="2022-12-28T00:00:00"/>
  </r>
  <r>
    <x v="2"/>
    <s v="CAL"/>
    <x v="1"/>
    <x v="2"/>
    <x v="0"/>
    <n v="5351260"/>
    <n v="529950"/>
    <x v="1"/>
    <s v="YES"/>
    <d v="2022-12-09T00:00:00"/>
  </r>
  <r>
    <x v="2"/>
    <s v="CAL"/>
    <x v="1"/>
    <x v="2"/>
    <x v="0"/>
    <n v="5350022"/>
    <n v="550000"/>
    <x v="1"/>
    <s v="YES"/>
    <d v="2022-12-02T00:00:00"/>
  </r>
  <r>
    <x v="2"/>
    <s v="CAL"/>
    <x v="1"/>
    <x v="2"/>
    <x v="0"/>
    <n v="5354593"/>
    <n v="409950"/>
    <x v="1"/>
    <s v="YES"/>
    <d v="2022-12-29T00:00:00"/>
  </r>
  <r>
    <x v="2"/>
    <s v="CAL"/>
    <x v="1"/>
    <x v="2"/>
    <x v="0"/>
    <n v="5354625"/>
    <n v="519839"/>
    <x v="1"/>
    <s v="YES"/>
    <d v="2022-12-29T00:00:00"/>
  </r>
  <r>
    <x v="2"/>
    <s v="CAL"/>
    <x v="1"/>
    <x v="2"/>
    <x v="0"/>
    <n v="5352308"/>
    <n v="499950"/>
    <x v="1"/>
    <s v="YES"/>
    <d v="2022-12-15T00:00:00"/>
  </r>
  <r>
    <x v="2"/>
    <s v="CAL"/>
    <x v="1"/>
    <x v="2"/>
    <x v="0"/>
    <n v="5354957"/>
    <n v="459950"/>
    <x v="1"/>
    <s v="YES"/>
    <d v="2022-12-30T00:00:00"/>
  </r>
  <r>
    <x v="2"/>
    <s v="CAL"/>
    <x v="1"/>
    <x v="2"/>
    <x v="0"/>
    <n v="5354882"/>
    <n v="469950"/>
    <x v="1"/>
    <s v="YES"/>
    <d v="2022-12-30T00:00:00"/>
  </r>
  <r>
    <x v="2"/>
    <s v="CAL"/>
    <x v="1"/>
    <x v="2"/>
    <x v="0"/>
    <n v="5350528"/>
    <n v="499950"/>
    <x v="1"/>
    <s v="YES"/>
    <d v="2022-12-06T00:00:00"/>
  </r>
  <r>
    <x v="2"/>
    <s v="CAL"/>
    <x v="1"/>
    <x v="2"/>
    <x v="0"/>
    <n v="5349786"/>
    <n v="590000"/>
    <x v="1"/>
    <s v="YES"/>
    <d v="2022-12-01T00:00:00"/>
  </r>
  <r>
    <x v="2"/>
    <s v="CAL"/>
    <x v="1"/>
    <x v="2"/>
    <x v="0"/>
    <n v="5351718"/>
    <n v="368246"/>
    <x v="1"/>
    <s v="YES"/>
    <d v="2022-12-13T00:00:00"/>
  </r>
  <r>
    <x v="2"/>
    <s v="CAL"/>
    <x v="1"/>
    <x v="2"/>
    <x v="0"/>
    <n v="5354907"/>
    <n v="510000"/>
    <x v="1"/>
    <s v="YES"/>
    <d v="2022-12-30T00:00:00"/>
  </r>
  <r>
    <x v="2"/>
    <s v="CAL"/>
    <x v="1"/>
    <x v="2"/>
    <x v="0"/>
    <n v="5353420"/>
    <n v="494950"/>
    <x v="1"/>
    <s v="YES"/>
    <d v="2022-12-22T00:00:00"/>
  </r>
  <r>
    <x v="2"/>
    <s v="CAL"/>
    <x v="1"/>
    <x v="2"/>
    <x v="0"/>
    <n v="5350499"/>
    <n v="629950"/>
    <x v="1"/>
    <s v="YES"/>
    <d v="2022-12-06T00:00:00"/>
  </r>
  <r>
    <x v="2"/>
    <s v="CAL"/>
    <x v="1"/>
    <x v="2"/>
    <x v="0"/>
    <n v="5352770"/>
    <n v="630578"/>
    <x v="1"/>
    <s v="YES"/>
    <d v="2022-12-19T00:00:00"/>
  </r>
  <r>
    <x v="2"/>
    <s v="CAL"/>
    <x v="1"/>
    <x v="2"/>
    <x v="0"/>
    <n v="5353516"/>
    <n v="559950"/>
    <x v="1"/>
    <s v="YES"/>
    <d v="2022-12-22T00:00:00"/>
  </r>
  <r>
    <x v="2"/>
    <s v="CAL"/>
    <x v="1"/>
    <x v="2"/>
    <x v="0"/>
    <n v="5351735"/>
    <n v="718559"/>
    <x v="1"/>
    <s v="YES"/>
    <d v="2022-12-13T00:00:00"/>
  </r>
  <r>
    <x v="2"/>
    <s v="CAL"/>
    <x v="1"/>
    <x v="2"/>
    <x v="0"/>
    <n v="5353028"/>
    <n v="649950"/>
    <x v="1"/>
    <s v="YES"/>
    <d v="2022-12-20T00:00:00"/>
  </r>
  <r>
    <x v="2"/>
    <s v="CAL"/>
    <x v="1"/>
    <x v="2"/>
    <x v="0"/>
    <n v="5352935"/>
    <n v="605988"/>
    <x v="1"/>
    <s v="YES"/>
    <d v="2022-12-20T00:00:00"/>
  </r>
  <r>
    <x v="2"/>
    <s v="CAL"/>
    <x v="1"/>
    <x v="2"/>
    <x v="0"/>
    <n v="5351051"/>
    <n v="487266"/>
    <x v="1"/>
    <s v="YES"/>
    <d v="2022-12-08T00:00:00"/>
  </r>
  <r>
    <x v="2"/>
    <s v="CAL"/>
    <x v="1"/>
    <x v="2"/>
    <x v="0"/>
    <n v="5353682"/>
    <n v="399950"/>
    <x v="1"/>
    <s v="YES"/>
    <d v="2022-12-23T00:00:00"/>
  </r>
  <r>
    <x v="2"/>
    <s v="CAL"/>
    <x v="1"/>
    <x v="2"/>
    <x v="0"/>
    <n v="5351548"/>
    <n v="560000"/>
    <x v="1"/>
    <s v="YES"/>
    <d v="2022-12-12T00:00:00"/>
  </r>
  <r>
    <x v="2"/>
    <s v="CAL"/>
    <x v="1"/>
    <x v="2"/>
    <x v="0"/>
    <n v="5352797"/>
    <n v="464950"/>
    <x v="1"/>
    <s v="YES"/>
    <d v="2022-12-19T00:00:00"/>
  </r>
  <r>
    <x v="2"/>
    <s v="CAL"/>
    <x v="1"/>
    <x v="2"/>
    <x v="0"/>
    <n v="5354147"/>
    <n v="1064200"/>
    <x v="1"/>
    <s v="YES"/>
    <d v="2022-12-28T00:00:00"/>
  </r>
  <r>
    <x v="2"/>
    <s v="CAL"/>
    <x v="1"/>
    <x v="2"/>
    <x v="0"/>
    <n v="5351298"/>
    <n v="519950"/>
    <x v="1"/>
    <s v="YES"/>
    <d v="2022-12-09T00:00:00"/>
  </r>
  <r>
    <x v="2"/>
    <s v="CAL"/>
    <x v="1"/>
    <x v="2"/>
    <x v="0"/>
    <n v="5353478"/>
    <n v="474950"/>
    <x v="1"/>
    <s v="YES"/>
    <d v="2022-12-22T00:00:00"/>
  </r>
  <r>
    <x v="3"/>
    <s v="DHI"/>
    <x v="2"/>
    <x v="3"/>
    <x v="0"/>
    <n v="5354151"/>
    <n v="444990"/>
    <x v="1"/>
    <s v="YES"/>
    <d v="2022-12-28T00:00:00"/>
  </r>
  <r>
    <x v="3"/>
    <s v="DHI"/>
    <x v="2"/>
    <x v="3"/>
    <x v="0"/>
    <n v="5352479"/>
    <n v="650000"/>
    <x v="0"/>
    <s v="YES"/>
    <d v="2022-12-16T00:00:00"/>
  </r>
  <r>
    <x v="3"/>
    <s v="DHI"/>
    <x v="2"/>
    <x v="3"/>
    <x v="0"/>
    <n v="5352145"/>
    <n v="391650"/>
    <x v="1"/>
    <s v="YES"/>
    <d v="2022-12-15T00:00:00"/>
  </r>
  <r>
    <x v="3"/>
    <s v="DHI"/>
    <x v="2"/>
    <x v="3"/>
    <x v="0"/>
    <n v="5354769"/>
    <n v="373990"/>
    <x v="1"/>
    <s v="YES"/>
    <d v="2022-12-30T00:00:00"/>
  </r>
  <r>
    <x v="3"/>
    <s v="DHI"/>
    <x v="2"/>
    <x v="3"/>
    <x v="0"/>
    <n v="5352035"/>
    <n v="476795"/>
    <x v="1"/>
    <s v="YES"/>
    <d v="2022-12-15T00:00:00"/>
  </r>
  <r>
    <x v="4"/>
    <s v="FA"/>
    <x v="3"/>
    <x v="4"/>
    <x v="0"/>
    <n v="5352462"/>
    <n v="1229754"/>
    <x v="1"/>
    <s v="YES"/>
    <d v="2022-12-16T00:00:00"/>
  </r>
  <r>
    <x v="4"/>
    <s v="FA"/>
    <x v="4"/>
    <x v="5"/>
    <x v="2"/>
    <n v="5350964"/>
    <n v="4925000"/>
    <x v="0"/>
    <s v="YES"/>
    <d v="2022-12-08T00:00:00"/>
  </r>
  <r>
    <x v="4"/>
    <s v="FA"/>
    <x v="5"/>
    <x v="6"/>
    <x v="0"/>
    <n v="5351210"/>
    <n v="2470000"/>
    <x v="0"/>
    <s v="YES"/>
    <d v="2022-12-09T00:00:00"/>
  </r>
  <r>
    <x v="4"/>
    <s v="FA"/>
    <x v="3"/>
    <x v="7"/>
    <x v="0"/>
    <n v="5350464"/>
    <n v="640379"/>
    <x v="1"/>
    <s v="YES"/>
    <d v="2022-12-06T00:00:00"/>
  </r>
  <r>
    <x v="4"/>
    <s v="FA"/>
    <x v="3"/>
    <x v="4"/>
    <x v="0"/>
    <n v="5350334"/>
    <n v="77915"/>
    <x v="1"/>
    <s v="YES"/>
    <d v="2022-12-05T00:00:00"/>
  </r>
  <r>
    <x v="4"/>
    <s v="FA"/>
    <x v="6"/>
    <x v="8"/>
    <x v="0"/>
    <n v="5354046"/>
    <n v="545000"/>
    <x v="0"/>
    <s v="YES"/>
    <d v="2022-12-28T00:00:00"/>
  </r>
  <r>
    <x v="4"/>
    <s v="FA"/>
    <x v="3"/>
    <x v="4"/>
    <x v="0"/>
    <n v="5350063"/>
    <n v="714420"/>
    <x v="1"/>
    <s v="YES"/>
    <d v="2022-12-02T00:00:00"/>
  </r>
  <r>
    <x v="4"/>
    <s v="FA"/>
    <x v="7"/>
    <x v="9"/>
    <x v="3"/>
    <n v="5353572"/>
    <n v="500000"/>
    <x v="0"/>
    <s v="YES"/>
    <d v="2022-12-23T00:00:00"/>
  </r>
  <r>
    <x v="4"/>
    <s v="FA"/>
    <x v="6"/>
    <x v="8"/>
    <x v="0"/>
    <n v="5352032"/>
    <n v="349000"/>
    <x v="0"/>
    <s v="YES"/>
    <d v="2022-12-15T00:00:00"/>
  </r>
  <r>
    <x v="4"/>
    <s v="FA"/>
    <x v="6"/>
    <x v="8"/>
    <x v="0"/>
    <n v="5354114"/>
    <n v="610000"/>
    <x v="0"/>
    <s v="YES"/>
    <d v="2022-12-28T00:00:00"/>
  </r>
  <r>
    <x v="4"/>
    <s v="FA"/>
    <x v="6"/>
    <x v="8"/>
    <x v="1"/>
    <n v="5354108"/>
    <n v="590000"/>
    <x v="0"/>
    <s v="YES"/>
    <d v="2022-12-28T00:00:00"/>
  </r>
  <r>
    <x v="4"/>
    <s v="FA"/>
    <x v="6"/>
    <x v="8"/>
    <x v="4"/>
    <n v="5354879"/>
    <n v="250000"/>
    <x v="0"/>
    <s v="YES"/>
    <d v="2022-12-30T00:00:00"/>
  </r>
  <r>
    <x v="4"/>
    <s v="FA"/>
    <x v="3"/>
    <x v="4"/>
    <x v="0"/>
    <n v="5352422"/>
    <n v="546369"/>
    <x v="1"/>
    <s v="YES"/>
    <d v="2022-12-16T00:00:00"/>
  </r>
  <r>
    <x v="4"/>
    <s v="FA"/>
    <x v="6"/>
    <x v="8"/>
    <x v="0"/>
    <n v="5354782"/>
    <n v="2368690.36"/>
    <x v="1"/>
    <s v="YES"/>
    <d v="2022-12-30T00:00:00"/>
  </r>
  <r>
    <x v="4"/>
    <s v="FA"/>
    <x v="3"/>
    <x v="7"/>
    <x v="0"/>
    <n v="5353627"/>
    <n v="644909"/>
    <x v="1"/>
    <s v="YES"/>
    <d v="2022-12-23T00:00:00"/>
  </r>
  <r>
    <x v="4"/>
    <s v="FA"/>
    <x v="3"/>
    <x v="4"/>
    <x v="0"/>
    <n v="5350333"/>
    <n v="74503"/>
    <x v="1"/>
    <s v="YES"/>
    <d v="2022-12-05T00:00:00"/>
  </r>
  <r>
    <x v="4"/>
    <s v="FA"/>
    <x v="8"/>
    <x v="5"/>
    <x v="3"/>
    <n v="5351073"/>
    <n v="6592764"/>
    <x v="0"/>
    <s v="YES"/>
    <d v="2022-12-09T00:00:00"/>
  </r>
  <r>
    <x v="4"/>
    <s v="FA"/>
    <x v="7"/>
    <x v="10"/>
    <x v="5"/>
    <n v="5353857"/>
    <n v="25000"/>
    <x v="0"/>
    <s v="YES"/>
    <d v="2022-12-27T00:00:00"/>
  </r>
  <r>
    <x v="4"/>
    <s v="FA"/>
    <x v="3"/>
    <x v="4"/>
    <x v="0"/>
    <n v="5350335"/>
    <n v="77380"/>
    <x v="1"/>
    <s v="YES"/>
    <d v="2022-12-05T00:00:00"/>
  </r>
  <r>
    <x v="4"/>
    <s v="FA"/>
    <x v="5"/>
    <x v="6"/>
    <x v="1"/>
    <n v="5351825"/>
    <n v="675000"/>
    <x v="0"/>
    <s v="YES"/>
    <d v="2022-12-14T00:00:00"/>
  </r>
  <r>
    <x v="4"/>
    <s v="FA"/>
    <x v="6"/>
    <x v="11"/>
    <x v="3"/>
    <n v="5352551"/>
    <n v="8047500"/>
    <x v="0"/>
    <s v="YES"/>
    <d v="2022-12-16T00:00:00"/>
  </r>
  <r>
    <x v="4"/>
    <s v="FA"/>
    <x v="6"/>
    <x v="8"/>
    <x v="0"/>
    <n v="5350386"/>
    <n v="500000"/>
    <x v="0"/>
    <s v="YES"/>
    <d v="2022-12-06T00:00:00"/>
  </r>
  <r>
    <x v="4"/>
    <s v="FA"/>
    <x v="9"/>
    <x v="5"/>
    <x v="3"/>
    <n v="5350467"/>
    <n v="20340590"/>
    <x v="0"/>
    <s v="YES"/>
    <d v="2022-12-06T00:00:00"/>
  </r>
  <r>
    <x v="4"/>
    <s v="FA"/>
    <x v="6"/>
    <x v="12"/>
    <x v="0"/>
    <n v="5351586"/>
    <n v="600000"/>
    <x v="0"/>
    <s v="YES"/>
    <d v="2022-12-13T00:00:00"/>
  </r>
  <r>
    <x v="4"/>
    <s v="FA"/>
    <x v="6"/>
    <x v="8"/>
    <x v="1"/>
    <n v="5354007"/>
    <n v="375000"/>
    <x v="0"/>
    <s v="YES"/>
    <d v="2022-12-28T00:00:00"/>
  </r>
  <r>
    <x v="4"/>
    <s v="FA"/>
    <x v="3"/>
    <x v="4"/>
    <x v="0"/>
    <n v="5353599"/>
    <n v="839000"/>
    <x v="1"/>
    <s v="YES"/>
    <d v="2022-12-23T00:00:00"/>
  </r>
  <r>
    <x v="4"/>
    <s v="FA"/>
    <x v="10"/>
    <x v="5"/>
    <x v="3"/>
    <n v="5352973"/>
    <n v="675000"/>
    <x v="0"/>
    <s v="YES"/>
    <d v="2022-12-20T00:00:00"/>
  </r>
  <r>
    <x v="4"/>
    <s v="FA"/>
    <x v="6"/>
    <x v="8"/>
    <x v="5"/>
    <n v="5353593"/>
    <n v="130000"/>
    <x v="0"/>
    <s v="YES"/>
    <d v="2022-12-23T00:00:00"/>
  </r>
  <r>
    <x v="4"/>
    <s v="FA"/>
    <x v="6"/>
    <x v="8"/>
    <x v="0"/>
    <n v="5350404"/>
    <n v="354500"/>
    <x v="0"/>
    <s v="YES"/>
    <d v="2022-12-06T00:00:00"/>
  </r>
  <r>
    <x v="4"/>
    <s v="FA"/>
    <x v="6"/>
    <x v="13"/>
    <x v="1"/>
    <n v="5351090"/>
    <n v="250000"/>
    <x v="0"/>
    <s v="YES"/>
    <d v="2022-12-09T00:00:00"/>
  </r>
  <r>
    <x v="4"/>
    <s v="FA"/>
    <x v="6"/>
    <x v="13"/>
    <x v="0"/>
    <n v="5354737"/>
    <n v="410000"/>
    <x v="0"/>
    <s v="YES"/>
    <d v="2022-12-30T00:00:00"/>
  </r>
  <r>
    <x v="4"/>
    <s v="FA"/>
    <x v="3"/>
    <x v="4"/>
    <x v="0"/>
    <n v="5351316"/>
    <n v="151076"/>
    <x v="1"/>
    <s v="YES"/>
    <d v="2022-12-09T00:00:00"/>
  </r>
  <r>
    <x v="4"/>
    <s v="FA"/>
    <x v="3"/>
    <x v="4"/>
    <x v="0"/>
    <n v="5351304"/>
    <n v="77380"/>
    <x v="1"/>
    <s v="YES"/>
    <d v="2022-12-09T00:00:00"/>
  </r>
  <r>
    <x v="4"/>
    <s v="FA"/>
    <x v="3"/>
    <x v="7"/>
    <x v="0"/>
    <n v="5351392"/>
    <n v="455000"/>
    <x v="0"/>
    <s v="YES"/>
    <d v="2022-12-12T00:00:00"/>
  </r>
  <r>
    <x v="4"/>
    <s v="FA"/>
    <x v="3"/>
    <x v="4"/>
    <x v="0"/>
    <n v="5351296"/>
    <n v="145671"/>
    <x v="1"/>
    <s v="YES"/>
    <d v="2022-12-09T00:00:00"/>
  </r>
  <r>
    <x v="4"/>
    <s v="FA"/>
    <x v="3"/>
    <x v="4"/>
    <x v="0"/>
    <n v="5354713"/>
    <n v="450274"/>
    <x v="1"/>
    <s v="YES"/>
    <d v="2022-12-30T00:00:00"/>
  </r>
  <r>
    <x v="4"/>
    <s v="FA"/>
    <x v="3"/>
    <x v="4"/>
    <x v="0"/>
    <n v="5351295"/>
    <n v="145671"/>
    <x v="1"/>
    <s v="YES"/>
    <d v="2022-12-09T00:00:00"/>
  </r>
  <r>
    <x v="4"/>
    <s v="FA"/>
    <x v="3"/>
    <x v="4"/>
    <x v="0"/>
    <n v="5352085"/>
    <n v="540000"/>
    <x v="1"/>
    <s v="YES"/>
    <d v="2022-12-15T00:00:00"/>
  </r>
  <r>
    <x v="4"/>
    <s v="FA"/>
    <x v="6"/>
    <x v="13"/>
    <x v="0"/>
    <n v="5353362"/>
    <n v="560000"/>
    <x v="0"/>
    <s v="YES"/>
    <d v="2022-12-22T00:00:00"/>
  </r>
  <r>
    <x v="4"/>
    <s v="FA"/>
    <x v="4"/>
    <x v="5"/>
    <x v="2"/>
    <n v="5352190"/>
    <n v="7000000"/>
    <x v="0"/>
    <s v="YES"/>
    <d v="2022-12-15T00:00:00"/>
  </r>
  <r>
    <x v="4"/>
    <s v="FA"/>
    <x v="5"/>
    <x v="6"/>
    <x v="1"/>
    <n v="5350000"/>
    <n v="400000"/>
    <x v="0"/>
    <s v="YES"/>
    <d v="2022-12-02T00:00:00"/>
  </r>
  <r>
    <x v="4"/>
    <s v="FA"/>
    <x v="11"/>
    <x v="5"/>
    <x v="3"/>
    <n v="5354913"/>
    <n v="1740282"/>
    <x v="0"/>
    <s v="YES"/>
    <d v="2022-12-30T00:00:00"/>
  </r>
  <r>
    <x v="4"/>
    <s v="FA"/>
    <x v="5"/>
    <x v="6"/>
    <x v="0"/>
    <n v="5354598"/>
    <n v="2175000"/>
    <x v="0"/>
    <s v="YES"/>
    <d v="2022-12-29T00:00:00"/>
  </r>
  <r>
    <x v="4"/>
    <s v="FA"/>
    <x v="6"/>
    <x v="13"/>
    <x v="0"/>
    <n v="5351761"/>
    <n v="470000"/>
    <x v="0"/>
    <s v="YES"/>
    <d v="2022-12-14T00:00:00"/>
  </r>
  <r>
    <x v="4"/>
    <s v="FA"/>
    <x v="5"/>
    <x v="6"/>
    <x v="1"/>
    <n v="5351235"/>
    <n v="685000"/>
    <x v="0"/>
    <s v="YES"/>
    <d v="2022-12-09T00:00:00"/>
  </r>
  <r>
    <x v="4"/>
    <s v="FA"/>
    <x v="6"/>
    <x v="12"/>
    <x v="0"/>
    <n v="5354752"/>
    <n v="414000"/>
    <x v="0"/>
    <s v="YES"/>
    <d v="2022-12-30T00:00:00"/>
  </r>
  <r>
    <x v="4"/>
    <s v="FA"/>
    <x v="11"/>
    <x v="5"/>
    <x v="2"/>
    <n v="5354898"/>
    <n v="327846"/>
    <x v="0"/>
    <s v="YES"/>
    <d v="2022-12-30T00:00:00"/>
  </r>
  <r>
    <x v="4"/>
    <s v="FA"/>
    <x v="5"/>
    <x v="6"/>
    <x v="1"/>
    <n v="5350714"/>
    <n v="2100000"/>
    <x v="0"/>
    <s v="YES"/>
    <d v="2022-12-07T00:00:00"/>
  </r>
  <r>
    <x v="5"/>
    <s v="FC"/>
    <x v="12"/>
    <x v="14"/>
    <x v="0"/>
    <n v="5350611"/>
    <n v="617000"/>
    <x v="0"/>
    <s v="YES"/>
    <d v="2022-12-07T00:00:00"/>
  </r>
  <r>
    <x v="5"/>
    <s v="FC"/>
    <x v="12"/>
    <x v="14"/>
    <x v="0"/>
    <n v="5353154"/>
    <n v="1795335"/>
    <x v="0"/>
    <s v="YES"/>
    <d v="2022-12-21T00:00:00"/>
  </r>
  <r>
    <x v="5"/>
    <s v="FC"/>
    <x v="13"/>
    <x v="15"/>
    <x v="0"/>
    <n v="5350823"/>
    <n v="385000"/>
    <x v="0"/>
    <s v="YES"/>
    <d v="2022-12-07T00:00:00"/>
  </r>
  <r>
    <x v="5"/>
    <s v="FC"/>
    <x v="14"/>
    <x v="16"/>
    <x v="1"/>
    <n v="5352902"/>
    <n v="125000"/>
    <x v="0"/>
    <s v="YES"/>
    <d v="2022-12-20T00:00:00"/>
  </r>
  <r>
    <x v="5"/>
    <s v="FC"/>
    <x v="13"/>
    <x v="17"/>
    <x v="0"/>
    <n v="5350701"/>
    <n v="399990"/>
    <x v="1"/>
    <s v="YES"/>
    <d v="2022-12-07T00:00:00"/>
  </r>
  <r>
    <x v="5"/>
    <s v="FC"/>
    <x v="15"/>
    <x v="18"/>
    <x v="0"/>
    <n v="5351027"/>
    <n v="790000"/>
    <x v="0"/>
    <s v="YES"/>
    <d v="2022-12-08T00:00:00"/>
  </r>
  <r>
    <x v="5"/>
    <s v="FC"/>
    <x v="12"/>
    <x v="14"/>
    <x v="0"/>
    <n v="5352888"/>
    <n v="300000"/>
    <x v="0"/>
    <s v="YES"/>
    <d v="2022-12-20T00:00:00"/>
  </r>
  <r>
    <x v="5"/>
    <s v="FC"/>
    <x v="3"/>
    <x v="19"/>
    <x v="0"/>
    <n v="5351797"/>
    <n v="355000"/>
    <x v="0"/>
    <s v="YES"/>
    <d v="2022-12-14T00:00:00"/>
  </r>
  <r>
    <x v="5"/>
    <s v="FC"/>
    <x v="13"/>
    <x v="20"/>
    <x v="3"/>
    <n v="5352959"/>
    <n v="2157900"/>
    <x v="0"/>
    <s v="YES"/>
    <d v="2022-12-20T00:00:00"/>
  </r>
  <r>
    <x v="5"/>
    <s v="FC"/>
    <x v="15"/>
    <x v="18"/>
    <x v="0"/>
    <n v="5350774"/>
    <n v="990000"/>
    <x v="0"/>
    <s v="YES"/>
    <d v="2022-12-07T00:00:00"/>
  </r>
  <r>
    <x v="5"/>
    <s v="FC"/>
    <x v="15"/>
    <x v="18"/>
    <x v="0"/>
    <n v="5351690"/>
    <n v="183500"/>
    <x v="0"/>
    <s v="YES"/>
    <d v="2022-12-13T00:00:00"/>
  </r>
  <r>
    <x v="5"/>
    <s v="FC"/>
    <x v="13"/>
    <x v="21"/>
    <x v="0"/>
    <n v="5352868"/>
    <n v="594881"/>
    <x v="1"/>
    <s v="YES"/>
    <d v="2022-12-20T00:00:00"/>
  </r>
  <r>
    <x v="5"/>
    <s v="FC"/>
    <x v="13"/>
    <x v="15"/>
    <x v="1"/>
    <n v="5352863"/>
    <n v="540000"/>
    <x v="0"/>
    <s v="YES"/>
    <d v="2022-12-20T00:00:00"/>
  </r>
  <r>
    <x v="5"/>
    <s v="FC"/>
    <x v="13"/>
    <x v="20"/>
    <x v="0"/>
    <n v="5352858"/>
    <n v="415900"/>
    <x v="0"/>
    <s v="YES"/>
    <d v="2022-12-20T00:00:00"/>
  </r>
  <r>
    <x v="5"/>
    <s v="FC"/>
    <x v="13"/>
    <x v="15"/>
    <x v="1"/>
    <n v="5351636"/>
    <n v="195700"/>
    <x v="0"/>
    <s v="YES"/>
    <d v="2022-12-13T00:00:00"/>
  </r>
  <r>
    <x v="5"/>
    <s v="FC"/>
    <x v="13"/>
    <x v="15"/>
    <x v="0"/>
    <n v="5350772"/>
    <n v="525000"/>
    <x v="0"/>
    <s v="YES"/>
    <d v="2022-12-07T00:00:00"/>
  </r>
  <r>
    <x v="5"/>
    <s v="FC"/>
    <x v="13"/>
    <x v="22"/>
    <x v="0"/>
    <n v="5353192"/>
    <n v="549000"/>
    <x v="0"/>
    <s v="YES"/>
    <d v="2022-12-21T00:00:00"/>
  </r>
  <r>
    <x v="5"/>
    <s v="FC"/>
    <x v="13"/>
    <x v="15"/>
    <x v="0"/>
    <n v="5352829"/>
    <n v="897000"/>
    <x v="0"/>
    <s v="YES"/>
    <d v="2022-12-20T00:00:00"/>
  </r>
  <r>
    <x v="5"/>
    <s v="FC"/>
    <x v="13"/>
    <x v="21"/>
    <x v="0"/>
    <n v="5351764"/>
    <n v="650000"/>
    <x v="0"/>
    <s v="YES"/>
    <d v="2022-12-14T00:00:00"/>
  </r>
  <r>
    <x v="5"/>
    <s v="FC"/>
    <x v="13"/>
    <x v="23"/>
    <x v="3"/>
    <n v="5351053"/>
    <n v="829000"/>
    <x v="0"/>
    <s v="YES"/>
    <d v="2022-12-08T00:00:00"/>
  </r>
  <r>
    <x v="5"/>
    <s v="FC"/>
    <x v="13"/>
    <x v="20"/>
    <x v="0"/>
    <n v="5352718"/>
    <n v="400000"/>
    <x v="0"/>
    <s v="YES"/>
    <d v="2022-12-19T00:00:00"/>
  </r>
  <r>
    <x v="5"/>
    <s v="FC"/>
    <x v="14"/>
    <x v="16"/>
    <x v="0"/>
    <n v="5350968"/>
    <n v="315000"/>
    <x v="0"/>
    <s v="YES"/>
    <d v="2022-12-08T00:00:00"/>
  </r>
  <r>
    <x v="5"/>
    <s v="FC"/>
    <x v="15"/>
    <x v="18"/>
    <x v="0"/>
    <n v="5353265"/>
    <n v="435000"/>
    <x v="0"/>
    <s v="YES"/>
    <d v="2022-12-21T00:00:00"/>
  </r>
  <r>
    <x v="5"/>
    <s v="FC"/>
    <x v="13"/>
    <x v="20"/>
    <x v="0"/>
    <n v="5350646"/>
    <n v="290000"/>
    <x v="0"/>
    <s v="YES"/>
    <d v="2022-12-07T00:00:00"/>
  </r>
  <r>
    <x v="5"/>
    <s v="FC"/>
    <x v="14"/>
    <x v="16"/>
    <x v="0"/>
    <n v="5350986"/>
    <n v="450000"/>
    <x v="0"/>
    <s v="YES"/>
    <d v="2022-12-08T00:00:00"/>
  </r>
  <r>
    <x v="5"/>
    <s v="FC"/>
    <x v="15"/>
    <x v="18"/>
    <x v="4"/>
    <n v="5353069"/>
    <n v="390000"/>
    <x v="0"/>
    <s v="YES"/>
    <d v="2022-12-20T00:00:00"/>
  </r>
  <r>
    <x v="5"/>
    <s v="FC"/>
    <x v="15"/>
    <x v="18"/>
    <x v="4"/>
    <n v="5353059"/>
    <n v="160000"/>
    <x v="0"/>
    <s v="YES"/>
    <d v="2022-12-20T00:00:00"/>
  </r>
  <r>
    <x v="5"/>
    <s v="FC"/>
    <x v="13"/>
    <x v="15"/>
    <x v="1"/>
    <n v="5350638"/>
    <n v="475000"/>
    <x v="0"/>
    <s v="YES"/>
    <d v="2022-12-07T00:00:00"/>
  </r>
  <r>
    <x v="5"/>
    <s v="FC"/>
    <x v="13"/>
    <x v="15"/>
    <x v="0"/>
    <n v="5351607"/>
    <n v="1600000"/>
    <x v="0"/>
    <s v="YES"/>
    <d v="2022-12-13T00:00:00"/>
  </r>
  <r>
    <x v="5"/>
    <s v="FC"/>
    <x v="15"/>
    <x v="18"/>
    <x v="4"/>
    <n v="5353326"/>
    <n v="235000"/>
    <x v="0"/>
    <s v="YES"/>
    <d v="2022-12-22T00:00:00"/>
  </r>
  <r>
    <x v="5"/>
    <s v="FC"/>
    <x v="13"/>
    <x v="15"/>
    <x v="1"/>
    <n v="5353314"/>
    <n v="439000"/>
    <x v="0"/>
    <s v="YES"/>
    <d v="2022-12-22T00:00:00"/>
  </r>
  <r>
    <x v="5"/>
    <s v="FC"/>
    <x v="13"/>
    <x v="20"/>
    <x v="0"/>
    <n v="5353004"/>
    <n v="745000"/>
    <x v="0"/>
    <s v="YES"/>
    <d v="2022-12-20T00:00:00"/>
  </r>
  <r>
    <x v="5"/>
    <s v="FC"/>
    <x v="14"/>
    <x v="16"/>
    <x v="0"/>
    <n v="5353231"/>
    <n v="665000"/>
    <x v="0"/>
    <s v="YES"/>
    <d v="2022-12-21T00:00:00"/>
  </r>
  <r>
    <x v="5"/>
    <s v="FC"/>
    <x v="12"/>
    <x v="14"/>
    <x v="1"/>
    <n v="5350694"/>
    <n v="220000"/>
    <x v="0"/>
    <s v="YES"/>
    <d v="2022-12-07T00:00:00"/>
  </r>
  <r>
    <x v="5"/>
    <s v="FC"/>
    <x v="12"/>
    <x v="14"/>
    <x v="0"/>
    <n v="5351633"/>
    <n v="629000"/>
    <x v="0"/>
    <s v="YES"/>
    <d v="2022-12-13T00:00:00"/>
  </r>
  <r>
    <x v="5"/>
    <s v="FC"/>
    <x v="15"/>
    <x v="18"/>
    <x v="0"/>
    <n v="5350995"/>
    <n v="560000"/>
    <x v="0"/>
    <s v="YES"/>
    <d v="2022-12-08T00:00:00"/>
  </r>
  <r>
    <x v="5"/>
    <s v="FC"/>
    <x v="12"/>
    <x v="14"/>
    <x v="3"/>
    <n v="5352985"/>
    <n v="1900000"/>
    <x v="0"/>
    <s v="YES"/>
    <d v="2022-12-20T00:00:00"/>
  </r>
  <r>
    <x v="5"/>
    <s v="FC"/>
    <x v="5"/>
    <x v="24"/>
    <x v="1"/>
    <n v="5350872"/>
    <n v="625000"/>
    <x v="0"/>
    <s v="YES"/>
    <d v="2022-12-08T00:00:00"/>
  </r>
  <r>
    <x v="5"/>
    <s v="FC"/>
    <x v="15"/>
    <x v="18"/>
    <x v="5"/>
    <n v="5351751"/>
    <n v="350000"/>
    <x v="0"/>
    <s v="YES"/>
    <d v="2022-12-14T00:00:00"/>
  </r>
  <r>
    <x v="5"/>
    <s v="FC"/>
    <x v="3"/>
    <x v="19"/>
    <x v="0"/>
    <n v="5350635"/>
    <n v="679000"/>
    <x v="0"/>
    <s v="YES"/>
    <d v="2022-12-07T00:00:00"/>
  </r>
  <r>
    <x v="5"/>
    <s v="FC"/>
    <x v="12"/>
    <x v="14"/>
    <x v="6"/>
    <n v="5353033"/>
    <n v="664300"/>
    <x v="0"/>
    <s v="YES"/>
    <d v="2022-12-20T00:00:00"/>
  </r>
  <r>
    <x v="5"/>
    <s v="FC"/>
    <x v="13"/>
    <x v="21"/>
    <x v="0"/>
    <n v="5351248"/>
    <n v="390000"/>
    <x v="0"/>
    <s v="YES"/>
    <d v="2022-12-09T00:00:00"/>
  </r>
  <r>
    <x v="5"/>
    <s v="FC"/>
    <x v="13"/>
    <x v="15"/>
    <x v="0"/>
    <n v="5352509"/>
    <n v="435000"/>
    <x v="0"/>
    <s v="YES"/>
    <d v="2022-12-16T00:00:00"/>
  </r>
  <r>
    <x v="5"/>
    <s v="FC"/>
    <x v="14"/>
    <x v="16"/>
    <x v="0"/>
    <n v="5352505"/>
    <n v="495000"/>
    <x v="0"/>
    <s v="YES"/>
    <d v="2022-12-16T00:00:00"/>
  </r>
  <r>
    <x v="5"/>
    <s v="FC"/>
    <x v="13"/>
    <x v="22"/>
    <x v="0"/>
    <n v="5349717"/>
    <n v="239000"/>
    <x v="0"/>
    <s v="YES"/>
    <d v="2022-12-01T00:00:00"/>
  </r>
  <r>
    <x v="5"/>
    <s v="FC"/>
    <x v="13"/>
    <x v="21"/>
    <x v="0"/>
    <n v="5351443"/>
    <n v="599000"/>
    <x v="0"/>
    <s v="YES"/>
    <d v="2022-12-12T00:00:00"/>
  </r>
  <r>
    <x v="5"/>
    <s v="FC"/>
    <x v="14"/>
    <x v="16"/>
    <x v="4"/>
    <n v="5352473"/>
    <n v="325000"/>
    <x v="0"/>
    <s v="YES"/>
    <d v="2022-12-16T00:00:00"/>
  </r>
  <r>
    <x v="5"/>
    <s v="FC"/>
    <x v="13"/>
    <x v="15"/>
    <x v="0"/>
    <n v="5352472"/>
    <n v="250000"/>
    <x v="0"/>
    <s v="YES"/>
    <d v="2022-12-16T00:00:00"/>
  </r>
  <r>
    <x v="5"/>
    <s v="FC"/>
    <x v="13"/>
    <x v="15"/>
    <x v="0"/>
    <n v="5352452"/>
    <n v="510000"/>
    <x v="0"/>
    <s v="YES"/>
    <d v="2022-12-16T00:00:00"/>
  </r>
  <r>
    <x v="5"/>
    <s v="FC"/>
    <x v="13"/>
    <x v="15"/>
    <x v="0"/>
    <n v="5352448"/>
    <n v="604000"/>
    <x v="0"/>
    <s v="YES"/>
    <d v="2022-12-16T00:00:00"/>
  </r>
  <r>
    <x v="5"/>
    <s v="FC"/>
    <x v="13"/>
    <x v="20"/>
    <x v="0"/>
    <n v="5352435"/>
    <n v="1499900"/>
    <x v="0"/>
    <s v="YES"/>
    <d v="2022-12-16T00:00:00"/>
  </r>
  <r>
    <x v="5"/>
    <s v="FC"/>
    <x v="13"/>
    <x v="21"/>
    <x v="0"/>
    <n v="5351433"/>
    <n v="2000000"/>
    <x v="0"/>
    <s v="YES"/>
    <d v="2022-12-12T00:00:00"/>
  </r>
  <r>
    <x v="5"/>
    <s v="FC"/>
    <x v="13"/>
    <x v="21"/>
    <x v="0"/>
    <n v="5352419"/>
    <n v="700000"/>
    <x v="0"/>
    <s v="YES"/>
    <d v="2022-12-16T00:00:00"/>
  </r>
  <r>
    <x v="5"/>
    <s v="FC"/>
    <x v="3"/>
    <x v="19"/>
    <x v="0"/>
    <n v="5352408"/>
    <n v="877170"/>
    <x v="1"/>
    <s v="YES"/>
    <d v="2022-12-16T00:00:00"/>
  </r>
  <r>
    <x v="5"/>
    <s v="FC"/>
    <x v="13"/>
    <x v="15"/>
    <x v="0"/>
    <n v="5352737"/>
    <n v="1018000"/>
    <x v="0"/>
    <s v="YES"/>
    <d v="2022-12-19T00:00:00"/>
  </r>
  <r>
    <x v="5"/>
    <s v="FC"/>
    <x v="13"/>
    <x v="21"/>
    <x v="0"/>
    <n v="5352401"/>
    <n v="687500"/>
    <x v="0"/>
    <s v="YES"/>
    <d v="2022-12-16T00:00:00"/>
  </r>
  <r>
    <x v="5"/>
    <s v="FC"/>
    <x v="14"/>
    <x v="16"/>
    <x v="0"/>
    <n v="5351168"/>
    <n v="750000"/>
    <x v="0"/>
    <s v="YES"/>
    <d v="2022-12-09T00:00:00"/>
  </r>
  <r>
    <x v="5"/>
    <s v="FC"/>
    <x v="13"/>
    <x v="17"/>
    <x v="0"/>
    <n v="5352073"/>
    <n v="397000"/>
    <x v="1"/>
    <s v="YES"/>
    <d v="2022-12-15T00:00:00"/>
  </r>
  <r>
    <x v="5"/>
    <s v="FC"/>
    <x v="13"/>
    <x v="15"/>
    <x v="0"/>
    <n v="5352361"/>
    <n v="330000"/>
    <x v="0"/>
    <s v="YES"/>
    <d v="2022-12-16T00:00:00"/>
  </r>
  <r>
    <x v="5"/>
    <s v="FC"/>
    <x v="13"/>
    <x v="22"/>
    <x v="0"/>
    <n v="5352319"/>
    <n v="500000"/>
    <x v="0"/>
    <s v="YES"/>
    <d v="2022-12-15T00:00:00"/>
  </r>
  <r>
    <x v="5"/>
    <s v="FC"/>
    <x v="15"/>
    <x v="18"/>
    <x v="1"/>
    <n v="5352312"/>
    <n v="450000"/>
    <x v="0"/>
    <s v="YES"/>
    <d v="2022-12-15T00:00:00"/>
  </r>
  <r>
    <x v="5"/>
    <s v="FC"/>
    <x v="15"/>
    <x v="18"/>
    <x v="0"/>
    <n v="5351428"/>
    <n v="500000"/>
    <x v="0"/>
    <s v="YES"/>
    <d v="2022-12-12T00:00:00"/>
  </r>
  <r>
    <x v="5"/>
    <s v="FC"/>
    <x v="13"/>
    <x v="15"/>
    <x v="0"/>
    <n v="5351394"/>
    <n v="2500000"/>
    <x v="0"/>
    <s v="YES"/>
    <d v="2022-12-12T00:00:00"/>
  </r>
  <r>
    <x v="5"/>
    <s v="FC"/>
    <x v="12"/>
    <x v="14"/>
    <x v="3"/>
    <n v="5351275"/>
    <n v="1060000"/>
    <x v="0"/>
    <s v="YES"/>
    <d v="2022-12-09T00:00:00"/>
  </r>
  <r>
    <x v="5"/>
    <s v="FC"/>
    <x v="13"/>
    <x v="21"/>
    <x v="0"/>
    <n v="5352173"/>
    <n v="742371"/>
    <x v="1"/>
    <s v="YES"/>
    <d v="2022-12-15T00:00:00"/>
  </r>
  <r>
    <x v="5"/>
    <s v="FC"/>
    <x v="15"/>
    <x v="18"/>
    <x v="0"/>
    <n v="5351286"/>
    <n v="1315000"/>
    <x v="0"/>
    <s v="YES"/>
    <d v="2022-12-09T00:00:00"/>
  </r>
  <r>
    <x v="5"/>
    <s v="FC"/>
    <x v="3"/>
    <x v="19"/>
    <x v="1"/>
    <n v="5352164"/>
    <n v="365000"/>
    <x v="0"/>
    <s v="YES"/>
    <d v="2022-12-15T00:00:00"/>
  </r>
  <r>
    <x v="5"/>
    <s v="FC"/>
    <x v="12"/>
    <x v="14"/>
    <x v="3"/>
    <n v="5352160"/>
    <n v="6000000"/>
    <x v="0"/>
    <s v="YES"/>
    <d v="2022-12-15T00:00:00"/>
  </r>
  <r>
    <x v="5"/>
    <s v="FC"/>
    <x v="3"/>
    <x v="19"/>
    <x v="1"/>
    <n v="5352157"/>
    <n v="201000"/>
    <x v="0"/>
    <s v="YES"/>
    <d v="2022-12-15T00:00:00"/>
  </r>
  <r>
    <x v="5"/>
    <s v="FC"/>
    <x v="12"/>
    <x v="14"/>
    <x v="0"/>
    <n v="5352132"/>
    <n v="650000"/>
    <x v="0"/>
    <s v="YES"/>
    <d v="2022-12-15T00:00:00"/>
  </r>
  <r>
    <x v="5"/>
    <s v="FC"/>
    <x v="3"/>
    <x v="19"/>
    <x v="1"/>
    <n v="5351221"/>
    <n v="259900"/>
    <x v="0"/>
    <s v="YES"/>
    <d v="2022-12-09T00:00:00"/>
  </r>
  <r>
    <x v="5"/>
    <s v="FC"/>
    <x v="14"/>
    <x v="16"/>
    <x v="0"/>
    <n v="5352669"/>
    <n v="390000"/>
    <x v="0"/>
    <s v="YES"/>
    <d v="2022-12-19T00:00:00"/>
  </r>
  <r>
    <x v="5"/>
    <s v="FC"/>
    <x v="3"/>
    <x v="19"/>
    <x v="0"/>
    <n v="5351088"/>
    <n v="914903"/>
    <x v="1"/>
    <s v="YES"/>
    <d v="2022-12-09T00:00:00"/>
  </r>
  <r>
    <x v="5"/>
    <s v="FC"/>
    <x v="15"/>
    <x v="18"/>
    <x v="5"/>
    <n v="5351868"/>
    <n v="35000"/>
    <x v="0"/>
    <s v="YES"/>
    <d v="2022-12-14T00:00:00"/>
  </r>
  <r>
    <x v="5"/>
    <s v="FC"/>
    <x v="13"/>
    <x v="15"/>
    <x v="0"/>
    <n v="5351932"/>
    <n v="475000"/>
    <x v="0"/>
    <s v="YES"/>
    <d v="2022-12-14T00:00:00"/>
  </r>
  <r>
    <x v="5"/>
    <s v="FC"/>
    <x v="12"/>
    <x v="14"/>
    <x v="0"/>
    <n v="5351951"/>
    <n v="280000"/>
    <x v="0"/>
    <s v="YES"/>
    <d v="2022-12-14T00:00:00"/>
  </r>
  <r>
    <x v="5"/>
    <s v="FC"/>
    <x v="13"/>
    <x v="22"/>
    <x v="0"/>
    <n v="5351521"/>
    <n v="500000"/>
    <x v="0"/>
    <s v="YES"/>
    <d v="2022-12-12T00:00:00"/>
  </r>
  <r>
    <x v="5"/>
    <s v="FC"/>
    <x v="15"/>
    <x v="18"/>
    <x v="1"/>
    <n v="5351968"/>
    <n v="405000"/>
    <x v="0"/>
    <s v="YES"/>
    <d v="2022-12-14T00:00:00"/>
  </r>
  <r>
    <x v="5"/>
    <s v="FC"/>
    <x v="12"/>
    <x v="14"/>
    <x v="0"/>
    <n v="5352751"/>
    <n v="630000"/>
    <x v="0"/>
    <s v="YES"/>
    <d v="2022-12-19T00:00:00"/>
  </r>
  <r>
    <x v="5"/>
    <s v="FC"/>
    <x v="14"/>
    <x v="16"/>
    <x v="1"/>
    <n v="5351973"/>
    <n v="240000"/>
    <x v="0"/>
    <s v="YES"/>
    <d v="2022-12-14T00:00:00"/>
  </r>
  <r>
    <x v="5"/>
    <s v="FC"/>
    <x v="15"/>
    <x v="18"/>
    <x v="1"/>
    <n v="5352523"/>
    <n v="240000"/>
    <x v="0"/>
    <s v="YES"/>
    <d v="2022-12-16T00:00:00"/>
  </r>
  <r>
    <x v="5"/>
    <s v="FC"/>
    <x v="13"/>
    <x v="20"/>
    <x v="0"/>
    <n v="5351104"/>
    <n v="510000"/>
    <x v="0"/>
    <s v="YES"/>
    <d v="2022-12-09T00:00:00"/>
  </r>
  <r>
    <x v="5"/>
    <s v="FC"/>
    <x v="12"/>
    <x v="14"/>
    <x v="0"/>
    <n v="5352093"/>
    <n v="735000"/>
    <x v="0"/>
    <s v="YES"/>
    <d v="2022-12-15T00:00:00"/>
  </r>
  <r>
    <x v="5"/>
    <s v="FC"/>
    <x v="13"/>
    <x v="20"/>
    <x v="1"/>
    <n v="5352711"/>
    <n v="475000"/>
    <x v="0"/>
    <s v="YES"/>
    <d v="2022-12-19T00:00:00"/>
  </r>
  <r>
    <x v="5"/>
    <s v="FC"/>
    <x v="14"/>
    <x v="16"/>
    <x v="0"/>
    <n v="5351477"/>
    <n v="1375000"/>
    <x v="0"/>
    <s v="YES"/>
    <d v="2022-12-12T00:00:00"/>
  </r>
  <r>
    <x v="5"/>
    <s v="FC"/>
    <x v="13"/>
    <x v="21"/>
    <x v="1"/>
    <n v="5352045"/>
    <n v="318000"/>
    <x v="0"/>
    <s v="YES"/>
    <d v="2022-12-15T00:00:00"/>
  </r>
  <r>
    <x v="5"/>
    <s v="FC"/>
    <x v="3"/>
    <x v="19"/>
    <x v="0"/>
    <n v="5352563"/>
    <n v="404900"/>
    <x v="0"/>
    <s v="YES"/>
    <d v="2022-12-16T00:00:00"/>
  </r>
  <r>
    <x v="5"/>
    <s v="FC"/>
    <x v="13"/>
    <x v="20"/>
    <x v="0"/>
    <n v="5351078"/>
    <n v="426000"/>
    <x v="0"/>
    <s v="YES"/>
    <d v="2022-12-09T00:00:00"/>
  </r>
  <r>
    <x v="5"/>
    <s v="FC"/>
    <x v="3"/>
    <x v="19"/>
    <x v="0"/>
    <n v="5350541"/>
    <n v="379000"/>
    <x v="0"/>
    <s v="YES"/>
    <d v="2022-12-06T00:00:00"/>
  </r>
  <r>
    <x v="5"/>
    <s v="FC"/>
    <x v="5"/>
    <x v="24"/>
    <x v="1"/>
    <n v="5350566"/>
    <n v="525000"/>
    <x v="0"/>
    <s v="YES"/>
    <d v="2022-12-06T00:00:00"/>
  </r>
  <r>
    <x v="5"/>
    <s v="FC"/>
    <x v="13"/>
    <x v="15"/>
    <x v="0"/>
    <n v="5352533"/>
    <n v="487500"/>
    <x v="0"/>
    <s v="YES"/>
    <d v="2022-12-16T00:00:00"/>
  </r>
  <r>
    <x v="5"/>
    <s v="FC"/>
    <x v="13"/>
    <x v="20"/>
    <x v="0"/>
    <n v="5352542"/>
    <n v="780000"/>
    <x v="0"/>
    <s v="YES"/>
    <d v="2022-12-16T00:00:00"/>
  </r>
  <r>
    <x v="5"/>
    <s v="FC"/>
    <x v="13"/>
    <x v="20"/>
    <x v="0"/>
    <n v="5352700"/>
    <n v="690000"/>
    <x v="0"/>
    <s v="YES"/>
    <d v="2022-12-19T00:00:00"/>
  </r>
  <r>
    <x v="5"/>
    <s v="FC"/>
    <x v="3"/>
    <x v="19"/>
    <x v="0"/>
    <n v="5352561"/>
    <n v="315000"/>
    <x v="0"/>
    <s v="YES"/>
    <d v="2022-12-16T00:00:00"/>
  </r>
  <r>
    <x v="5"/>
    <s v="FC"/>
    <x v="13"/>
    <x v="17"/>
    <x v="0"/>
    <n v="5352018"/>
    <n v="399990"/>
    <x v="1"/>
    <s v="YES"/>
    <d v="2022-12-15T00:00:00"/>
  </r>
  <r>
    <x v="5"/>
    <s v="FC"/>
    <x v="12"/>
    <x v="14"/>
    <x v="0"/>
    <n v="5351132"/>
    <n v="670000"/>
    <x v="0"/>
    <s v="YES"/>
    <d v="2022-12-09T00:00:00"/>
  </r>
  <r>
    <x v="5"/>
    <s v="FC"/>
    <x v="13"/>
    <x v="22"/>
    <x v="0"/>
    <n v="5351122"/>
    <n v="580000"/>
    <x v="0"/>
    <s v="YES"/>
    <d v="2022-12-09T00:00:00"/>
  </r>
  <r>
    <x v="5"/>
    <s v="FC"/>
    <x v="13"/>
    <x v="15"/>
    <x v="0"/>
    <n v="5351121"/>
    <n v="1425000"/>
    <x v="0"/>
    <s v="YES"/>
    <d v="2022-12-09T00:00:00"/>
  </r>
  <r>
    <x v="5"/>
    <s v="FC"/>
    <x v="13"/>
    <x v="20"/>
    <x v="1"/>
    <n v="5352651"/>
    <n v="300000"/>
    <x v="0"/>
    <s v="YES"/>
    <d v="2022-12-19T00:00:00"/>
  </r>
  <r>
    <x v="5"/>
    <s v="FC"/>
    <x v="15"/>
    <x v="18"/>
    <x v="5"/>
    <n v="5351120"/>
    <n v="255000"/>
    <x v="0"/>
    <s v="YES"/>
    <d v="2022-12-09T00:00:00"/>
  </r>
  <r>
    <x v="5"/>
    <s v="FC"/>
    <x v="3"/>
    <x v="19"/>
    <x v="0"/>
    <n v="5351173"/>
    <n v="595000"/>
    <x v="0"/>
    <s v="YES"/>
    <d v="2022-12-09T00:00:00"/>
  </r>
  <r>
    <x v="5"/>
    <s v="FC"/>
    <x v="3"/>
    <x v="19"/>
    <x v="4"/>
    <n v="5352547"/>
    <n v="250000"/>
    <x v="0"/>
    <s v="YES"/>
    <d v="2022-12-16T00:00:00"/>
  </r>
  <r>
    <x v="5"/>
    <s v="FC"/>
    <x v="13"/>
    <x v="21"/>
    <x v="0"/>
    <n v="5350032"/>
    <n v="775000"/>
    <x v="0"/>
    <s v="YES"/>
    <d v="2022-12-02T00:00:00"/>
  </r>
  <r>
    <x v="5"/>
    <s v="FC"/>
    <x v="3"/>
    <x v="19"/>
    <x v="0"/>
    <n v="5350077"/>
    <n v="408000"/>
    <x v="0"/>
    <s v="YES"/>
    <d v="2022-12-02T00:00:00"/>
  </r>
  <r>
    <x v="5"/>
    <s v="FC"/>
    <x v="14"/>
    <x v="16"/>
    <x v="0"/>
    <n v="5354236"/>
    <n v="650000"/>
    <x v="0"/>
    <s v="YES"/>
    <d v="2022-12-29T00:00:00"/>
  </r>
  <r>
    <x v="5"/>
    <s v="FC"/>
    <x v="13"/>
    <x v="15"/>
    <x v="0"/>
    <n v="5354241"/>
    <n v="639997"/>
    <x v="0"/>
    <s v="YES"/>
    <d v="2022-12-29T00:00:00"/>
  </r>
  <r>
    <x v="5"/>
    <s v="FC"/>
    <x v="12"/>
    <x v="14"/>
    <x v="1"/>
    <n v="5354255"/>
    <n v="359900"/>
    <x v="0"/>
    <s v="YES"/>
    <d v="2022-12-29T00:00:00"/>
  </r>
  <r>
    <x v="5"/>
    <s v="FC"/>
    <x v="12"/>
    <x v="14"/>
    <x v="0"/>
    <n v="5350062"/>
    <n v="1775000"/>
    <x v="0"/>
    <s v="YES"/>
    <d v="2022-12-02T00:00:00"/>
  </r>
  <r>
    <x v="5"/>
    <s v="FC"/>
    <x v="3"/>
    <x v="19"/>
    <x v="0"/>
    <n v="5354290"/>
    <n v="389000"/>
    <x v="0"/>
    <s v="YES"/>
    <d v="2022-12-29T00:00:00"/>
  </r>
  <r>
    <x v="5"/>
    <s v="FC"/>
    <x v="15"/>
    <x v="18"/>
    <x v="0"/>
    <n v="5349991"/>
    <n v="589000"/>
    <x v="0"/>
    <s v="YES"/>
    <d v="2022-12-02T00:00:00"/>
  </r>
  <r>
    <x v="5"/>
    <s v="FC"/>
    <x v="13"/>
    <x v="20"/>
    <x v="0"/>
    <n v="5350045"/>
    <n v="1550000"/>
    <x v="0"/>
    <s v="YES"/>
    <d v="2022-12-02T00:00:00"/>
  </r>
  <r>
    <x v="5"/>
    <s v="FC"/>
    <x v="5"/>
    <x v="24"/>
    <x v="1"/>
    <n v="5350084"/>
    <n v="1515000"/>
    <x v="0"/>
    <s v="YES"/>
    <d v="2022-12-02T00:00:00"/>
  </r>
  <r>
    <x v="5"/>
    <s v="FC"/>
    <x v="3"/>
    <x v="19"/>
    <x v="0"/>
    <n v="5354412"/>
    <n v="762906"/>
    <x v="1"/>
    <s v="YES"/>
    <d v="2022-12-29T00:00:00"/>
  </r>
  <r>
    <x v="5"/>
    <s v="FC"/>
    <x v="15"/>
    <x v="18"/>
    <x v="0"/>
    <n v="5350025"/>
    <n v="445000"/>
    <x v="0"/>
    <s v="YES"/>
    <d v="2022-12-02T00:00:00"/>
  </r>
  <r>
    <x v="5"/>
    <s v="FC"/>
    <x v="3"/>
    <x v="19"/>
    <x v="0"/>
    <n v="5354547"/>
    <n v="655000"/>
    <x v="0"/>
    <s v="YES"/>
    <d v="2022-12-29T00:00:00"/>
  </r>
  <r>
    <x v="5"/>
    <s v="FC"/>
    <x v="13"/>
    <x v="22"/>
    <x v="0"/>
    <n v="5350012"/>
    <n v="378000"/>
    <x v="0"/>
    <s v="YES"/>
    <d v="2022-12-02T00:00:00"/>
  </r>
  <r>
    <x v="5"/>
    <s v="FC"/>
    <x v="15"/>
    <x v="18"/>
    <x v="0"/>
    <n v="5350009"/>
    <n v="395000"/>
    <x v="0"/>
    <s v="YES"/>
    <d v="2022-12-02T00:00:00"/>
  </r>
  <r>
    <x v="5"/>
    <s v="FC"/>
    <x v="13"/>
    <x v="20"/>
    <x v="0"/>
    <n v="5353997"/>
    <n v="795000"/>
    <x v="0"/>
    <s v="YES"/>
    <d v="2022-12-28T00:00:00"/>
  </r>
  <r>
    <x v="5"/>
    <s v="FC"/>
    <x v="15"/>
    <x v="18"/>
    <x v="0"/>
    <n v="5354293"/>
    <n v="758000"/>
    <x v="0"/>
    <s v="YES"/>
    <d v="2022-12-29T00:00:00"/>
  </r>
  <r>
    <x v="5"/>
    <s v="FC"/>
    <x v="13"/>
    <x v="15"/>
    <x v="0"/>
    <n v="5354118"/>
    <n v="720000"/>
    <x v="0"/>
    <s v="YES"/>
    <d v="2022-12-28T00:00:00"/>
  </r>
  <r>
    <x v="5"/>
    <s v="FC"/>
    <x v="13"/>
    <x v="21"/>
    <x v="1"/>
    <n v="5354009"/>
    <n v="260000"/>
    <x v="0"/>
    <s v="YES"/>
    <d v="2022-12-28T00:00:00"/>
  </r>
  <r>
    <x v="5"/>
    <s v="FC"/>
    <x v="13"/>
    <x v="15"/>
    <x v="0"/>
    <n v="5350147"/>
    <n v="390000"/>
    <x v="0"/>
    <s v="YES"/>
    <d v="2022-12-02T00:00:00"/>
  </r>
  <r>
    <x v="5"/>
    <s v="FC"/>
    <x v="13"/>
    <x v="22"/>
    <x v="0"/>
    <n v="5354029"/>
    <n v="565000"/>
    <x v="0"/>
    <s v="YES"/>
    <d v="2022-12-28T00:00:00"/>
  </r>
  <r>
    <x v="5"/>
    <s v="FC"/>
    <x v="14"/>
    <x v="16"/>
    <x v="0"/>
    <n v="5354079"/>
    <n v="850000"/>
    <x v="0"/>
    <s v="YES"/>
    <d v="2022-12-28T00:00:00"/>
  </r>
  <r>
    <x v="5"/>
    <s v="FC"/>
    <x v="13"/>
    <x v="15"/>
    <x v="0"/>
    <n v="5354090"/>
    <n v="1100000"/>
    <x v="0"/>
    <s v="YES"/>
    <d v="2022-12-28T00:00:00"/>
  </r>
  <r>
    <x v="5"/>
    <s v="FC"/>
    <x v="13"/>
    <x v="20"/>
    <x v="1"/>
    <n v="5354099"/>
    <n v="275000"/>
    <x v="0"/>
    <s v="YES"/>
    <d v="2022-12-28T00:00:00"/>
  </r>
  <r>
    <x v="5"/>
    <s v="FC"/>
    <x v="12"/>
    <x v="14"/>
    <x v="3"/>
    <n v="5354216"/>
    <n v="1000000"/>
    <x v="0"/>
    <s v="YES"/>
    <d v="2022-12-28T00:00:00"/>
  </r>
  <r>
    <x v="5"/>
    <s v="FC"/>
    <x v="13"/>
    <x v="15"/>
    <x v="0"/>
    <n v="5354105"/>
    <n v="525000"/>
    <x v="0"/>
    <s v="YES"/>
    <d v="2022-12-28T00:00:00"/>
  </r>
  <r>
    <x v="5"/>
    <s v="FC"/>
    <x v="15"/>
    <x v="18"/>
    <x v="0"/>
    <n v="5350079"/>
    <n v="1260000"/>
    <x v="0"/>
    <s v="YES"/>
    <d v="2022-12-02T00:00:00"/>
  </r>
  <r>
    <x v="5"/>
    <s v="FC"/>
    <x v="13"/>
    <x v="20"/>
    <x v="0"/>
    <n v="5354120"/>
    <n v="740000"/>
    <x v="0"/>
    <s v="YES"/>
    <d v="2022-12-28T00:00:00"/>
  </r>
  <r>
    <x v="5"/>
    <s v="FC"/>
    <x v="13"/>
    <x v="21"/>
    <x v="0"/>
    <n v="5354144"/>
    <n v="330000"/>
    <x v="0"/>
    <s v="YES"/>
    <d v="2022-12-28T00:00:00"/>
  </r>
  <r>
    <x v="5"/>
    <s v="FC"/>
    <x v="13"/>
    <x v="15"/>
    <x v="0"/>
    <n v="5350109"/>
    <n v="365000"/>
    <x v="0"/>
    <s v="YES"/>
    <d v="2022-12-02T00:00:00"/>
  </r>
  <r>
    <x v="5"/>
    <s v="FC"/>
    <x v="12"/>
    <x v="14"/>
    <x v="0"/>
    <n v="5350105"/>
    <n v="420000"/>
    <x v="0"/>
    <s v="YES"/>
    <d v="2022-12-02T00:00:00"/>
  </r>
  <r>
    <x v="5"/>
    <s v="FC"/>
    <x v="12"/>
    <x v="14"/>
    <x v="0"/>
    <n v="5350100"/>
    <n v="765000"/>
    <x v="0"/>
    <s v="YES"/>
    <d v="2022-12-02T00:00:00"/>
  </r>
  <r>
    <x v="5"/>
    <s v="FC"/>
    <x v="13"/>
    <x v="15"/>
    <x v="4"/>
    <n v="5350562"/>
    <n v="289900"/>
    <x v="0"/>
    <s v="YES"/>
    <d v="2022-12-06T00:00:00"/>
  </r>
  <r>
    <x v="5"/>
    <s v="FC"/>
    <x v="13"/>
    <x v="20"/>
    <x v="0"/>
    <n v="5349985"/>
    <n v="1065000"/>
    <x v="0"/>
    <s v="YES"/>
    <d v="2022-12-02T00:00:00"/>
  </r>
  <r>
    <x v="5"/>
    <s v="FC"/>
    <x v="13"/>
    <x v="21"/>
    <x v="0"/>
    <n v="5350127"/>
    <n v="532063"/>
    <x v="1"/>
    <s v="YES"/>
    <d v="2022-12-02T00:00:00"/>
  </r>
  <r>
    <x v="5"/>
    <s v="FC"/>
    <x v="13"/>
    <x v="21"/>
    <x v="0"/>
    <n v="5354847"/>
    <n v="605098"/>
    <x v="1"/>
    <s v="YES"/>
    <d v="2022-12-30T00:00:00"/>
  </r>
  <r>
    <x v="5"/>
    <s v="FC"/>
    <x v="13"/>
    <x v="22"/>
    <x v="1"/>
    <n v="5354775"/>
    <n v="235000"/>
    <x v="0"/>
    <s v="YES"/>
    <d v="2022-12-30T00:00:00"/>
  </r>
  <r>
    <x v="5"/>
    <s v="FC"/>
    <x v="3"/>
    <x v="19"/>
    <x v="0"/>
    <n v="5349947"/>
    <n v="801943"/>
    <x v="1"/>
    <s v="YES"/>
    <d v="2022-12-02T00:00:00"/>
  </r>
  <r>
    <x v="5"/>
    <s v="FC"/>
    <x v="13"/>
    <x v="21"/>
    <x v="0"/>
    <n v="5354793"/>
    <n v="605000"/>
    <x v="0"/>
    <s v="YES"/>
    <d v="2022-12-30T00:00:00"/>
  </r>
  <r>
    <x v="5"/>
    <s v="FC"/>
    <x v="15"/>
    <x v="18"/>
    <x v="0"/>
    <n v="5354816"/>
    <n v="355000"/>
    <x v="0"/>
    <s v="YES"/>
    <d v="2022-12-30T00:00:00"/>
  </r>
  <r>
    <x v="5"/>
    <s v="FC"/>
    <x v="15"/>
    <x v="18"/>
    <x v="4"/>
    <n v="5354820"/>
    <n v="345000"/>
    <x v="0"/>
    <s v="YES"/>
    <d v="2022-12-30T00:00:00"/>
  </r>
  <r>
    <x v="5"/>
    <s v="FC"/>
    <x v="15"/>
    <x v="18"/>
    <x v="1"/>
    <n v="5354832"/>
    <n v="235000"/>
    <x v="0"/>
    <s v="YES"/>
    <d v="2022-12-30T00:00:00"/>
  </r>
  <r>
    <x v="5"/>
    <s v="FC"/>
    <x v="12"/>
    <x v="14"/>
    <x v="0"/>
    <n v="5354668"/>
    <n v="470000"/>
    <x v="0"/>
    <s v="YES"/>
    <d v="2022-12-29T00:00:00"/>
  </r>
  <r>
    <x v="5"/>
    <s v="FC"/>
    <x v="13"/>
    <x v="21"/>
    <x v="0"/>
    <n v="5354844"/>
    <n v="500897.24"/>
    <x v="1"/>
    <s v="YES"/>
    <d v="2022-12-30T00:00:00"/>
  </r>
  <r>
    <x v="5"/>
    <s v="FC"/>
    <x v="12"/>
    <x v="14"/>
    <x v="0"/>
    <n v="5354754"/>
    <n v="400000"/>
    <x v="0"/>
    <s v="YES"/>
    <d v="2022-12-30T00:00:00"/>
  </r>
  <r>
    <x v="5"/>
    <s v="FC"/>
    <x v="13"/>
    <x v="21"/>
    <x v="0"/>
    <n v="5354851"/>
    <n v="484613.63"/>
    <x v="1"/>
    <s v="YES"/>
    <d v="2022-12-30T00:00:00"/>
  </r>
  <r>
    <x v="5"/>
    <s v="FC"/>
    <x v="13"/>
    <x v="21"/>
    <x v="0"/>
    <n v="5354855"/>
    <n v="536563.24"/>
    <x v="1"/>
    <s v="YES"/>
    <d v="2022-12-30T00:00:00"/>
  </r>
  <r>
    <x v="5"/>
    <s v="FC"/>
    <x v="12"/>
    <x v="14"/>
    <x v="0"/>
    <n v="5349865"/>
    <n v="670000"/>
    <x v="0"/>
    <s v="YES"/>
    <d v="2022-12-01T00:00:00"/>
  </r>
  <r>
    <x v="5"/>
    <s v="FC"/>
    <x v="12"/>
    <x v="14"/>
    <x v="2"/>
    <n v="5354885"/>
    <n v="1075000"/>
    <x v="0"/>
    <s v="YES"/>
    <d v="2022-12-30T00:00:00"/>
  </r>
  <r>
    <x v="5"/>
    <s v="FC"/>
    <x v="14"/>
    <x v="16"/>
    <x v="0"/>
    <n v="5349770"/>
    <n v="483000"/>
    <x v="0"/>
    <s v="YES"/>
    <d v="2022-12-01T00:00:00"/>
  </r>
  <r>
    <x v="5"/>
    <s v="FC"/>
    <x v="3"/>
    <x v="19"/>
    <x v="0"/>
    <n v="5349739"/>
    <n v="380000"/>
    <x v="0"/>
    <s v="YES"/>
    <d v="2022-12-01T00:00:00"/>
  </r>
  <r>
    <x v="5"/>
    <s v="FC"/>
    <x v="3"/>
    <x v="19"/>
    <x v="0"/>
    <n v="5354840"/>
    <n v="765000"/>
    <x v="0"/>
    <s v="YES"/>
    <d v="2022-12-30T00:00:00"/>
  </r>
  <r>
    <x v="5"/>
    <s v="FC"/>
    <x v="13"/>
    <x v="15"/>
    <x v="1"/>
    <n v="5354724"/>
    <n v="250000"/>
    <x v="0"/>
    <s v="YES"/>
    <d v="2022-12-30T00:00:00"/>
  </r>
  <r>
    <x v="5"/>
    <s v="FC"/>
    <x v="13"/>
    <x v="15"/>
    <x v="0"/>
    <n v="5354699"/>
    <n v="499900"/>
    <x v="0"/>
    <s v="YES"/>
    <d v="2022-12-30T00:00:00"/>
  </r>
  <r>
    <x v="5"/>
    <s v="FC"/>
    <x v="5"/>
    <x v="24"/>
    <x v="0"/>
    <n v="5354702"/>
    <n v="3000000"/>
    <x v="0"/>
    <s v="YES"/>
    <d v="2022-12-30T00:00:00"/>
  </r>
  <r>
    <x v="5"/>
    <s v="FC"/>
    <x v="13"/>
    <x v="17"/>
    <x v="0"/>
    <n v="5354706"/>
    <n v="408990"/>
    <x v="1"/>
    <s v="YES"/>
    <d v="2022-12-30T00:00:00"/>
  </r>
  <r>
    <x v="5"/>
    <s v="FC"/>
    <x v="13"/>
    <x v="21"/>
    <x v="0"/>
    <n v="5354709"/>
    <n v="1025000"/>
    <x v="0"/>
    <s v="YES"/>
    <d v="2022-12-30T00:00:00"/>
  </r>
  <r>
    <x v="5"/>
    <s v="FC"/>
    <x v="13"/>
    <x v="20"/>
    <x v="3"/>
    <n v="5354710"/>
    <n v="600000"/>
    <x v="0"/>
    <s v="YES"/>
    <d v="2022-12-30T00:00:00"/>
  </r>
  <r>
    <x v="5"/>
    <s v="FC"/>
    <x v="13"/>
    <x v="21"/>
    <x v="0"/>
    <n v="5354717"/>
    <n v="755106"/>
    <x v="1"/>
    <s v="YES"/>
    <d v="2022-12-30T00:00:00"/>
  </r>
  <r>
    <x v="5"/>
    <s v="FC"/>
    <x v="13"/>
    <x v="15"/>
    <x v="0"/>
    <n v="5354765"/>
    <n v="775000"/>
    <x v="0"/>
    <s v="YES"/>
    <d v="2022-12-30T00:00:00"/>
  </r>
  <r>
    <x v="5"/>
    <s v="FC"/>
    <x v="13"/>
    <x v="21"/>
    <x v="0"/>
    <n v="5354723"/>
    <n v="1300000"/>
    <x v="0"/>
    <s v="YES"/>
    <d v="2022-12-30T00:00:00"/>
  </r>
  <r>
    <x v="5"/>
    <s v="FC"/>
    <x v="13"/>
    <x v="21"/>
    <x v="0"/>
    <n v="5354759"/>
    <n v="390000"/>
    <x v="0"/>
    <s v="YES"/>
    <d v="2022-12-30T00:00:00"/>
  </r>
  <r>
    <x v="5"/>
    <s v="FC"/>
    <x v="15"/>
    <x v="18"/>
    <x v="0"/>
    <n v="5349971"/>
    <n v="759000"/>
    <x v="0"/>
    <s v="YES"/>
    <d v="2022-12-02T00:00:00"/>
  </r>
  <r>
    <x v="5"/>
    <s v="FC"/>
    <x v="13"/>
    <x v="20"/>
    <x v="0"/>
    <n v="5354730"/>
    <n v="949000"/>
    <x v="0"/>
    <s v="YES"/>
    <d v="2022-12-30T00:00:00"/>
  </r>
  <r>
    <x v="5"/>
    <s v="FC"/>
    <x v="14"/>
    <x v="16"/>
    <x v="2"/>
    <n v="5354733"/>
    <n v="297500"/>
    <x v="0"/>
    <s v="YES"/>
    <d v="2022-12-30T00:00:00"/>
  </r>
  <r>
    <x v="5"/>
    <s v="FC"/>
    <x v="12"/>
    <x v="14"/>
    <x v="4"/>
    <n v="5349967"/>
    <n v="183500"/>
    <x v="0"/>
    <s v="YES"/>
    <d v="2022-12-02T00:00:00"/>
  </r>
  <r>
    <x v="5"/>
    <s v="FC"/>
    <x v="13"/>
    <x v="20"/>
    <x v="1"/>
    <n v="5354738"/>
    <n v="205000"/>
    <x v="0"/>
    <s v="YES"/>
    <d v="2022-12-30T00:00:00"/>
  </r>
  <r>
    <x v="5"/>
    <s v="FC"/>
    <x v="13"/>
    <x v="22"/>
    <x v="0"/>
    <n v="5354747"/>
    <n v="641000"/>
    <x v="0"/>
    <s v="YES"/>
    <d v="2022-12-30T00:00:00"/>
  </r>
  <r>
    <x v="5"/>
    <s v="FC"/>
    <x v="13"/>
    <x v="15"/>
    <x v="0"/>
    <n v="5354190"/>
    <n v="372900"/>
    <x v="0"/>
    <s v="YES"/>
    <d v="2022-12-28T00:00:00"/>
  </r>
  <r>
    <x v="5"/>
    <s v="FC"/>
    <x v="14"/>
    <x v="16"/>
    <x v="0"/>
    <n v="5349978"/>
    <n v="315000"/>
    <x v="0"/>
    <s v="YES"/>
    <d v="2022-12-02T00:00:00"/>
  </r>
  <r>
    <x v="5"/>
    <s v="FC"/>
    <x v="14"/>
    <x v="16"/>
    <x v="0"/>
    <n v="5350495"/>
    <n v="495000"/>
    <x v="0"/>
    <s v="YES"/>
    <d v="2022-12-06T00:00:00"/>
  </r>
  <r>
    <x v="5"/>
    <s v="FC"/>
    <x v="13"/>
    <x v="15"/>
    <x v="0"/>
    <n v="5353609"/>
    <n v="725000"/>
    <x v="0"/>
    <s v="YES"/>
    <d v="2022-12-23T00:00:00"/>
  </r>
  <r>
    <x v="5"/>
    <s v="FC"/>
    <x v="13"/>
    <x v="15"/>
    <x v="0"/>
    <n v="5350395"/>
    <n v="690000"/>
    <x v="0"/>
    <s v="YES"/>
    <d v="2022-12-06T00:00:00"/>
  </r>
  <r>
    <x v="5"/>
    <s v="FC"/>
    <x v="13"/>
    <x v="15"/>
    <x v="0"/>
    <n v="5353596"/>
    <n v="540000"/>
    <x v="0"/>
    <s v="YES"/>
    <d v="2022-12-23T00:00:00"/>
  </r>
  <r>
    <x v="5"/>
    <s v="FC"/>
    <x v="14"/>
    <x v="16"/>
    <x v="0"/>
    <n v="5350428"/>
    <n v="495000"/>
    <x v="0"/>
    <s v="YES"/>
    <d v="2022-12-06T00:00:00"/>
  </r>
  <r>
    <x v="5"/>
    <s v="FC"/>
    <x v="12"/>
    <x v="14"/>
    <x v="0"/>
    <n v="5350430"/>
    <n v="750000"/>
    <x v="0"/>
    <s v="YES"/>
    <d v="2022-12-06T00:00:00"/>
  </r>
  <r>
    <x v="5"/>
    <s v="FC"/>
    <x v="12"/>
    <x v="14"/>
    <x v="0"/>
    <n v="5353558"/>
    <n v="335000"/>
    <x v="0"/>
    <s v="YES"/>
    <d v="2022-12-23T00:00:00"/>
  </r>
  <r>
    <x v="5"/>
    <s v="FC"/>
    <x v="12"/>
    <x v="14"/>
    <x v="0"/>
    <n v="5350432"/>
    <n v="520000"/>
    <x v="0"/>
    <s v="YES"/>
    <d v="2022-12-06T00:00:00"/>
  </r>
  <r>
    <x v="5"/>
    <s v="FC"/>
    <x v="14"/>
    <x v="16"/>
    <x v="0"/>
    <n v="5350454"/>
    <n v="460000"/>
    <x v="0"/>
    <s v="YES"/>
    <d v="2022-12-06T00:00:00"/>
  </r>
  <r>
    <x v="5"/>
    <s v="FC"/>
    <x v="12"/>
    <x v="14"/>
    <x v="0"/>
    <n v="5353957"/>
    <n v="760000"/>
    <x v="0"/>
    <s v="YES"/>
    <d v="2022-12-27T00:00:00"/>
  </r>
  <r>
    <x v="5"/>
    <s v="FC"/>
    <x v="13"/>
    <x v="20"/>
    <x v="0"/>
    <n v="5353474"/>
    <n v="265000"/>
    <x v="0"/>
    <s v="YES"/>
    <d v="2022-12-22T00:00:00"/>
  </r>
  <r>
    <x v="5"/>
    <s v="FC"/>
    <x v="13"/>
    <x v="15"/>
    <x v="0"/>
    <n v="5350483"/>
    <n v="499850"/>
    <x v="0"/>
    <s v="YES"/>
    <d v="2022-12-06T00:00:00"/>
  </r>
  <r>
    <x v="5"/>
    <s v="FC"/>
    <x v="14"/>
    <x v="16"/>
    <x v="0"/>
    <n v="5353637"/>
    <n v="843300"/>
    <x v="0"/>
    <s v="YES"/>
    <d v="2022-12-23T00:00:00"/>
  </r>
  <r>
    <x v="5"/>
    <s v="FC"/>
    <x v="13"/>
    <x v="22"/>
    <x v="0"/>
    <n v="5350492"/>
    <n v="460000"/>
    <x v="0"/>
    <s v="YES"/>
    <d v="2022-12-06T00:00:00"/>
  </r>
  <r>
    <x v="5"/>
    <s v="FC"/>
    <x v="13"/>
    <x v="23"/>
    <x v="3"/>
    <n v="5353495"/>
    <n v="1935000"/>
    <x v="0"/>
    <s v="YES"/>
    <d v="2022-12-22T00:00:00"/>
  </r>
  <r>
    <x v="5"/>
    <s v="FC"/>
    <x v="15"/>
    <x v="18"/>
    <x v="0"/>
    <n v="5353458"/>
    <n v="424750"/>
    <x v="0"/>
    <s v="YES"/>
    <d v="2022-12-22T00:00:00"/>
  </r>
  <r>
    <x v="5"/>
    <s v="FC"/>
    <x v="13"/>
    <x v="21"/>
    <x v="0"/>
    <n v="5353455"/>
    <n v="785308"/>
    <x v="1"/>
    <s v="YES"/>
    <d v="2022-12-22T00:00:00"/>
  </r>
  <r>
    <x v="5"/>
    <s v="FC"/>
    <x v="13"/>
    <x v="15"/>
    <x v="4"/>
    <n v="5353438"/>
    <n v="360000"/>
    <x v="0"/>
    <s v="YES"/>
    <d v="2022-12-22T00:00:00"/>
  </r>
  <r>
    <x v="5"/>
    <s v="FC"/>
    <x v="14"/>
    <x v="16"/>
    <x v="0"/>
    <n v="5353435"/>
    <n v="450000"/>
    <x v="0"/>
    <s v="YES"/>
    <d v="2022-12-22T00:00:00"/>
  </r>
  <r>
    <x v="5"/>
    <s v="FC"/>
    <x v="13"/>
    <x v="20"/>
    <x v="0"/>
    <n v="5353432"/>
    <n v="640000"/>
    <x v="0"/>
    <s v="YES"/>
    <d v="2022-12-22T00:00:00"/>
  </r>
  <r>
    <x v="5"/>
    <s v="FC"/>
    <x v="13"/>
    <x v="15"/>
    <x v="4"/>
    <n v="5353425"/>
    <n v="255000"/>
    <x v="0"/>
    <s v="YES"/>
    <d v="2022-12-22T00:00:00"/>
  </r>
  <r>
    <x v="5"/>
    <s v="FC"/>
    <x v="12"/>
    <x v="14"/>
    <x v="0"/>
    <n v="5350506"/>
    <n v="550000"/>
    <x v="0"/>
    <s v="YES"/>
    <d v="2022-12-06T00:00:00"/>
  </r>
  <r>
    <x v="5"/>
    <s v="FC"/>
    <x v="13"/>
    <x v="21"/>
    <x v="0"/>
    <n v="5350525"/>
    <n v="290000"/>
    <x v="0"/>
    <s v="YES"/>
    <d v="2022-12-06T00:00:00"/>
  </r>
  <r>
    <x v="5"/>
    <s v="FC"/>
    <x v="13"/>
    <x v="17"/>
    <x v="0"/>
    <n v="5353393"/>
    <n v="598990"/>
    <x v="1"/>
    <s v="YES"/>
    <d v="2022-12-22T00:00:00"/>
  </r>
  <r>
    <x v="5"/>
    <s v="FC"/>
    <x v="14"/>
    <x v="16"/>
    <x v="4"/>
    <n v="5352496"/>
    <n v="360000"/>
    <x v="0"/>
    <s v="YES"/>
    <d v="2022-12-16T00:00:00"/>
  </r>
  <r>
    <x v="5"/>
    <s v="FC"/>
    <x v="13"/>
    <x v="21"/>
    <x v="1"/>
    <n v="5353365"/>
    <n v="405000"/>
    <x v="0"/>
    <s v="YES"/>
    <d v="2022-12-22T00:00:00"/>
  </r>
  <r>
    <x v="5"/>
    <s v="FC"/>
    <x v="13"/>
    <x v="20"/>
    <x v="4"/>
    <n v="5353470"/>
    <n v="200000"/>
    <x v="0"/>
    <s v="YES"/>
    <d v="2022-12-22T00:00:00"/>
  </r>
  <r>
    <x v="5"/>
    <s v="FC"/>
    <x v="13"/>
    <x v="20"/>
    <x v="1"/>
    <n v="5350328"/>
    <n v="220000"/>
    <x v="0"/>
    <s v="YES"/>
    <d v="2022-12-05T00:00:00"/>
  </r>
  <r>
    <x v="5"/>
    <s v="FC"/>
    <x v="14"/>
    <x v="16"/>
    <x v="0"/>
    <n v="5353817"/>
    <n v="535000"/>
    <x v="0"/>
    <s v="YES"/>
    <d v="2022-12-27T00:00:00"/>
  </r>
  <r>
    <x v="5"/>
    <s v="FC"/>
    <x v="3"/>
    <x v="19"/>
    <x v="0"/>
    <n v="5353851"/>
    <n v="505000"/>
    <x v="0"/>
    <s v="YES"/>
    <d v="2022-12-27T00:00:00"/>
  </r>
  <r>
    <x v="5"/>
    <s v="FC"/>
    <x v="13"/>
    <x v="17"/>
    <x v="0"/>
    <n v="5353739"/>
    <n v="455405"/>
    <x v="1"/>
    <s v="YES"/>
    <d v="2022-12-27T00:00:00"/>
  </r>
  <r>
    <x v="5"/>
    <s v="FC"/>
    <x v="5"/>
    <x v="24"/>
    <x v="1"/>
    <n v="5353733"/>
    <n v="720000"/>
    <x v="0"/>
    <s v="YES"/>
    <d v="2022-12-27T00:00:00"/>
  </r>
  <r>
    <x v="5"/>
    <s v="FC"/>
    <x v="13"/>
    <x v="15"/>
    <x v="0"/>
    <n v="5353935"/>
    <n v="285000"/>
    <x v="0"/>
    <s v="YES"/>
    <d v="2022-12-27T00:00:00"/>
  </r>
  <r>
    <x v="5"/>
    <s v="FC"/>
    <x v="13"/>
    <x v="21"/>
    <x v="0"/>
    <n v="5353843"/>
    <n v="736754"/>
    <x v="1"/>
    <s v="YES"/>
    <d v="2022-12-27T00:00:00"/>
  </r>
  <r>
    <x v="5"/>
    <s v="FC"/>
    <x v="13"/>
    <x v="17"/>
    <x v="0"/>
    <n v="5353883"/>
    <n v="397990"/>
    <x v="1"/>
    <s v="YES"/>
    <d v="2022-12-27T00:00:00"/>
  </r>
  <r>
    <x v="5"/>
    <s v="FC"/>
    <x v="13"/>
    <x v="17"/>
    <x v="0"/>
    <n v="5353727"/>
    <n v="684803"/>
    <x v="1"/>
    <s v="YES"/>
    <d v="2022-12-27T00:00:00"/>
  </r>
  <r>
    <x v="5"/>
    <s v="FC"/>
    <x v="15"/>
    <x v="18"/>
    <x v="0"/>
    <n v="5350346"/>
    <n v="532000"/>
    <x v="0"/>
    <s v="YES"/>
    <d v="2022-12-05T00:00:00"/>
  </r>
  <r>
    <x v="5"/>
    <s v="FC"/>
    <x v="15"/>
    <x v="18"/>
    <x v="5"/>
    <n v="5353901"/>
    <n v="107000"/>
    <x v="0"/>
    <s v="YES"/>
    <d v="2022-12-27T00:00:00"/>
  </r>
  <r>
    <x v="5"/>
    <s v="FC"/>
    <x v="13"/>
    <x v="20"/>
    <x v="0"/>
    <n v="5350281"/>
    <n v="699000"/>
    <x v="0"/>
    <s v="YES"/>
    <d v="2022-12-05T00:00:00"/>
  </r>
  <r>
    <x v="6"/>
    <s v="LT"/>
    <x v="16"/>
    <x v="25"/>
    <x v="0"/>
    <n v="5353403"/>
    <n v="565000"/>
    <x v="0"/>
    <s v="YES"/>
    <d v="2022-12-22T00:00:00"/>
  </r>
  <r>
    <x v="6"/>
    <s v="LT"/>
    <x v="16"/>
    <x v="11"/>
    <x v="0"/>
    <n v="5352776"/>
    <n v="300000"/>
    <x v="0"/>
    <s v="YES"/>
    <d v="2022-12-19T00:00:00"/>
  </r>
  <r>
    <x v="6"/>
    <s v="LT"/>
    <x v="16"/>
    <x v="11"/>
    <x v="0"/>
    <n v="5354862"/>
    <n v="475000"/>
    <x v="0"/>
    <s v="YES"/>
    <d v="2022-12-30T00:00:00"/>
  </r>
  <r>
    <x v="6"/>
    <s v="LT"/>
    <x v="16"/>
    <x v="25"/>
    <x v="0"/>
    <n v="5354976"/>
    <n v="430000"/>
    <x v="0"/>
    <s v="YES"/>
    <d v="2022-12-30T00:00:00"/>
  </r>
  <r>
    <x v="6"/>
    <s v="LT"/>
    <x v="16"/>
    <x v="11"/>
    <x v="0"/>
    <n v="5352800"/>
    <n v="525000"/>
    <x v="0"/>
    <s v="YES"/>
    <d v="2022-12-19T00:00:00"/>
  </r>
  <r>
    <x v="6"/>
    <s v="LT"/>
    <x v="16"/>
    <x v="11"/>
    <x v="4"/>
    <n v="5352068"/>
    <n v="365000"/>
    <x v="0"/>
    <s v="YES"/>
    <d v="2022-12-15T00:00:00"/>
  </r>
  <r>
    <x v="6"/>
    <s v="LT"/>
    <x v="16"/>
    <x v="25"/>
    <x v="0"/>
    <n v="5350711"/>
    <n v="390000"/>
    <x v="0"/>
    <s v="YES"/>
    <d v="2022-12-07T00:00:00"/>
  </r>
  <r>
    <x v="6"/>
    <s v="LT"/>
    <x v="16"/>
    <x v="25"/>
    <x v="0"/>
    <n v="5350455"/>
    <n v="425000"/>
    <x v="0"/>
    <s v="YES"/>
    <d v="2022-12-06T00:00:00"/>
  </r>
  <r>
    <x v="6"/>
    <s v="LT"/>
    <x v="16"/>
    <x v="11"/>
    <x v="5"/>
    <n v="5353040"/>
    <n v="190000"/>
    <x v="0"/>
    <s v="YES"/>
    <d v="2022-12-20T00:00:00"/>
  </r>
  <r>
    <x v="6"/>
    <s v="LT"/>
    <x v="16"/>
    <x v="25"/>
    <x v="0"/>
    <n v="5350206"/>
    <n v="425000"/>
    <x v="0"/>
    <s v="YES"/>
    <d v="2022-12-05T00:00:00"/>
  </r>
  <r>
    <x v="6"/>
    <s v="LT"/>
    <x v="16"/>
    <x v="11"/>
    <x v="0"/>
    <n v="5349818"/>
    <n v="1540000"/>
    <x v="0"/>
    <s v="YES"/>
    <d v="2022-12-01T00:00:00"/>
  </r>
  <r>
    <x v="6"/>
    <s v="LT"/>
    <x v="16"/>
    <x v="11"/>
    <x v="0"/>
    <n v="5351778"/>
    <n v="473000"/>
    <x v="0"/>
    <s v="YES"/>
    <d v="2022-12-14T00:00:00"/>
  </r>
  <r>
    <x v="6"/>
    <s v="LT"/>
    <x v="16"/>
    <x v="25"/>
    <x v="4"/>
    <n v="5350545"/>
    <n v="360000"/>
    <x v="0"/>
    <s v="YES"/>
    <d v="2022-12-06T00:00:00"/>
  </r>
  <r>
    <x v="6"/>
    <s v="LT"/>
    <x v="16"/>
    <x v="11"/>
    <x v="0"/>
    <n v="5351236"/>
    <n v="525000"/>
    <x v="0"/>
    <s v="YES"/>
    <d v="2022-12-09T00:00:00"/>
  </r>
  <r>
    <x v="7"/>
    <s v="SIG"/>
    <x v="17"/>
    <x v="26"/>
    <x v="1"/>
    <n v="5352466"/>
    <n v="281250"/>
    <x v="0"/>
    <s v="YES"/>
    <d v="2022-12-16T00:00:00"/>
  </r>
  <r>
    <x v="7"/>
    <s v="SIG"/>
    <x v="17"/>
    <x v="26"/>
    <x v="5"/>
    <n v="5350074"/>
    <n v="100000"/>
    <x v="0"/>
    <s v="YES"/>
    <d v="2022-12-02T00:00:00"/>
  </r>
  <r>
    <x v="7"/>
    <s v="SIG"/>
    <x v="17"/>
    <x v="26"/>
    <x v="0"/>
    <n v="5349989"/>
    <n v="975000"/>
    <x v="0"/>
    <s v="YES"/>
    <d v="2022-12-02T00:00:00"/>
  </r>
  <r>
    <x v="7"/>
    <s v="SIG"/>
    <x v="17"/>
    <x v="27"/>
    <x v="0"/>
    <n v="5351446"/>
    <n v="310000"/>
    <x v="0"/>
    <s v="YES"/>
    <d v="2022-12-12T00:00:00"/>
  </r>
  <r>
    <x v="7"/>
    <s v="SIG"/>
    <x v="17"/>
    <x v="26"/>
    <x v="0"/>
    <n v="5353490"/>
    <n v="345000"/>
    <x v="0"/>
    <s v="YES"/>
    <d v="2022-12-22T00:00:00"/>
  </r>
  <r>
    <x v="7"/>
    <s v="SIG"/>
    <x v="17"/>
    <x v="26"/>
    <x v="0"/>
    <n v="5349726"/>
    <n v="550000"/>
    <x v="0"/>
    <s v="YES"/>
    <d v="2022-12-01T00:00:00"/>
  </r>
  <r>
    <x v="7"/>
    <s v="SIG"/>
    <x v="17"/>
    <x v="26"/>
    <x v="0"/>
    <n v="5349791"/>
    <n v="670000"/>
    <x v="0"/>
    <s v="YES"/>
    <d v="2022-12-01T00:00:00"/>
  </r>
  <r>
    <x v="7"/>
    <s v="SIG"/>
    <x v="17"/>
    <x v="26"/>
    <x v="0"/>
    <n v="5351007"/>
    <n v="565000"/>
    <x v="0"/>
    <s v="YES"/>
    <d v="2022-12-08T00:00:00"/>
  </r>
  <r>
    <x v="7"/>
    <s v="SIG"/>
    <x v="17"/>
    <x v="26"/>
    <x v="0"/>
    <n v="5354406"/>
    <n v="725000"/>
    <x v="0"/>
    <s v="YES"/>
    <d v="2022-12-29T00:00:00"/>
  </r>
  <r>
    <x v="7"/>
    <s v="SIG"/>
    <x v="18"/>
    <x v="28"/>
    <x v="0"/>
    <n v="5353259"/>
    <n v="300000"/>
    <x v="0"/>
    <s v="YES"/>
    <d v="2022-12-21T00:00:00"/>
  </r>
  <r>
    <x v="7"/>
    <s v="SIG"/>
    <x v="17"/>
    <x v="27"/>
    <x v="0"/>
    <n v="5353188"/>
    <n v="320000"/>
    <x v="0"/>
    <s v="YES"/>
    <d v="2022-12-21T00:00:00"/>
  </r>
  <r>
    <x v="7"/>
    <s v="SIG"/>
    <x v="17"/>
    <x v="26"/>
    <x v="0"/>
    <n v="5349844"/>
    <n v="625000"/>
    <x v="0"/>
    <s v="YES"/>
    <d v="2022-12-01T00:00:00"/>
  </r>
  <r>
    <x v="7"/>
    <s v="SIG"/>
    <x v="17"/>
    <x v="26"/>
    <x v="0"/>
    <n v="5353805"/>
    <n v="600000"/>
    <x v="0"/>
    <s v="YES"/>
    <d v="2022-12-27T00:00:00"/>
  </r>
  <r>
    <x v="7"/>
    <s v="SIG"/>
    <x v="17"/>
    <x v="26"/>
    <x v="0"/>
    <n v="5351847"/>
    <n v="780000"/>
    <x v="0"/>
    <s v="YES"/>
    <d v="2022-12-14T00:00:00"/>
  </r>
  <r>
    <x v="8"/>
    <s v="ST"/>
    <x v="6"/>
    <x v="29"/>
    <x v="0"/>
    <n v="5349728"/>
    <n v="549000"/>
    <x v="0"/>
    <s v="YES"/>
    <d v="2022-12-01T00:00:00"/>
  </r>
  <r>
    <x v="8"/>
    <s v="ST"/>
    <x v="19"/>
    <x v="30"/>
    <x v="1"/>
    <n v="5349878"/>
    <n v="146000"/>
    <x v="0"/>
    <s v="YES"/>
    <d v="2022-12-01T00:00:00"/>
  </r>
  <r>
    <x v="8"/>
    <s v="ST"/>
    <x v="16"/>
    <x v="31"/>
    <x v="0"/>
    <n v="5350132"/>
    <n v="425000"/>
    <x v="0"/>
    <s v="YES"/>
    <d v="2022-12-02T00:00:00"/>
  </r>
  <r>
    <x v="8"/>
    <s v="ST"/>
    <x v="6"/>
    <x v="32"/>
    <x v="0"/>
    <n v="5349940"/>
    <n v="634900"/>
    <x v="1"/>
    <s v="YES"/>
    <d v="2022-12-02T00:00:00"/>
  </r>
  <r>
    <x v="8"/>
    <s v="ST"/>
    <x v="19"/>
    <x v="33"/>
    <x v="0"/>
    <n v="5350667"/>
    <n v="662000"/>
    <x v="0"/>
    <s v="YES"/>
    <d v="2022-12-07T00:00:00"/>
  </r>
  <r>
    <x v="8"/>
    <s v="ST"/>
    <x v="19"/>
    <x v="33"/>
    <x v="0"/>
    <n v="5351482"/>
    <n v="1400000"/>
    <x v="0"/>
    <s v="YES"/>
    <d v="2022-12-12T00:00:00"/>
  </r>
  <r>
    <x v="8"/>
    <s v="ST"/>
    <x v="16"/>
    <x v="11"/>
    <x v="0"/>
    <n v="5350659"/>
    <n v="629000"/>
    <x v="0"/>
    <s v="YES"/>
    <d v="2022-12-07T00:00:00"/>
  </r>
  <r>
    <x v="8"/>
    <s v="ST"/>
    <x v="6"/>
    <x v="34"/>
    <x v="4"/>
    <n v="5351527"/>
    <n v="63000"/>
    <x v="0"/>
    <s v="YES"/>
    <d v="2022-12-12T00:00:00"/>
  </r>
  <r>
    <x v="8"/>
    <s v="ST"/>
    <x v="6"/>
    <x v="11"/>
    <x v="0"/>
    <n v="5350577"/>
    <n v="453500"/>
    <x v="0"/>
    <s v="YES"/>
    <d v="2022-12-06T00:00:00"/>
  </r>
  <r>
    <x v="8"/>
    <s v="ST"/>
    <x v="6"/>
    <x v="34"/>
    <x v="0"/>
    <n v="5350548"/>
    <n v="425000"/>
    <x v="0"/>
    <s v="YES"/>
    <d v="2022-12-06T00:00:00"/>
  </r>
  <r>
    <x v="8"/>
    <s v="ST"/>
    <x v="19"/>
    <x v="33"/>
    <x v="0"/>
    <n v="5351634"/>
    <n v="393000"/>
    <x v="0"/>
    <s v="YES"/>
    <d v="2022-12-13T00:00:00"/>
  </r>
  <r>
    <x v="8"/>
    <s v="ST"/>
    <x v="16"/>
    <x v="31"/>
    <x v="0"/>
    <n v="5350264"/>
    <n v="574000"/>
    <x v="0"/>
    <s v="YES"/>
    <d v="2022-12-05T00:00:00"/>
  </r>
  <r>
    <x v="8"/>
    <s v="ST"/>
    <x v="16"/>
    <x v="31"/>
    <x v="1"/>
    <n v="5350613"/>
    <n v="190000"/>
    <x v="0"/>
    <s v="YES"/>
    <d v="2022-12-07T00:00:00"/>
  </r>
  <r>
    <x v="8"/>
    <s v="ST"/>
    <x v="19"/>
    <x v="33"/>
    <x v="0"/>
    <n v="5349805"/>
    <n v="416000"/>
    <x v="0"/>
    <s v="YES"/>
    <d v="2022-12-01T00:00:00"/>
  </r>
  <r>
    <x v="8"/>
    <s v="ST"/>
    <x v="6"/>
    <x v="35"/>
    <x v="1"/>
    <n v="5349812"/>
    <n v="535000"/>
    <x v="0"/>
    <s v="YES"/>
    <d v="2022-12-01T00:00:00"/>
  </r>
  <r>
    <x v="8"/>
    <s v="ST"/>
    <x v="16"/>
    <x v="36"/>
    <x v="0"/>
    <n v="5350236"/>
    <n v="600000"/>
    <x v="0"/>
    <s v="YES"/>
    <d v="2022-12-05T00:00:00"/>
  </r>
  <r>
    <x v="8"/>
    <s v="ST"/>
    <x v="6"/>
    <x v="29"/>
    <x v="0"/>
    <n v="5351552"/>
    <n v="710000"/>
    <x v="0"/>
    <s v="YES"/>
    <d v="2022-12-12T00:00:00"/>
  </r>
  <r>
    <x v="8"/>
    <s v="ST"/>
    <x v="6"/>
    <x v="32"/>
    <x v="0"/>
    <n v="5351640"/>
    <n v="607028"/>
    <x v="1"/>
    <s v="YES"/>
    <d v="2022-12-13T00:00:00"/>
  </r>
  <r>
    <x v="8"/>
    <s v="ST"/>
    <x v="19"/>
    <x v="33"/>
    <x v="1"/>
    <n v="5351531"/>
    <n v="438043"/>
    <x v="1"/>
    <s v="YES"/>
    <d v="2022-12-12T00:00:00"/>
  </r>
  <r>
    <x v="8"/>
    <s v="ST"/>
    <x v="6"/>
    <x v="29"/>
    <x v="5"/>
    <n v="5351026"/>
    <n v="110000"/>
    <x v="0"/>
    <s v="YES"/>
    <d v="2022-12-08T00:00:00"/>
  </r>
  <r>
    <x v="8"/>
    <s v="ST"/>
    <x v="19"/>
    <x v="33"/>
    <x v="0"/>
    <n v="5350297"/>
    <n v="1136114"/>
    <x v="1"/>
    <s v="YES"/>
    <d v="2022-12-05T00:00:00"/>
  </r>
  <r>
    <x v="8"/>
    <s v="ST"/>
    <x v="6"/>
    <x v="34"/>
    <x v="0"/>
    <n v="5350017"/>
    <n v="436861"/>
    <x v="1"/>
    <s v="YES"/>
    <d v="2022-12-02T00:00:00"/>
  </r>
  <r>
    <x v="8"/>
    <s v="ST"/>
    <x v="19"/>
    <x v="33"/>
    <x v="1"/>
    <n v="5350097"/>
    <n v="510000"/>
    <x v="0"/>
    <s v="YES"/>
    <d v="2022-12-02T00:00:00"/>
  </r>
  <r>
    <x v="8"/>
    <s v="ST"/>
    <x v="6"/>
    <x v="34"/>
    <x v="5"/>
    <n v="5351178"/>
    <n v="400000"/>
    <x v="0"/>
    <s v="YES"/>
    <d v="2022-12-09T00:00:00"/>
  </r>
  <r>
    <x v="8"/>
    <s v="ST"/>
    <x v="6"/>
    <x v="32"/>
    <x v="0"/>
    <n v="5350419"/>
    <n v="750472"/>
    <x v="1"/>
    <s v="YES"/>
    <d v="2022-12-06T00:00:00"/>
  </r>
  <r>
    <x v="8"/>
    <s v="ST"/>
    <x v="19"/>
    <x v="33"/>
    <x v="0"/>
    <n v="5351273"/>
    <n v="625000"/>
    <x v="0"/>
    <s v="YES"/>
    <d v="2022-12-09T00:00:00"/>
  </r>
  <r>
    <x v="8"/>
    <s v="ST"/>
    <x v="19"/>
    <x v="33"/>
    <x v="0"/>
    <n v="5350059"/>
    <n v="475000"/>
    <x v="0"/>
    <s v="YES"/>
    <d v="2022-12-02T00:00:00"/>
  </r>
  <r>
    <x v="8"/>
    <s v="ST"/>
    <x v="6"/>
    <x v="29"/>
    <x v="1"/>
    <n v="5351293"/>
    <n v="750000"/>
    <x v="0"/>
    <s v="YES"/>
    <d v="2022-12-09T00:00:00"/>
  </r>
  <r>
    <x v="8"/>
    <s v="ST"/>
    <x v="6"/>
    <x v="11"/>
    <x v="0"/>
    <n v="5351218"/>
    <n v="425000"/>
    <x v="0"/>
    <s v="YES"/>
    <d v="2022-12-09T00:00:00"/>
  </r>
  <r>
    <x v="8"/>
    <s v="ST"/>
    <x v="6"/>
    <x v="29"/>
    <x v="0"/>
    <n v="5350072"/>
    <n v="465000"/>
    <x v="0"/>
    <s v="YES"/>
    <d v="2022-12-02T00:00:00"/>
  </r>
  <r>
    <x v="8"/>
    <s v="ST"/>
    <x v="6"/>
    <x v="34"/>
    <x v="5"/>
    <n v="5351212"/>
    <n v="85000"/>
    <x v="0"/>
    <s v="YES"/>
    <d v="2022-12-09T00:00:00"/>
  </r>
  <r>
    <x v="8"/>
    <s v="ST"/>
    <x v="6"/>
    <x v="29"/>
    <x v="0"/>
    <n v="5350359"/>
    <n v="375000"/>
    <x v="0"/>
    <s v="YES"/>
    <d v="2022-12-06T00:00:00"/>
  </r>
  <r>
    <x v="8"/>
    <s v="ST"/>
    <x v="19"/>
    <x v="33"/>
    <x v="0"/>
    <n v="5350355"/>
    <n v="450000"/>
    <x v="0"/>
    <s v="YES"/>
    <d v="2022-12-05T00:00:00"/>
  </r>
  <r>
    <x v="8"/>
    <s v="ST"/>
    <x v="6"/>
    <x v="29"/>
    <x v="0"/>
    <n v="5350353"/>
    <n v="590000"/>
    <x v="0"/>
    <s v="YES"/>
    <d v="2022-12-05T00:00:00"/>
  </r>
  <r>
    <x v="8"/>
    <s v="ST"/>
    <x v="19"/>
    <x v="33"/>
    <x v="0"/>
    <n v="5350055"/>
    <n v="227000"/>
    <x v="0"/>
    <s v="YES"/>
    <d v="2022-12-02T00:00:00"/>
  </r>
  <r>
    <x v="8"/>
    <s v="ST"/>
    <x v="6"/>
    <x v="29"/>
    <x v="4"/>
    <n v="5351325"/>
    <n v="249000"/>
    <x v="0"/>
    <s v="YES"/>
    <d v="2022-12-09T00:00:00"/>
  </r>
  <r>
    <x v="8"/>
    <s v="ST"/>
    <x v="16"/>
    <x v="31"/>
    <x v="0"/>
    <n v="5349958"/>
    <n v="650000"/>
    <x v="0"/>
    <s v="YES"/>
    <d v="2022-12-02T00:00:00"/>
  </r>
  <r>
    <x v="8"/>
    <s v="ST"/>
    <x v="6"/>
    <x v="34"/>
    <x v="0"/>
    <n v="5350269"/>
    <n v="325000"/>
    <x v="0"/>
    <s v="YES"/>
    <d v="2022-12-05T00:00:00"/>
  </r>
  <r>
    <x v="8"/>
    <s v="ST"/>
    <x v="16"/>
    <x v="31"/>
    <x v="0"/>
    <n v="5351449"/>
    <n v="915000"/>
    <x v="0"/>
    <s v="YES"/>
    <d v="2022-12-12T00:00:00"/>
  </r>
  <r>
    <x v="8"/>
    <s v="ST"/>
    <x v="16"/>
    <x v="31"/>
    <x v="0"/>
    <n v="5350130"/>
    <n v="490000"/>
    <x v="0"/>
    <s v="YES"/>
    <d v="2022-12-02T00:00:00"/>
  </r>
  <r>
    <x v="8"/>
    <s v="ST"/>
    <x v="16"/>
    <x v="31"/>
    <x v="0"/>
    <n v="5351430"/>
    <n v="685000"/>
    <x v="0"/>
    <s v="YES"/>
    <d v="2022-12-12T00:00:00"/>
  </r>
  <r>
    <x v="8"/>
    <s v="ST"/>
    <x v="19"/>
    <x v="33"/>
    <x v="1"/>
    <n v="5351264"/>
    <n v="433990"/>
    <x v="1"/>
    <s v="YES"/>
    <d v="2022-12-09T00:00:00"/>
  </r>
  <r>
    <x v="8"/>
    <s v="ST"/>
    <x v="6"/>
    <x v="29"/>
    <x v="0"/>
    <n v="5350748"/>
    <n v="455000"/>
    <x v="0"/>
    <s v="YES"/>
    <d v="2022-12-07T00:00:00"/>
  </r>
  <r>
    <x v="8"/>
    <s v="ST"/>
    <x v="16"/>
    <x v="31"/>
    <x v="1"/>
    <n v="5350673"/>
    <n v="420000"/>
    <x v="0"/>
    <s v="YES"/>
    <d v="2022-12-07T00:00:00"/>
  </r>
  <r>
    <x v="8"/>
    <s v="ST"/>
    <x v="6"/>
    <x v="34"/>
    <x v="0"/>
    <n v="5351136"/>
    <n v="468815"/>
    <x v="1"/>
    <s v="YES"/>
    <d v="2022-12-09T00:00:00"/>
  </r>
  <r>
    <x v="8"/>
    <s v="ST"/>
    <x v="6"/>
    <x v="34"/>
    <x v="0"/>
    <n v="5351311"/>
    <n v="2100000"/>
    <x v="0"/>
    <s v="YES"/>
    <d v="2022-12-09T00:00:00"/>
  </r>
  <r>
    <x v="8"/>
    <s v="ST"/>
    <x v="6"/>
    <x v="29"/>
    <x v="0"/>
    <n v="5350832"/>
    <n v="539000"/>
    <x v="0"/>
    <s v="YES"/>
    <d v="2022-12-07T00:00:00"/>
  </r>
  <r>
    <x v="8"/>
    <s v="ST"/>
    <x v="6"/>
    <x v="37"/>
    <x v="0"/>
    <n v="5351138"/>
    <n v="900000"/>
    <x v="0"/>
    <s v="YES"/>
    <d v="2022-12-09T00:00:00"/>
  </r>
  <r>
    <x v="8"/>
    <s v="ST"/>
    <x v="19"/>
    <x v="33"/>
    <x v="1"/>
    <n v="5350877"/>
    <n v="425877"/>
    <x v="1"/>
    <s v="YES"/>
    <d v="2022-12-08T00:00:00"/>
  </r>
  <r>
    <x v="8"/>
    <s v="ST"/>
    <x v="6"/>
    <x v="35"/>
    <x v="0"/>
    <n v="5350954"/>
    <n v="485000"/>
    <x v="0"/>
    <s v="YES"/>
    <d v="2022-12-08T00:00:00"/>
  </r>
  <r>
    <x v="8"/>
    <s v="ST"/>
    <x v="19"/>
    <x v="33"/>
    <x v="1"/>
    <n v="5349961"/>
    <n v="155000"/>
    <x v="0"/>
    <s v="YES"/>
    <d v="2022-12-02T00:00:00"/>
  </r>
  <r>
    <x v="8"/>
    <s v="ST"/>
    <x v="16"/>
    <x v="15"/>
    <x v="0"/>
    <n v="5352833"/>
    <n v="679900"/>
    <x v="0"/>
    <s v="YES"/>
    <d v="2022-12-20T00:00:00"/>
  </r>
  <r>
    <x v="8"/>
    <s v="ST"/>
    <x v="19"/>
    <x v="30"/>
    <x v="0"/>
    <n v="5354266"/>
    <n v="485000"/>
    <x v="0"/>
    <s v="YES"/>
    <d v="2022-12-29T00:00:00"/>
  </r>
  <r>
    <x v="8"/>
    <s v="ST"/>
    <x v="19"/>
    <x v="33"/>
    <x v="0"/>
    <n v="5353108"/>
    <n v="480000"/>
    <x v="0"/>
    <s v="YES"/>
    <d v="2022-12-21T00:00:00"/>
  </r>
  <r>
    <x v="8"/>
    <s v="ST"/>
    <x v="19"/>
    <x v="33"/>
    <x v="0"/>
    <n v="5353922"/>
    <n v="365000"/>
    <x v="0"/>
    <s v="YES"/>
    <d v="2022-12-27T00:00:00"/>
  </r>
  <r>
    <x v="8"/>
    <s v="ST"/>
    <x v="6"/>
    <x v="35"/>
    <x v="0"/>
    <n v="5353930"/>
    <n v="487000"/>
    <x v="0"/>
    <s v="YES"/>
    <d v="2022-12-27T00:00:00"/>
  </r>
  <r>
    <x v="8"/>
    <s v="ST"/>
    <x v="6"/>
    <x v="34"/>
    <x v="0"/>
    <n v="5353941"/>
    <n v="325000"/>
    <x v="0"/>
    <s v="YES"/>
    <d v="2022-12-27T00:00:00"/>
  </r>
  <r>
    <x v="8"/>
    <s v="ST"/>
    <x v="6"/>
    <x v="35"/>
    <x v="0"/>
    <n v="5354020"/>
    <n v="489000"/>
    <x v="0"/>
    <s v="YES"/>
    <d v="2022-12-28T00:00:00"/>
  </r>
  <r>
    <x v="8"/>
    <s v="ST"/>
    <x v="16"/>
    <x v="31"/>
    <x v="0"/>
    <n v="5354027"/>
    <n v="432000"/>
    <x v="0"/>
    <s v="YES"/>
    <d v="2022-12-28T00:00:00"/>
  </r>
  <r>
    <x v="8"/>
    <s v="ST"/>
    <x v="6"/>
    <x v="32"/>
    <x v="0"/>
    <n v="5353001"/>
    <n v="593561"/>
    <x v="1"/>
    <s v="YES"/>
    <d v="2022-12-20T00:00:00"/>
  </r>
  <r>
    <x v="8"/>
    <s v="ST"/>
    <x v="19"/>
    <x v="33"/>
    <x v="0"/>
    <n v="5352945"/>
    <n v="989000"/>
    <x v="0"/>
    <s v="YES"/>
    <d v="2022-12-20T00:00:00"/>
  </r>
  <r>
    <x v="8"/>
    <s v="ST"/>
    <x v="19"/>
    <x v="33"/>
    <x v="0"/>
    <n v="5352931"/>
    <n v="960000"/>
    <x v="0"/>
    <s v="YES"/>
    <d v="2022-12-20T00:00:00"/>
  </r>
  <r>
    <x v="8"/>
    <s v="ST"/>
    <x v="19"/>
    <x v="33"/>
    <x v="0"/>
    <n v="5353877"/>
    <n v="400000"/>
    <x v="0"/>
    <s v="YES"/>
    <d v="2022-12-27T00:00:00"/>
  </r>
  <r>
    <x v="8"/>
    <s v="ST"/>
    <x v="19"/>
    <x v="33"/>
    <x v="0"/>
    <n v="5354159"/>
    <n v="255000"/>
    <x v="0"/>
    <s v="YES"/>
    <d v="2022-12-28T00:00:00"/>
  </r>
  <r>
    <x v="8"/>
    <s v="ST"/>
    <x v="6"/>
    <x v="32"/>
    <x v="0"/>
    <n v="5353862"/>
    <n v="435000"/>
    <x v="0"/>
    <s v="YES"/>
    <d v="2022-12-27T00:00:00"/>
  </r>
  <r>
    <x v="8"/>
    <s v="ST"/>
    <x v="6"/>
    <x v="34"/>
    <x v="5"/>
    <n v="5352822"/>
    <n v="80000"/>
    <x v="0"/>
    <s v="YES"/>
    <d v="2022-12-19T00:00:00"/>
  </r>
  <r>
    <x v="8"/>
    <s v="ST"/>
    <x v="6"/>
    <x v="34"/>
    <x v="5"/>
    <n v="5352821"/>
    <n v="80000"/>
    <x v="0"/>
    <s v="YES"/>
    <d v="2022-12-19T00:00:00"/>
  </r>
  <r>
    <x v="8"/>
    <s v="ST"/>
    <x v="6"/>
    <x v="29"/>
    <x v="0"/>
    <n v="5354168"/>
    <n v="395000"/>
    <x v="0"/>
    <s v="YES"/>
    <d v="2022-12-28T00:00:00"/>
  </r>
  <r>
    <x v="8"/>
    <s v="ST"/>
    <x v="6"/>
    <x v="35"/>
    <x v="0"/>
    <n v="5352730"/>
    <n v="440000"/>
    <x v="0"/>
    <s v="YES"/>
    <d v="2022-12-19T00:00:00"/>
  </r>
  <r>
    <x v="8"/>
    <s v="ST"/>
    <x v="20"/>
    <x v="38"/>
    <x v="0"/>
    <n v="5354178"/>
    <n v="1200000"/>
    <x v="0"/>
    <s v="YES"/>
    <d v="2022-12-28T00:00:00"/>
  </r>
  <r>
    <x v="8"/>
    <s v="ST"/>
    <x v="6"/>
    <x v="29"/>
    <x v="0"/>
    <n v="5354212"/>
    <n v="520000"/>
    <x v="0"/>
    <s v="YES"/>
    <d v="2022-12-28T00:00:00"/>
  </r>
  <r>
    <x v="8"/>
    <s v="ST"/>
    <x v="6"/>
    <x v="35"/>
    <x v="0"/>
    <n v="5353334"/>
    <n v="414000"/>
    <x v="0"/>
    <s v="YES"/>
    <d v="2022-12-22T00:00:00"/>
  </r>
  <r>
    <x v="8"/>
    <s v="ST"/>
    <x v="6"/>
    <x v="29"/>
    <x v="0"/>
    <n v="5352570"/>
    <n v="360000"/>
    <x v="0"/>
    <s v="YES"/>
    <d v="2022-12-16T00:00:00"/>
  </r>
  <r>
    <x v="8"/>
    <s v="ST"/>
    <x v="6"/>
    <x v="29"/>
    <x v="0"/>
    <n v="5354218"/>
    <n v="480000"/>
    <x v="0"/>
    <s v="YES"/>
    <d v="2022-12-28T00:00:00"/>
  </r>
  <r>
    <x v="8"/>
    <s v="ST"/>
    <x v="19"/>
    <x v="33"/>
    <x v="3"/>
    <n v="5354252"/>
    <n v="5250000"/>
    <x v="0"/>
    <s v="YES"/>
    <d v="2022-12-29T00:00:00"/>
  </r>
  <r>
    <x v="8"/>
    <s v="ST"/>
    <x v="16"/>
    <x v="36"/>
    <x v="0"/>
    <n v="5352897"/>
    <n v="338000"/>
    <x v="0"/>
    <s v="YES"/>
    <d v="2022-12-20T00:00:00"/>
  </r>
  <r>
    <x v="8"/>
    <s v="ST"/>
    <x v="19"/>
    <x v="33"/>
    <x v="1"/>
    <n v="5353605"/>
    <n v="145000"/>
    <x v="0"/>
    <s v="YES"/>
    <d v="2022-12-23T00:00:00"/>
  </r>
  <r>
    <x v="8"/>
    <s v="ST"/>
    <x v="19"/>
    <x v="33"/>
    <x v="0"/>
    <n v="5353460"/>
    <n v="555000"/>
    <x v="0"/>
    <s v="YES"/>
    <d v="2022-12-22T00:00:00"/>
  </r>
  <r>
    <x v="8"/>
    <s v="ST"/>
    <x v="6"/>
    <x v="29"/>
    <x v="1"/>
    <n v="5353468"/>
    <n v="328000"/>
    <x v="0"/>
    <s v="YES"/>
    <d v="2022-12-22T00:00:00"/>
  </r>
  <r>
    <x v="8"/>
    <s v="ST"/>
    <x v="16"/>
    <x v="36"/>
    <x v="0"/>
    <n v="5353374"/>
    <n v="430000"/>
    <x v="0"/>
    <s v="YES"/>
    <d v="2022-12-22T00:00:00"/>
  </r>
  <r>
    <x v="8"/>
    <s v="ST"/>
    <x v="19"/>
    <x v="39"/>
    <x v="0"/>
    <n v="5353370"/>
    <n v="650000"/>
    <x v="0"/>
    <s v="YES"/>
    <d v="2022-12-22T00:00:00"/>
  </r>
  <r>
    <x v="8"/>
    <s v="ST"/>
    <x v="6"/>
    <x v="35"/>
    <x v="0"/>
    <n v="5353484"/>
    <n v="410000"/>
    <x v="0"/>
    <s v="YES"/>
    <d v="2022-12-22T00:00:00"/>
  </r>
  <r>
    <x v="8"/>
    <s v="ST"/>
    <x v="21"/>
    <x v="40"/>
    <x v="1"/>
    <n v="5353486"/>
    <n v="1080000"/>
    <x v="0"/>
    <s v="YES"/>
    <d v="2022-12-22T00:00:00"/>
  </r>
  <r>
    <x v="8"/>
    <s v="ST"/>
    <x v="21"/>
    <x v="40"/>
    <x v="0"/>
    <n v="5353349"/>
    <n v="297500"/>
    <x v="0"/>
    <s v="YES"/>
    <d v="2022-12-22T00:00:00"/>
  </r>
  <r>
    <x v="8"/>
    <s v="ST"/>
    <x v="16"/>
    <x v="11"/>
    <x v="6"/>
    <n v="5353535"/>
    <n v="1316250"/>
    <x v="0"/>
    <s v="YES"/>
    <d v="2022-12-22T00:00:00"/>
  </r>
  <r>
    <x v="8"/>
    <s v="ST"/>
    <x v="6"/>
    <x v="34"/>
    <x v="1"/>
    <n v="5351648"/>
    <n v="324000"/>
    <x v="0"/>
    <s v="YES"/>
    <d v="2022-12-13T00:00:00"/>
  </r>
  <r>
    <x v="8"/>
    <s v="ST"/>
    <x v="16"/>
    <x v="36"/>
    <x v="0"/>
    <n v="5353318"/>
    <n v="1600000"/>
    <x v="0"/>
    <s v="YES"/>
    <d v="2022-12-22T00:00:00"/>
  </r>
  <r>
    <x v="8"/>
    <s v="ST"/>
    <x v="19"/>
    <x v="33"/>
    <x v="0"/>
    <n v="5353887"/>
    <n v="225000"/>
    <x v="0"/>
    <s v="YES"/>
    <d v="2022-12-27T00:00:00"/>
  </r>
  <r>
    <x v="8"/>
    <s v="ST"/>
    <x v="6"/>
    <x v="35"/>
    <x v="0"/>
    <n v="5353585"/>
    <n v="542500"/>
    <x v="0"/>
    <s v="YES"/>
    <d v="2022-12-23T00:00:00"/>
  </r>
  <r>
    <x v="8"/>
    <s v="ST"/>
    <x v="6"/>
    <x v="29"/>
    <x v="1"/>
    <n v="5352576"/>
    <n v="370000"/>
    <x v="0"/>
    <s v="YES"/>
    <d v="2022-12-16T00:00:00"/>
  </r>
  <r>
    <x v="8"/>
    <s v="ST"/>
    <x v="6"/>
    <x v="29"/>
    <x v="0"/>
    <n v="5353282"/>
    <n v="395000"/>
    <x v="0"/>
    <s v="YES"/>
    <d v="2022-12-21T00:00:00"/>
  </r>
  <r>
    <x v="8"/>
    <s v="ST"/>
    <x v="6"/>
    <x v="34"/>
    <x v="1"/>
    <n v="5353254"/>
    <n v="202000"/>
    <x v="0"/>
    <s v="YES"/>
    <d v="2022-12-21T00:00:00"/>
  </r>
  <r>
    <x v="8"/>
    <s v="ST"/>
    <x v="6"/>
    <x v="29"/>
    <x v="1"/>
    <n v="5353239"/>
    <n v="210000"/>
    <x v="0"/>
    <s v="YES"/>
    <d v="2022-12-21T00:00:00"/>
  </r>
  <r>
    <x v="8"/>
    <s v="ST"/>
    <x v="16"/>
    <x v="31"/>
    <x v="0"/>
    <n v="5353639"/>
    <n v="530000"/>
    <x v="0"/>
    <s v="YES"/>
    <d v="2022-12-23T00:00:00"/>
  </r>
  <r>
    <x v="8"/>
    <s v="ST"/>
    <x v="16"/>
    <x v="31"/>
    <x v="1"/>
    <n v="5353234"/>
    <n v="167500"/>
    <x v="0"/>
    <s v="YES"/>
    <d v="2022-12-21T00:00:00"/>
  </r>
  <r>
    <x v="8"/>
    <s v="ST"/>
    <x v="19"/>
    <x v="33"/>
    <x v="0"/>
    <n v="5353657"/>
    <n v="1381135"/>
    <x v="1"/>
    <s v="YES"/>
    <d v="2022-12-23T00:00:00"/>
  </r>
  <r>
    <x v="8"/>
    <s v="ST"/>
    <x v="6"/>
    <x v="39"/>
    <x v="0"/>
    <n v="5353183"/>
    <n v="395000"/>
    <x v="0"/>
    <s v="YES"/>
    <d v="2022-12-21T00:00:00"/>
  </r>
  <r>
    <x v="8"/>
    <s v="ST"/>
    <x v="6"/>
    <x v="32"/>
    <x v="0"/>
    <n v="5353179"/>
    <n v="430980"/>
    <x v="1"/>
    <s v="YES"/>
    <d v="2022-12-21T00:00:00"/>
  </r>
  <r>
    <x v="8"/>
    <s v="ST"/>
    <x v="6"/>
    <x v="11"/>
    <x v="1"/>
    <n v="5353659"/>
    <n v="335000"/>
    <x v="0"/>
    <s v="YES"/>
    <d v="2022-12-23T00:00:00"/>
  </r>
  <r>
    <x v="8"/>
    <s v="ST"/>
    <x v="6"/>
    <x v="29"/>
    <x v="0"/>
    <n v="5353672"/>
    <n v="260000"/>
    <x v="0"/>
    <s v="YES"/>
    <d v="2022-12-23T00:00:00"/>
  </r>
  <r>
    <x v="8"/>
    <s v="ST"/>
    <x v="20"/>
    <x v="38"/>
    <x v="5"/>
    <n v="5353580"/>
    <n v="150000"/>
    <x v="0"/>
    <s v="YES"/>
    <d v="2022-12-23T00:00:00"/>
  </r>
  <r>
    <x v="8"/>
    <s v="ST"/>
    <x v="16"/>
    <x v="11"/>
    <x v="2"/>
    <n v="5351820"/>
    <n v="1380000"/>
    <x v="0"/>
    <s v="YES"/>
    <d v="2022-12-14T00:00:00"/>
  </r>
  <r>
    <x v="8"/>
    <s v="ST"/>
    <x v="6"/>
    <x v="32"/>
    <x v="0"/>
    <n v="5354804"/>
    <n v="540000"/>
    <x v="0"/>
    <s v="YES"/>
    <d v="2022-12-30T00:00:00"/>
  </r>
  <r>
    <x v="8"/>
    <s v="ST"/>
    <x v="19"/>
    <x v="33"/>
    <x v="0"/>
    <n v="5352170"/>
    <n v="499000"/>
    <x v="0"/>
    <s v="YES"/>
    <d v="2022-12-15T00:00:00"/>
  </r>
  <r>
    <x v="8"/>
    <s v="ST"/>
    <x v="6"/>
    <x v="29"/>
    <x v="0"/>
    <n v="5354916"/>
    <n v="292000"/>
    <x v="0"/>
    <s v="YES"/>
    <d v="2022-12-30T00:00:00"/>
  </r>
  <r>
    <x v="8"/>
    <s v="ST"/>
    <x v="6"/>
    <x v="34"/>
    <x v="0"/>
    <n v="5352147"/>
    <n v="422000"/>
    <x v="0"/>
    <s v="YES"/>
    <d v="2022-12-15T00:00:00"/>
  </r>
  <r>
    <x v="8"/>
    <s v="ST"/>
    <x v="6"/>
    <x v="29"/>
    <x v="5"/>
    <n v="5354727"/>
    <n v="135000"/>
    <x v="0"/>
    <s v="YES"/>
    <d v="2022-12-30T00:00:00"/>
  </r>
  <r>
    <x v="8"/>
    <s v="ST"/>
    <x v="6"/>
    <x v="29"/>
    <x v="1"/>
    <n v="5354926"/>
    <n v="210000"/>
    <x v="0"/>
    <s v="YES"/>
    <d v="2022-12-30T00:00:00"/>
  </r>
  <r>
    <x v="8"/>
    <s v="ST"/>
    <x v="16"/>
    <x v="36"/>
    <x v="0"/>
    <n v="5352131"/>
    <n v="516422"/>
    <x v="0"/>
    <s v="YES"/>
    <d v="2022-12-15T00:00:00"/>
  </r>
  <r>
    <x v="8"/>
    <s v="ST"/>
    <x v="6"/>
    <x v="32"/>
    <x v="0"/>
    <n v="5354696"/>
    <n v="822450"/>
    <x v="1"/>
    <s v="YES"/>
    <d v="2022-12-30T00:00:00"/>
  </r>
  <r>
    <x v="8"/>
    <s v="ST"/>
    <x v="6"/>
    <x v="11"/>
    <x v="0"/>
    <n v="5352103"/>
    <n v="455000"/>
    <x v="0"/>
    <s v="YES"/>
    <d v="2022-12-15T00:00:00"/>
  </r>
  <r>
    <x v="8"/>
    <s v="ST"/>
    <x v="6"/>
    <x v="34"/>
    <x v="0"/>
    <n v="5352186"/>
    <n v="325000"/>
    <x v="0"/>
    <s v="YES"/>
    <d v="2022-12-15T00:00:00"/>
  </r>
  <r>
    <x v="8"/>
    <s v="ST"/>
    <x v="6"/>
    <x v="32"/>
    <x v="0"/>
    <n v="5354382"/>
    <n v="820165"/>
    <x v="1"/>
    <s v="YES"/>
    <d v="2022-12-29T00:00:00"/>
  </r>
  <r>
    <x v="8"/>
    <s v="ST"/>
    <x v="6"/>
    <x v="34"/>
    <x v="0"/>
    <n v="5351853"/>
    <n v="455900"/>
    <x v="0"/>
    <s v="YES"/>
    <d v="2022-12-14T00:00:00"/>
  </r>
  <r>
    <x v="8"/>
    <s v="ST"/>
    <x v="6"/>
    <x v="29"/>
    <x v="0"/>
    <n v="5354203"/>
    <n v="345000"/>
    <x v="0"/>
    <s v="YES"/>
    <d v="2022-12-28T00:00:00"/>
  </r>
  <r>
    <x v="8"/>
    <s v="ST"/>
    <x v="19"/>
    <x v="33"/>
    <x v="1"/>
    <n v="5351897"/>
    <n v="409689"/>
    <x v="1"/>
    <s v="YES"/>
    <d v="2022-12-14T00:00:00"/>
  </r>
  <r>
    <x v="8"/>
    <s v="ST"/>
    <x v="6"/>
    <x v="32"/>
    <x v="0"/>
    <n v="5352057"/>
    <n v="731545"/>
    <x v="1"/>
    <s v="YES"/>
    <d v="2022-12-15T00:00:00"/>
  </r>
  <r>
    <x v="8"/>
    <s v="ST"/>
    <x v="19"/>
    <x v="33"/>
    <x v="0"/>
    <n v="5352048"/>
    <n v="700000"/>
    <x v="0"/>
    <s v="YES"/>
    <d v="2022-12-15T00:00:00"/>
  </r>
  <r>
    <x v="8"/>
    <s v="ST"/>
    <x v="19"/>
    <x v="33"/>
    <x v="0"/>
    <n v="5352043"/>
    <n v="457500"/>
    <x v="0"/>
    <s v="YES"/>
    <d v="2022-12-15T00:00:00"/>
  </r>
  <r>
    <x v="8"/>
    <s v="ST"/>
    <x v="6"/>
    <x v="29"/>
    <x v="1"/>
    <n v="5354914"/>
    <n v="210000"/>
    <x v="0"/>
    <s v="YES"/>
    <d v="2022-12-30T00:00:00"/>
  </r>
  <r>
    <x v="8"/>
    <s v="ST"/>
    <x v="19"/>
    <x v="30"/>
    <x v="1"/>
    <n v="5354798"/>
    <n v="350000"/>
    <x v="0"/>
    <s v="YES"/>
    <d v="2022-12-30T00:00:00"/>
  </r>
  <r>
    <x v="8"/>
    <s v="ST"/>
    <x v="16"/>
    <x v="36"/>
    <x v="0"/>
    <n v="5351772"/>
    <n v="485000"/>
    <x v="0"/>
    <s v="YES"/>
    <d v="2022-12-14T00:00:00"/>
  </r>
  <r>
    <x v="8"/>
    <s v="ST"/>
    <x v="6"/>
    <x v="32"/>
    <x v="0"/>
    <n v="5351672"/>
    <n v="691322"/>
    <x v="1"/>
    <s v="YES"/>
    <d v="2022-12-13T00:00:00"/>
  </r>
  <r>
    <x v="8"/>
    <s v="ST"/>
    <x v="6"/>
    <x v="29"/>
    <x v="0"/>
    <n v="5352515"/>
    <n v="575000"/>
    <x v="0"/>
    <s v="YES"/>
    <d v="2022-12-16T00:00:00"/>
  </r>
  <r>
    <x v="8"/>
    <s v="ST"/>
    <x v="19"/>
    <x v="33"/>
    <x v="1"/>
    <n v="5352512"/>
    <n v="595750"/>
    <x v="1"/>
    <s v="YES"/>
    <d v="2022-12-16T00:00:00"/>
  </r>
  <r>
    <x v="8"/>
    <s v="ST"/>
    <x v="6"/>
    <x v="29"/>
    <x v="0"/>
    <n v="5351723"/>
    <n v="495000"/>
    <x v="0"/>
    <s v="YES"/>
    <d v="2022-12-13T00:00:00"/>
  </r>
  <r>
    <x v="8"/>
    <s v="ST"/>
    <x v="16"/>
    <x v="31"/>
    <x v="0"/>
    <n v="5352488"/>
    <n v="515000"/>
    <x v="0"/>
    <s v="YES"/>
    <d v="2022-12-16T00:00:00"/>
  </r>
  <r>
    <x v="8"/>
    <s v="ST"/>
    <x v="6"/>
    <x v="35"/>
    <x v="0"/>
    <n v="5352460"/>
    <n v="260000"/>
    <x v="0"/>
    <s v="YES"/>
    <d v="2022-12-16T00:00:00"/>
  </r>
  <r>
    <x v="8"/>
    <s v="ST"/>
    <x v="6"/>
    <x v="29"/>
    <x v="0"/>
    <n v="5354949"/>
    <n v="620000"/>
    <x v="0"/>
    <s v="YES"/>
    <d v="2022-12-30T00:00:00"/>
  </r>
  <r>
    <x v="8"/>
    <s v="ST"/>
    <x v="6"/>
    <x v="34"/>
    <x v="4"/>
    <n v="5354635"/>
    <n v="339000"/>
    <x v="0"/>
    <s v="YES"/>
    <d v="2022-12-29T00:00:00"/>
  </r>
  <r>
    <x v="8"/>
    <s v="ST"/>
    <x v="6"/>
    <x v="29"/>
    <x v="4"/>
    <n v="5354674"/>
    <n v="175000"/>
    <x v="0"/>
    <s v="YES"/>
    <d v="2022-12-30T00:00:00"/>
  </r>
  <r>
    <x v="8"/>
    <s v="ST"/>
    <x v="19"/>
    <x v="33"/>
    <x v="0"/>
    <n v="5352394"/>
    <n v="550000"/>
    <x v="0"/>
    <s v="YES"/>
    <d v="2022-12-16T00:00:00"/>
  </r>
  <r>
    <x v="8"/>
    <s v="ST"/>
    <x v="6"/>
    <x v="32"/>
    <x v="0"/>
    <n v="5354687"/>
    <n v="846411"/>
    <x v="1"/>
    <s v="YES"/>
    <d v="2022-12-30T00:00:00"/>
  </r>
  <r>
    <x v="8"/>
    <s v="ST"/>
    <x v="6"/>
    <x v="29"/>
    <x v="0"/>
    <n v="5352317"/>
    <n v="268000"/>
    <x v="0"/>
    <s v="YES"/>
    <d v="2022-12-15T00:00:00"/>
  </r>
  <r>
    <x v="8"/>
    <s v="ST"/>
    <x v="6"/>
    <x v="11"/>
    <x v="0"/>
    <n v="5354943"/>
    <n v="525000"/>
    <x v="0"/>
    <s v="YES"/>
    <d v="2022-12-30T00:00:00"/>
  </r>
  <r>
    <x v="9"/>
    <s v="STG"/>
    <x v="22"/>
    <x v="11"/>
    <x v="5"/>
    <n v="5354918"/>
    <n v="959000"/>
    <x v="0"/>
    <s v="YES"/>
    <d v="2022-12-30T00:00:00"/>
  </r>
  <r>
    <x v="10"/>
    <s v="TI"/>
    <x v="5"/>
    <x v="41"/>
    <x v="0"/>
    <n v="5353504"/>
    <n v="3100000"/>
    <x v="0"/>
    <s v="YES"/>
    <d v="2022-12-22T00:00:00"/>
  </r>
  <r>
    <x v="10"/>
    <s v="TI"/>
    <x v="6"/>
    <x v="42"/>
    <x v="0"/>
    <n v="5349774"/>
    <n v="610500"/>
    <x v="0"/>
    <s v="YES"/>
    <d v="2022-12-01T00:00:00"/>
  </r>
  <r>
    <x v="10"/>
    <s v="TI"/>
    <x v="5"/>
    <x v="41"/>
    <x v="0"/>
    <n v="5353472"/>
    <n v="3290000"/>
    <x v="0"/>
    <s v="YES"/>
    <d v="2022-12-22T00:00:00"/>
  </r>
  <r>
    <x v="10"/>
    <s v="TI"/>
    <x v="16"/>
    <x v="43"/>
    <x v="0"/>
    <n v="5354952"/>
    <n v="348000"/>
    <x v="0"/>
    <s v="YES"/>
    <d v="2022-12-30T00:00:00"/>
  </r>
  <r>
    <x v="10"/>
    <s v="TI"/>
    <x v="21"/>
    <x v="44"/>
    <x v="1"/>
    <n v="5349771"/>
    <n v="415000"/>
    <x v="0"/>
    <s v="YES"/>
    <d v="2022-12-01T00:00:00"/>
  </r>
  <r>
    <x v="10"/>
    <s v="TI"/>
    <x v="14"/>
    <x v="45"/>
    <x v="0"/>
    <n v="5349762"/>
    <n v="625000"/>
    <x v="0"/>
    <s v="YES"/>
    <d v="2022-12-01T00:00:00"/>
  </r>
  <r>
    <x v="10"/>
    <s v="TI"/>
    <x v="14"/>
    <x v="45"/>
    <x v="0"/>
    <n v="5350440"/>
    <n v="660000"/>
    <x v="0"/>
    <s v="YES"/>
    <d v="2022-12-06T00:00:00"/>
  </r>
  <r>
    <x v="10"/>
    <s v="TI"/>
    <x v="16"/>
    <x v="43"/>
    <x v="4"/>
    <n v="5353511"/>
    <n v="315000"/>
    <x v="0"/>
    <s v="YES"/>
    <d v="2022-12-22T00:00:00"/>
  </r>
  <r>
    <x v="10"/>
    <s v="TI"/>
    <x v="21"/>
    <x v="44"/>
    <x v="0"/>
    <n v="5353566"/>
    <n v="530000"/>
    <x v="0"/>
    <s v="YES"/>
    <d v="2022-12-23T00:00:00"/>
  </r>
  <r>
    <x v="10"/>
    <s v="TI"/>
    <x v="16"/>
    <x v="43"/>
    <x v="5"/>
    <n v="5353589"/>
    <n v="19900"/>
    <x v="0"/>
    <s v="YES"/>
    <d v="2022-12-23T00:00:00"/>
  </r>
  <r>
    <x v="10"/>
    <s v="TI"/>
    <x v="23"/>
    <x v="46"/>
    <x v="5"/>
    <n v="5354719"/>
    <n v="75000"/>
    <x v="0"/>
    <s v="YES"/>
    <d v="2022-12-30T00:00:00"/>
  </r>
  <r>
    <x v="10"/>
    <s v="TI"/>
    <x v="14"/>
    <x v="45"/>
    <x v="0"/>
    <n v="5354292"/>
    <n v="430000"/>
    <x v="0"/>
    <s v="YES"/>
    <d v="2022-12-29T00:00:00"/>
  </r>
  <r>
    <x v="10"/>
    <s v="TI"/>
    <x v="6"/>
    <x v="47"/>
    <x v="3"/>
    <n v="5354240"/>
    <n v="1500000"/>
    <x v="0"/>
    <s v="YES"/>
    <d v="2022-12-29T00:00:00"/>
  </r>
  <r>
    <x v="10"/>
    <s v="TI"/>
    <x v="21"/>
    <x v="44"/>
    <x v="1"/>
    <n v="5354394"/>
    <n v="305000"/>
    <x v="0"/>
    <s v="YES"/>
    <d v="2022-12-29T00:00:00"/>
  </r>
  <r>
    <x v="10"/>
    <s v="TI"/>
    <x v="14"/>
    <x v="45"/>
    <x v="0"/>
    <n v="5354552"/>
    <n v="245000"/>
    <x v="0"/>
    <s v="YES"/>
    <d v="2022-12-29T00:00:00"/>
  </r>
  <r>
    <x v="10"/>
    <s v="TI"/>
    <x v="6"/>
    <x v="47"/>
    <x v="3"/>
    <n v="5353446"/>
    <n v="1560000"/>
    <x v="0"/>
    <s v="YES"/>
    <d v="2022-12-22T00:00:00"/>
  </r>
  <r>
    <x v="10"/>
    <s v="TI"/>
    <x v="14"/>
    <x v="45"/>
    <x v="1"/>
    <n v="5354556"/>
    <n v="2000000"/>
    <x v="0"/>
    <s v="YES"/>
    <d v="2022-12-29T00:00:00"/>
  </r>
  <r>
    <x v="10"/>
    <s v="TI"/>
    <x v="6"/>
    <x v="47"/>
    <x v="3"/>
    <n v="5354175"/>
    <n v="6400000"/>
    <x v="0"/>
    <s v="YES"/>
    <d v="2022-12-28T00:00:00"/>
  </r>
  <r>
    <x v="10"/>
    <s v="TI"/>
    <x v="14"/>
    <x v="45"/>
    <x v="0"/>
    <n v="5354661"/>
    <n v="390000"/>
    <x v="0"/>
    <s v="YES"/>
    <d v="2022-12-29T00:00:00"/>
  </r>
  <r>
    <x v="10"/>
    <s v="TI"/>
    <x v="14"/>
    <x v="45"/>
    <x v="0"/>
    <n v="5349889"/>
    <n v="665000"/>
    <x v="0"/>
    <s v="YES"/>
    <d v="2022-12-01T00:00:00"/>
  </r>
  <r>
    <x v="10"/>
    <s v="TI"/>
    <x v="6"/>
    <x v="47"/>
    <x v="3"/>
    <n v="5354085"/>
    <n v="850000"/>
    <x v="0"/>
    <s v="YES"/>
    <d v="2022-12-28T00:00:00"/>
  </r>
  <r>
    <x v="10"/>
    <s v="TI"/>
    <x v="16"/>
    <x v="43"/>
    <x v="1"/>
    <n v="5350392"/>
    <n v="314500"/>
    <x v="0"/>
    <s v="YES"/>
    <d v="2022-12-06T00:00:00"/>
  </r>
  <r>
    <x v="10"/>
    <s v="TI"/>
    <x v="14"/>
    <x v="45"/>
    <x v="1"/>
    <n v="5354749"/>
    <n v="343000"/>
    <x v="0"/>
    <s v="YES"/>
    <d v="2022-12-30T00:00:00"/>
  </r>
  <r>
    <x v="10"/>
    <s v="TI"/>
    <x v="6"/>
    <x v="48"/>
    <x v="0"/>
    <n v="5350261"/>
    <n v="408500"/>
    <x v="0"/>
    <s v="YES"/>
    <d v="2022-12-05T00:00:00"/>
  </r>
  <r>
    <x v="10"/>
    <s v="TI"/>
    <x v="6"/>
    <x v="48"/>
    <x v="2"/>
    <n v="5353903"/>
    <n v="6289092.21"/>
    <x v="0"/>
    <s v="YES"/>
    <d v="2022-12-27T00:00:00"/>
  </r>
  <r>
    <x v="10"/>
    <s v="TI"/>
    <x v="14"/>
    <x v="45"/>
    <x v="0"/>
    <n v="5349904"/>
    <n v="615000"/>
    <x v="0"/>
    <s v="YES"/>
    <d v="2022-12-02T00:00:00"/>
  </r>
  <r>
    <x v="10"/>
    <s v="TI"/>
    <x v="6"/>
    <x v="49"/>
    <x v="0"/>
    <n v="5349875"/>
    <n v="799000"/>
    <x v="0"/>
    <s v="YES"/>
    <d v="2022-12-01T00:00:00"/>
  </r>
  <r>
    <x v="10"/>
    <s v="TI"/>
    <x v="16"/>
    <x v="43"/>
    <x v="0"/>
    <n v="5354888"/>
    <n v="400000"/>
    <x v="0"/>
    <s v="YES"/>
    <d v="2022-12-30T00:00:00"/>
  </r>
  <r>
    <x v="10"/>
    <s v="TI"/>
    <x v="6"/>
    <x v="47"/>
    <x v="3"/>
    <n v="5354896"/>
    <n v="1976000"/>
    <x v="0"/>
    <s v="YES"/>
    <d v="2022-12-30T00:00:00"/>
  </r>
  <r>
    <x v="10"/>
    <s v="TI"/>
    <x v="16"/>
    <x v="43"/>
    <x v="0"/>
    <n v="5354910"/>
    <n v="515000"/>
    <x v="0"/>
    <s v="YES"/>
    <d v="2022-12-30T00:00:00"/>
  </r>
  <r>
    <x v="10"/>
    <s v="TI"/>
    <x v="6"/>
    <x v="50"/>
    <x v="0"/>
    <n v="5354102"/>
    <n v="320000"/>
    <x v="0"/>
    <s v="YES"/>
    <d v="2022-12-28T00:00:00"/>
  </r>
  <r>
    <x v="10"/>
    <s v="TI"/>
    <x v="14"/>
    <x v="45"/>
    <x v="1"/>
    <n v="5352090"/>
    <n v="442000"/>
    <x v="0"/>
    <s v="YES"/>
    <d v="2022-12-15T00:00:00"/>
  </r>
  <r>
    <x v="10"/>
    <s v="TI"/>
    <x v="16"/>
    <x v="43"/>
    <x v="1"/>
    <n v="5351037"/>
    <n v="432000"/>
    <x v="0"/>
    <s v="YES"/>
    <d v="2022-12-08T00:00:00"/>
  </r>
  <r>
    <x v="10"/>
    <s v="TI"/>
    <x v="5"/>
    <x v="41"/>
    <x v="1"/>
    <n v="5352886"/>
    <n v="785000"/>
    <x v="0"/>
    <s v="YES"/>
    <d v="2022-12-20T00:00:00"/>
  </r>
  <r>
    <x v="10"/>
    <s v="TI"/>
    <x v="14"/>
    <x v="45"/>
    <x v="0"/>
    <n v="5351113"/>
    <n v="420000"/>
    <x v="0"/>
    <s v="YES"/>
    <d v="2022-12-09T00:00:00"/>
  </r>
  <r>
    <x v="10"/>
    <s v="TI"/>
    <x v="6"/>
    <x v="47"/>
    <x v="5"/>
    <n v="5352564"/>
    <n v="3500000"/>
    <x v="0"/>
    <s v="YES"/>
    <d v="2022-12-16T00:00:00"/>
  </r>
  <r>
    <x v="10"/>
    <s v="TI"/>
    <x v="14"/>
    <x v="45"/>
    <x v="0"/>
    <n v="5352549"/>
    <n v="825000"/>
    <x v="0"/>
    <s v="YES"/>
    <d v="2022-12-16T00:00:00"/>
  </r>
  <r>
    <x v="10"/>
    <s v="TI"/>
    <x v="5"/>
    <x v="41"/>
    <x v="1"/>
    <n v="5352536"/>
    <n v="935000"/>
    <x v="0"/>
    <s v="YES"/>
    <d v="2022-12-16T00:00:00"/>
  </r>
  <r>
    <x v="10"/>
    <s v="TI"/>
    <x v="6"/>
    <x v="49"/>
    <x v="0"/>
    <n v="5351148"/>
    <n v="403000"/>
    <x v="0"/>
    <s v="YES"/>
    <d v="2022-12-09T00:00:00"/>
  </r>
  <r>
    <x v="10"/>
    <s v="TI"/>
    <x v="14"/>
    <x v="45"/>
    <x v="0"/>
    <n v="5352444"/>
    <n v="740000"/>
    <x v="0"/>
    <s v="YES"/>
    <d v="2022-12-16T00:00:00"/>
  </r>
  <r>
    <x v="10"/>
    <s v="TI"/>
    <x v="6"/>
    <x v="50"/>
    <x v="0"/>
    <n v="5351271"/>
    <n v="420000"/>
    <x v="0"/>
    <s v="YES"/>
    <d v="2022-12-09T00:00:00"/>
  </r>
  <r>
    <x v="10"/>
    <s v="TI"/>
    <x v="14"/>
    <x v="45"/>
    <x v="1"/>
    <n v="5352195"/>
    <n v="249900"/>
    <x v="0"/>
    <s v="YES"/>
    <d v="2022-12-15T00:00:00"/>
  </r>
  <r>
    <x v="10"/>
    <s v="TI"/>
    <x v="16"/>
    <x v="43"/>
    <x v="0"/>
    <n v="5351282"/>
    <n v="483000"/>
    <x v="0"/>
    <s v="YES"/>
    <d v="2022-12-09T00:00:00"/>
  </r>
  <r>
    <x v="10"/>
    <s v="TI"/>
    <x v="14"/>
    <x v="45"/>
    <x v="0"/>
    <n v="5352143"/>
    <n v="1100000"/>
    <x v="0"/>
    <s v="YES"/>
    <d v="2022-12-15T00:00:00"/>
  </r>
  <r>
    <x v="10"/>
    <s v="TI"/>
    <x v="6"/>
    <x v="48"/>
    <x v="6"/>
    <n v="5353097"/>
    <n v="1050000"/>
    <x v="0"/>
    <s v="YES"/>
    <d v="2022-12-21T00:00:00"/>
  </r>
  <r>
    <x v="10"/>
    <s v="TI"/>
    <x v="14"/>
    <x v="45"/>
    <x v="0"/>
    <n v="5352101"/>
    <n v="425000"/>
    <x v="0"/>
    <s v="YES"/>
    <d v="2022-12-15T00:00:00"/>
  </r>
  <r>
    <x v="10"/>
    <s v="TI"/>
    <x v="6"/>
    <x v="49"/>
    <x v="0"/>
    <n v="5351124"/>
    <n v="530000"/>
    <x v="0"/>
    <s v="YES"/>
    <d v="2022-12-09T00:00:00"/>
  </r>
  <r>
    <x v="10"/>
    <s v="TI"/>
    <x v="6"/>
    <x v="47"/>
    <x v="3"/>
    <n v="5352086"/>
    <n v="6600000"/>
    <x v="0"/>
    <s v="YES"/>
    <d v="2022-12-15T00:00:00"/>
  </r>
  <r>
    <x v="10"/>
    <s v="TI"/>
    <x v="14"/>
    <x v="45"/>
    <x v="5"/>
    <n v="5352054"/>
    <n v="214000"/>
    <x v="0"/>
    <s v="YES"/>
    <d v="2022-12-15T00:00:00"/>
  </r>
  <r>
    <x v="10"/>
    <s v="TI"/>
    <x v="14"/>
    <x v="45"/>
    <x v="0"/>
    <n v="5352053"/>
    <n v="362500"/>
    <x v="0"/>
    <s v="YES"/>
    <d v="2022-12-15T00:00:00"/>
  </r>
  <r>
    <x v="10"/>
    <s v="TI"/>
    <x v="6"/>
    <x v="48"/>
    <x v="4"/>
    <n v="5352011"/>
    <n v="14324000"/>
    <x v="0"/>
    <s v="YES"/>
    <d v="2022-12-15T00:00:00"/>
  </r>
  <r>
    <x v="10"/>
    <s v="TI"/>
    <x v="6"/>
    <x v="48"/>
    <x v="4"/>
    <n v="5352010"/>
    <n v="20481000"/>
    <x v="0"/>
    <s v="YES"/>
    <d v="2022-12-15T00:00:00"/>
  </r>
  <r>
    <x v="10"/>
    <s v="TI"/>
    <x v="6"/>
    <x v="47"/>
    <x v="5"/>
    <n v="5351966"/>
    <n v="135000"/>
    <x v="0"/>
    <s v="YES"/>
    <d v="2022-12-14T00:00:00"/>
  </r>
  <r>
    <x v="10"/>
    <s v="TI"/>
    <x v="14"/>
    <x v="45"/>
    <x v="0"/>
    <n v="5351913"/>
    <n v="427000"/>
    <x v="0"/>
    <s v="YES"/>
    <d v="2022-12-14T00:00:00"/>
  </r>
  <r>
    <x v="10"/>
    <s v="TI"/>
    <x v="6"/>
    <x v="50"/>
    <x v="4"/>
    <n v="5351894"/>
    <n v="290000"/>
    <x v="0"/>
    <s v="YES"/>
    <d v="2022-12-14T00:00:00"/>
  </r>
  <r>
    <x v="10"/>
    <s v="TI"/>
    <x v="5"/>
    <x v="41"/>
    <x v="0"/>
    <n v="5351785"/>
    <n v="1850000"/>
    <x v="0"/>
    <s v="YES"/>
    <d v="2022-12-14T00:00:00"/>
  </r>
  <r>
    <x v="10"/>
    <s v="TI"/>
    <x v="6"/>
    <x v="50"/>
    <x v="0"/>
    <n v="5351782"/>
    <n v="380000"/>
    <x v="0"/>
    <s v="YES"/>
    <d v="2022-12-14T00:00:00"/>
  </r>
  <r>
    <x v="10"/>
    <s v="TI"/>
    <x v="6"/>
    <x v="48"/>
    <x v="2"/>
    <n v="5351631"/>
    <n v="39162000"/>
    <x v="0"/>
    <s v="YES"/>
    <d v="2022-12-13T00:00:00"/>
  </r>
  <r>
    <x v="10"/>
    <s v="TI"/>
    <x v="14"/>
    <x v="45"/>
    <x v="0"/>
    <n v="5351686"/>
    <n v="625000"/>
    <x v="0"/>
    <s v="YES"/>
    <d v="2022-12-13T00:00:00"/>
  </r>
  <r>
    <x v="10"/>
    <s v="TI"/>
    <x v="14"/>
    <x v="45"/>
    <x v="0"/>
    <n v="5352141"/>
    <n v="525000"/>
    <x v="0"/>
    <s v="YES"/>
    <d v="2022-12-15T00:00:00"/>
  </r>
  <r>
    <x v="10"/>
    <s v="TI"/>
    <x v="6"/>
    <x v="47"/>
    <x v="5"/>
    <n v="5353364"/>
    <n v="400000"/>
    <x v="0"/>
    <s v="YES"/>
    <d v="2022-12-22T00:00:00"/>
  </r>
  <r>
    <x v="10"/>
    <s v="TI"/>
    <x v="23"/>
    <x v="46"/>
    <x v="5"/>
    <n v="5353405"/>
    <n v="200000"/>
    <x v="0"/>
    <s v="YES"/>
    <d v="2022-12-22T00:00:00"/>
  </r>
  <r>
    <x v="10"/>
    <s v="TI"/>
    <x v="6"/>
    <x v="47"/>
    <x v="3"/>
    <n v="5353396"/>
    <n v="1100000"/>
    <x v="0"/>
    <s v="YES"/>
    <d v="2022-12-22T00:00:00"/>
  </r>
  <r>
    <x v="10"/>
    <s v="TI"/>
    <x v="6"/>
    <x v="42"/>
    <x v="0"/>
    <n v="5353368"/>
    <n v="2800000"/>
    <x v="0"/>
    <s v="YES"/>
    <d v="2022-12-22T00:00:00"/>
  </r>
  <r>
    <x v="10"/>
    <s v="TI"/>
    <x v="14"/>
    <x v="45"/>
    <x v="1"/>
    <n v="5353242"/>
    <n v="330000"/>
    <x v="0"/>
    <s v="YES"/>
    <d v="2022-12-21T00:00:00"/>
  </r>
  <r>
    <x v="10"/>
    <s v="TI"/>
    <x v="6"/>
    <x v="50"/>
    <x v="0"/>
    <n v="5353236"/>
    <n v="350000"/>
    <x v="0"/>
    <s v="YES"/>
    <d v="2022-12-21T00:00:00"/>
  </r>
  <r>
    <x v="10"/>
    <s v="TI"/>
    <x v="21"/>
    <x v="44"/>
    <x v="0"/>
    <n v="5353204"/>
    <n v="410000"/>
    <x v="0"/>
    <s v="YES"/>
    <d v="2022-12-21T00:00:00"/>
  </r>
  <r>
    <x v="10"/>
    <s v="TI"/>
    <x v="14"/>
    <x v="45"/>
    <x v="0"/>
    <n v="5350616"/>
    <n v="930000"/>
    <x v="0"/>
    <s v="YES"/>
    <d v="2022-12-07T00:00:00"/>
  </r>
  <r>
    <x v="10"/>
    <s v="TI"/>
    <x v="6"/>
    <x v="47"/>
    <x v="3"/>
    <n v="5352498"/>
    <n v="16600000"/>
    <x v="0"/>
    <s v="YES"/>
    <d v="2022-12-16T00:00:00"/>
  </r>
  <r>
    <x v="10"/>
    <s v="TI"/>
    <x v="5"/>
    <x v="41"/>
    <x v="0"/>
    <n v="5350663"/>
    <n v="1960000"/>
    <x v="0"/>
    <s v="YES"/>
    <d v="2022-12-07T00:00:00"/>
  </r>
  <r>
    <x v="10"/>
    <s v="TI"/>
    <x v="14"/>
    <x v="45"/>
    <x v="0"/>
    <n v="5353343"/>
    <n v="477500"/>
    <x v="0"/>
    <s v="YES"/>
    <d v="2022-12-22T00:00:00"/>
  </r>
  <r>
    <x v="10"/>
    <s v="TI"/>
    <x v="16"/>
    <x v="43"/>
    <x v="0"/>
    <n v="5353337"/>
    <n v="587500"/>
    <x v="0"/>
    <s v="YES"/>
    <d v="2022-12-22T00:00:00"/>
  </r>
  <r>
    <x v="10"/>
    <s v="TI"/>
    <x v="21"/>
    <x v="51"/>
    <x v="0"/>
    <n v="5350598"/>
    <n v="560000"/>
    <x v="0"/>
    <s v="YES"/>
    <d v="2022-12-07T00:00:00"/>
  </r>
  <r>
    <x v="11"/>
    <s v="TT"/>
    <x v="17"/>
    <x v="11"/>
    <x v="4"/>
    <n v="5354500"/>
    <n v="385000"/>
    <x v="0"/>
    <s v="YES"/>
    <d v="2022-12-29T00:00:00"/>
  </r>
  <r>
    <x v="11"/>
    <s v="TT"/>
    <x v="17"/>
    <x v="11"/>
    <x v="5"/>
    <n v="5354792"/>
    <n v="225000"/>
    <x v="0"/>
    <s v="YES"/>
    <d v="2022-12-30T00:00:00"/>
  </r>
  <r>
    <x v="11"/>
    <s v="TT"/>
    <x v="17"/>
    <x v="11"/>
    <x v="0"/>
    <n v="5354876"/>
    <n v="1275000"/>
    <x v="0"/>
    <s v="YES"/>
    <d v="2022-12-30T00:00:00"/>
  </r>
  <r>
    <x v="11"/>
    <s v="TT"/>
    <x v="17"/>
    <x v="11"/>
    <x v="4"/>
    <n v="5354790"/>
    <n v="399900"/>
    <x v="0"/>
    <s v="YES"/>
    <d v="2022-12-30T00:00:00"/>
  </r>
  <r>
    <x v="11"/>
    <s v="TT"/>
    <x v="17"/>
    <x v="11"/>
    <x v="0"/>
    <n v="5353641"/>
    <n v="405000"/>
    <x v="0"/>
    <s v="YES"/>
    <d v="2022-12-23T00:00:00"/>
  </r>
  <r>
    <x v="11"/>
    <s v="TT"/>
    <x v="17"/>
    <x v="11"/>
    <x v="0"/>
    <n v="5350782"/>
    <n v="379900"/>
    <x v="0"/>
    <s v="YES"/>
    <d v="2022-12-07T00:00:00"/>
  </r>
  <r>
    <x v="11"/>
    <s v="TT"/>
    <x v="17"/>
    <x v="11"/>
    <x v="0"/>
    <n v="5350502"/>
    <n v="359000"/>
    <x v="0"/>
    <s v="YES"/>
    <d v="2022-12-06T00:00:00"/>
  </r>
  <r>
    <x v="11"/>
    <s v="TT"/>
    <x v="17"/>
    <x v="11"/>
    <x v="0"/>
    <n v="5354260"/>
    <n v="378000"/>
    <x v="0"/>
    <s v="YES"/>
    <d v="2022-12-29T00:00:00"/>
  </r>
  <r>
    <x v="11"/>
    <s v="TT"/>
    <x v="17"/>
    <x v="11"/>
    <x v="0"/>
    <n v="5353128"/>
    <n v="408500"/>
    <x v="0"/>
    <s v="YES"/>
    <d v="2022-12-21T00:00:00"/>
  </r>
  <r>
    <x v="12"/>
    <s v="TTE"/>
    <x v="16"/>
    <x v="52"/>
    <x v="0"/>
    <n v="5352754"/>
    <n v="349900"/>
    <x v="0"/>
    <s v="YES"/>
    <d v="2022-12-19T00:00:00"/>
  </r>
  <r>
    <x v="12"/>
    <s v="TTE"/>
    <x v="16"/>
    <x v="52"/>
    <x v="0"/>
    <n v="5350787"/>
    <n v="395000"/>
    <x v="0"/>
    <s v="YES"/>
    <d v="2022-12-07T00:00:00"/>
  </r>
  <r>
    <x v="12"/>
    <s v="TTE"/>
    <x v="16"/>
    <x v="52"/>
    <x v="0"/>
    <n v="5352519"/>
    <n v="229000"/>
    <x v="0"/>
    <s v="YES"/>
    <d v="2022-12-16T00:00:00"/>
  </r>
  <r>
    <x v="12"/>
    <s v="TTE"/>
    <x v="16"/>
    <x v="53"/>
    <x v="0"/>
    <n v="5350956"/>
    <n v="310000"/>
    <x v="0"/>
    <s v="YES"/>
    <d v="2022-12-08T00:00:00"/>
  </r>
  <r>
    <x v="13"/>
    <s v="WTA"/>
    <x v="7"/>
    <x v="54"/>
    <x v="0"/>
    <n v="5349746"/>
    <n v="568019"/>
    <x v="1"/>
    <s v="YES"/>
    <d v="2022-12-01T00:00:00"/>
  </r>
  <r>
    <x v="13"/>
    <s v="WTA"/>
    <x v="7"/>
    <x v="54"/>
    <x v="0"/>
    <n v="5351599"/>
    <n v="711898"/>
    <x v="1"/>
    <s v="YES"/>
    <d v="2022-12-13T00:00:00"/>
  </r>
  <r>
    <x v="13"/>
    <s v="WTA"/>
    <x v="7"/>
    <x v="54"/>
    <x v="0"/>
    <n v="5350473"/>
    <n v="558995"/>
    <x v="1"/>
    <s v="YES"/>
    <d v="2022-12-06T00:00:00"/>
  </r>
  <r>
    <x v="13"/>
    <s v="WTA"/>
    <x v="7"/>
    <x v="54"/>
    <x v="0"/>
    <n v="5353354"/>
    <n v="1035248"/>
    <x v="1"/>
    <s v="YES"/>
    <d v="2022-12-22T00:00:00"/>
  </r>
  <r>
    <x v="13"/>
    <s v="WTA"/>
    <x v="7"/>
    <x v="54"/>
    <x v="0"/>
    <n v="5352078"/>
    <n v="548685"/>
    <x v="1"/>
    <s v="YES"/>
    <d v="2022-12-15T00:00:00"/>
  </r>
  <r>
    <x v="13"/>
    <s v="WTA"/>
    <x v="7"/>
    <x v="54"/>
    <x v="0"/>
    <n v="5353301"/>
    <n v="1125869"/>
    <x v="1"/>
    <s v="YES"/>
    <d v="2022-12-22T00:00:00"/>
  </r>
  <r>
    <x v="13"/>
    <s v="WTA"/>
    <x v="7"/>
    <x v="54"/>
    <x v="0"/>
    <n v="5353304"/>
    <n v="942900"/>
    <x v="1"/>
    <s v="YES"/>
    <d v="2022-12-22T00:00:00"/>
  </r>
  <r>
    <x v="13"/>
    <s v="WTA"/>
    <x v="7"/>
    <x v="54"/>
    <x v="0"/>
    <n v="5353308"/>
    <n v="1149651"/>
    <x v="1"/>
    <s v="YES"/>
    <d v="2022-12-22T00:00:00"/>
  </r>
  <r>
    <x v="13"/>
    <s v="WTA"/>
    <x v="7"/>
    <x v="54"/>
    <x v="0"/>
    <n v="5352081"/>
    <n v="1515404"/>
    <x v="1"/>
    <s v="YES"/>
    <d v="2022-12-15T00:00:00"/>
  </r>
  <r>
    <x v="13"/>
    <s v="WTA"/>
    <x v="7"/>
    <x v="54"/>
    <x v="0"/>
    <n v="5352113"/>
    <n v="1074282"/>
    <x v="1"/>
    <s v="YES"/>
    <d v="2022-12-15T00:00:00"/>
  </r>
  <r>
    <x v="13"/>
    <s v="WTA"/>
    <x v="7"/>
    <x v="54"/>
    <x v="0"/>
    <n v="5353840"/>
    <n v="811620"/>
    <x v="1"/>
    <s v="YES"/>
    <d v="2022-12-27T00:00:00"/>
  </r>
  <r>
    <x v="13"/>
    <s v="WTA"/>
    <x v="7"/>
    <x v="54"/>
    <x v="0"/>
    <n v="5353104"/>
    <n v="995216"/>
    <x v="1"/>
    <s v="YES"/>
    <d v="2022-12-21T00:00:00"/>
  </r>
  <r>
    <x v="13"/>
    <s v="WTA"/>
    <x v="7"/>
    <x v="54"/>
    <x v="0"/>
    <n v="5353100"/>
    <n v="834459"/>
    <x v="1"/>
    <s v="YES"/>
    <d v="2022-12-21T00:00:00"/>
  </r>
  <r>
    <x v="13"/>
    <s v="WTA"/>
    <x v="7"/>
    <x v="54"/>
    <x v="0"/>
    <n v="5350971"/>
    <n v="527967"/>
    <x v="1"/>
    <s v="YES"/>
    <d v="2022-12-08T00:00:00"/>
  </r>
  <r>
    <x v="13"/>
    <s v="WTA"/>
    <x v="7"/>
    <x v="54"/>
    <x v="0"/>
    <n v="5353111"/>
    <n v="598995"/>
    <x v="1"/>
    <s v="YES"/>
    <d v="2022-12-21T00:00:00"/>
  </r>
  <r>
    <x v="13"/>
    <s v="WTA"/>
    <x v="7"/>
    <x v="54"/>
    <x v="0"/>
    <n v="5354024"/>
    <n v="891417"/>
    <x v="1"/>
    <s v="YES"/>
    <d v="2022-12-28T00:00:00"/>
  </r>
  <r>
    <x v="13"/>
    <s v="WTA"/>
    <x v="7"/>
    <x v="54"/>
    <x v="0"/>
    <n v="5350989"/>
    <n v="599995"/>
    <x v="1"/>
    <s v="YES"/>
    <d v="2022-12-08T00:00:00"/>
  </r>
  <r>
    <x v="13"/>
    <s v="WTA"/>
    <x v="7"/>
    <x v="54"/>
    <x v="0"/>
    <n v="5353168"/>
    <n v="1419995"/>
    <x v="1"/>
    <s v="YES"/>
    <d v="2022-12-21T00:00:00"/>
  </r>
  <r>
    <x v="13"/>
    <s v="WTA"/>
    <x v="7"/>
    <x v="54"/>
    <x v="0"/>
    <n v="5352882"/>
    <n v="783863"/>
    <x v="1"/>
    <s v="YES"/>
    <d v="2022-12-20T00:00:00"/>
  </r>
  <r>
    <x v="13"/>
    <s v="WTA"/>
    <x v="7"/>
    <x v="54"/>
    <x v="0"/>
    <n v="5351092"/>
    <n v="990960"/>
    <x v="1"/>
    <s v="YES"/>
    <d v="2022-12-09T00:00:00"/>
  </r>
  <r>
    <x v="13"/>
    <s v="WTA"/>
    <x v="7"/>
    <x v="54"/>
    <x v="0"/>
    <n v="5352365"/>
    <n v="663970"/>
    <x v="1"/>
    <s v="YES"/>
    <d v="2022-12-16T00:00:00"/>
  </r>
  <r>
    <x v="13"/>
    <s v="WTA"/>
    <x v="7"/>
    <x v="54"/>
    <x v="0"/>
    <n v="5353172"/>
    <n v="621549"/>
    <x v="1"/>
    <s v="YES"/>
    <d v="2022-12-21T00:00:00"/>
  </r>
  <r>
    <x v="13"/>
    <s v="WTA"/>
    <x v="7"/>
    <x v="54"/>
    <x v="0"/>
    <n v="5354735"/>
    <n v="955390"/>
    <x v="1"/>
    <s v="YES"/>
    <d v="2022-12-30T00:00:00"/>
  </r>
  <r>
    <x v="13"/>
    <s v="WTA"/>
    <x v="7"/>
    <x v="54"/>
    <x v="0"/>
    <n v="5353322"/>
    <n v="707420"/>
    <x v="1"/>
    <s v="YES"/>
    <d v="2022-12-22T00:00:00"/>
  </r>
  <r>
    <x v="13"/>
    <s v="WTA"/>
    <x v="7"/>
    <x v="54"/>
    <x v="0"/>
    <n v="5354247"/>
    <n v="905195"/>
    <x v="1"/>
    <s v="YES"/>
    <d v="2022-12-29T00:00:00"/>
  </r>
  <r>
    <x v="13"/>
    <s v="WTA"/>
    <x v="7"/>
    <x v="54"/>
    <x v="0"/>
    <n v="5353832"/>
    <n v="687150"/>
    <x v="1"/>
    <s v="YES"/>
    <d v="2022-12-27T00:00:00"/>
  </r>
  <r>
    <x v="13"/>
    <s v="WTA"/>
    <x v="7"/>
    <x v="54"/>
    <x v="0"/>
    <n v="5353765"/>
    <n v="1217751"/>
    <x v="1"/>
    <s v="YES"/>
    <d v="2022-12-27T00:00:00"/>
  </r>
  <r>
    <x v="13"/>
    <s v="WTA"/>
    <x v="7"/>
    <x v="54"/>
    <x v="0"/>
    <n v="5351186"/>
    <n v="1447323"/>
    <x v="1"/>
    <s v="YES"/>
    <d v="2022-12-09T00:00:00"/>
  </r>
  <r>
    <x v="13"/>
    <s v="WTA"/>
    <x v="7"/>
    <x v="54"/>
    <x v="0"/>
    <n v="5354461"/>
    <n v="914857"/>
    <x v="1"/>
    <s v="YES"/>
    <d v="2022-12-29T00:00:00"/>
  </r>
  <r>
    <x v="13"/>
    <s v="WTA"/>
    <x v="7"/>
    <x v="54"/>
    <x v="0"/>
    <n v="5352404"/>
    <n v="940386"/>
    <x v="1"/>
    <s v="YES"/>
    <d v="2022-12-16T00:00:00"/>
  </r>
  <r>
    <x v="13"/>
    <s v="WTA"/>
    <x v="7"/>
    <x v="54"/>
    <x v="0"/>
    <n v="5352397"/>
    <n v="640287"/>
    <x v="1"/>
    <s v="YES"/>
    <d v="2022-12-16T00:00:00"/>
  </r>
  <r>
    <x v="13"/>
    <s v="WTA"/>
    <x v="7"/>
    <x v="54"/>
    <x v="0"/>
    <n v="5352390"/>
    <n v="1342632"/>
    <x v="1"/>
    <s v="YES"/>
    <d v="2022-12-16T00:00:00"/>
  </r>
  <r>
    <x v="13"/>
    <s v="WTA"/>
    <x v="7"/>
    <x v="54"/>
    <x v="0"/>
    <n v="5352665"/>
    <n v="1180610"/>
    <x v="1"/>
    <s v="YES"/>
    <d v="2022-12-19T00:00:00"/>
  </r>
  <r>
    <x v="13"/>
    <s v="WTA"/>
    <x v="7"/>
    <x v="54"/>
    <x v="0"/>
    <n v="5351108"/>
    <n v="788196"/>
    <x v="1"/>
    <s v="YES"/>
    <d v="2022-12-0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3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6">
        <item x="21"/>
        <item x="9"/>
        <item x="12"/>
        <item x="23"/>
        <item x="20"/>
        <item x="5"/>
        <item x="10"/>
        <item m="1" x="24"/>
        <item x="6"/>
        <item x="14"/>
        <item x="15"/>
        <item x="0"/>
        <item x="7"/>
        <item x="19"/>
        <item x="1"/>
        <item x="18"/>
        <item x="2"/>
        <item x="11"/>
        <item x="16"/>
        <item x="8"/>
        <item x="22"/>
        <item x="17"/>
        <item x="13"/>
        <item x="4"/>
        <item x="3"/>
        <item t="default"/>
      </items>
    </pivotField>
    <pivotField axis="axisRow" compact="0" showAll="0">
      <items count="56">
        <item x="20"/>
        <item x="18"/>
        <item x="21"/>
        <item x="23"/>
        <item x="19"/>
        <item x="14"/>
        <item x="24"/>
        <item x="17"/>
        <item x="22"/>
        <item x="16"/>
        <item x="15"/>
        <item x="49"/>
        <item x="10"/>
        <item x="50"/>
        <item x="43"/>
        <item x="26"/>
        <item x="12"/>
        <item x="47"/>
        <item x="33"/>
        <item x="51"/>
        <item x="44"/>
        <item x="46"/>
        <item x="35"/>
        <item x="4"/>
        <item x="42"/>
        <item x="31"/>
        <item x="40"/>
        <item x="9"/>
        <item x="2"/>
        <item x="53"/>
        <item x="0"/>
        <item x="34"/>
        <item x="30"/>
        <item x="39"/>
        <item x="3"/>
        <item x="5"/>
        <item x="28"/>
        <item x="1"/>
        <item x="36"/>
        <item x="52"/>
        <item x="25"/>
        <item x="29"/>
        <item x="45"/>
        <item x="38"/>
        <item x="41"/>
        <item x="54"/>
        <item x="32"/>
        <item x="37"/>
        <item x="8"/>
        <item x="48"/>
        <item x="13"/>
        <item x="7"/>
        <item x="11"/>
        <item x="6"/>
        <item x="27"/>
        <item t="default"/>
      </items>
    </pivotField>
    <pivotField axis="axisPage" compact="0" showAll="0">
      <items count="8">
        <item x="6"/>
        <item x="2"/>
        <item x="3"/>
        <item x="1"/>
        <item x="4"/>
        <item x="0"/>
        <item x="5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8">
    <i>
      <x/>
    </i>
    <i r="1">
      <x v="11"/>
    </i>
    <i r="2">
      <x v="30"/>
    </i>
    <i>
      <x v="1"/>
    </i>
    <i r="1">
      <x v="14"/>
    </i>
    <i r="2">
      <x v="37"/>
    </i>
    <i>
      <x v="2"/>
    </i>
    <i r="1">
      <x v="14"/>
    </i>
    <i r="2">
      <x v="28"/>
    </i>
    <i>
      <x v="3"/>
    </i>
    <i r="1">
      <x v="16"/>
    </i>
    <i r="2">
      <x v="34"/>
    </i>
    <i>
      <x v="4"/>
    </i>
    <i r="1">
      <x v="1"/>
    </i>
    <i r="2">
      <x v="35"/>
    </i>
    <i r="1">
      <x v="5"/>
    </i>
    <i r="2">
      <x v="53"/>
    </i>
    <i r="1">
      <x v="6"/>
    </i>
    <i r="2">
      <x v="35"/>
    </i>
    <i r="1">
      <x v="8"/>
    </i>
    <i r="2">
      <x v="16"/>
    </i>
    <i r="2">
      <x v="48"/>
    </i>
    <i r="2">
      <x v="50"/>
    </i>
    <i r="2">
      <x v="52"/>
    </i>
    <i r="1">
      <x v="12"/>
    </i>
    <i r="2">
      <x v="12"/>
    </i>
    <i r="2">
      <x v="27"/>
    </i>
    <i r="1">
      <x v="17"/>
    </i>
    <i r="2">
      <x v="35"/>
    </i>
    <i r="1">
      <x v="19"/>
    </i>
    <i r="2">
      <x v="35"/>
    </i>
    <i r="1">
      <x v="23"/>
    </i>
    <i r="2">
      <x v="35"/>
    </i>
    <i r="1">
      <x v="24"/>
    </i>
    <i r="2">
      <x v="23"/>
    </i>
    <i r="2">
      <x v="51"/>
    </i>
    <i>
      <x v="5"/>
    </i>
    <i r="1">
      <x v="2"/>
    </i>
    <i r="2">
      <x v="5"/>
    </i>
    <i r="1">
      <x v="5"/>
    </i>
    <i r="2">
      <x v="6"/>
    </i>
    <i r="1">
      <x v="9"/>
    </i>
    <i r="2">
      <x v="9"/>
    </i>
    <i r="1">
      <x v="10"/>
    </i>
    <i r="2">
      <x v="1"/>
    </i>
    <i r="1">
      <x v="22"/>
    </i>
    <i r="2">
      <x/>
    </i>
    <i r="2">
      <x v="2"/>
    </i>
    <i r="2">
      <x v="3"/>
    </i>
    <i r="2">
      <x v="7"/>
    </i>
    <i r="2">
      <x v="8"/>
    </i>
    <i r="2">
      <x v="10"/>
    </i>
    <i r="1">
      <x v="24"/>
    </i>
    <i r="2">
      <x v="4"/>
    </i>
    <i>
      <x v="6"/>
    </i>
    <i r="1">
      <x v="18"/>
    </i>
    <i r="2">
      <x v="40"/>
    </i>
    <i r="2">
      <x v="52"/>
    </i>
    <i>
      <x v="7"/>
    </i>
    <i r="1">
      <x v="15"/>
    </i>
    <i r="2">
      <x v="36"/>
    </i>
    <i r="1">
      <x v="21"/>
    </i>
    <i r="2">
      <x v="15"/>
    </i>
    <i r="2">
      <x v="54"/>
    </i>
    <i>
      <x v="8"/>
    </i>
    <i r="1">
      <x/>
    </i>
    <i r="2">
      <x v="26"/>
    </i>
    <i r="1">
      <x v="4"/>
    </i>
    <i r="2">
      <x v="43"/>
    </i>
    <i r="1">
      <x v="8"/>
    </i>
    <i r="2">
      <x v="22"/>
    </i>
    <i r="2">
      <x v="31"/>
    </i>
    <i r="2">
      <x v="33"/>
    </i>
    <i r="2">
      <x v="41"/>
    </i>
    <i r="2">
      <x v="46"/>
    </i>
    <i r="2">
      <x v="47"/>
    </i>
    <i r="2">
      <x v="52"/>
    </i>
    <i r="1">
      <x v="13"/>
    </i>
    <i r="2">
      <x v="18"/>
    </i>
    <i r="2">
      <x v="32"/>
    </i>
    <i r="2">
      <x v="33"/>
    </i>
    <i r="1">
      <x v="18"/>
    </i>
    <i r="2">
      <x v="10"/>
    </i>
    <i r="2">
      <x v="25"/>
    </i>
    <i r="2">
      <x v="38"/>
    </i>
    <i r="2">
      <x v="52"/>
    </i>
    <i>
      <x v="9"/>
    </i>
    <i r="1">
      <x v="20"/>
    </i>
    <i r="2">
      <x v="52"/>
    </i>
    <i>
      <x v="10"/>
    </i>
    <i r="1">
      <x/>
    </i>
    <i r="2">
      <x v="19"/>
    </i>
    <i r="2">
      <x v="20"/>
    </i>
    <i r="1">
      <x v="3"/>
    </i>
    <i r="2">
      <x v="21"/>
    </i>
    <i r="1">
      <x v="5"/>
    </i>
    <i r="2">
      <x v="44"/>
    </i>
    <i r="1">
      <x v="8"/>
    </i>
    <i r="2">
      <x v="11"/>
    </i>
    <i r="2">
      <x v="13"/>
    </i>
    <i r="2">
      <x v="17"/>
    </i>
    <i r="2">
      <x v="24"/>
    </i>
    <i r="2">
      <x v="49"/>
    </i>
    <i r="1">
      <x v="9"/>
    </i>
    <i r="2">
      <x v="42"/>
    </i>
    <i r="1">
      <x v="18"/>
    </i>
    <i r="2">
      <x v="14"/>
    </i>
    <i>
      <x v="11"/>
    </i>
    <i r="1">
      <x v="21"/>
    </i>
    <i r="2">
      <x v="52"/>
    </i>
    <i>
      <x v="12"/>
    </i>
    <i r="1">
      <x v="18"/>
    </i>
    <i r="2">
      <x v="29"/>
    </i>
    <i r="2">
      <x v="39"/>
    </i>
    <i>
      <x v="13"/>
    </i>
    <i r="1">
      <x v="12"/>
    </i>
    <i r="2">
      <x v="4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89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1"/>
        <item x="2"/>
        <item m="1" x="15"/>
        <item m="1" x="14"/>
        <item x="7"/>
        <item x="8"/>
        <item m="1" x="9"/>
        <item m="1" x="11"/>
        <item x="5"/>
        <item m="1" x="10"/>
        <item x="3"/>
        <item x="4"/>
        <item x="6"/>
        <item t="default"/>
      </items>
    </pivotField>
    <pivotField compact="0" showAll="0" insertBlankRow="1"/>
    <pivotField axis="axisPage" compact="0" showAll="0" insertBlankRow="1">
      <items count="11">
        <item x="6"/>
        <item x="3"/>
        <item x="0"/>
        <item x="2"/>
        <item x="1"/>
        <item x="4"/>
        <item x="8"/>
        <item x="7"/>
        <item x="5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9">
        <item m="1" x="73"/>
        <item x="1"/>
        <item m="1" x="136"/>
        <item m="1" x="66"/>
        <item m="1" x="99"/>
        <item m="1" x="76"/>
        <item x="44"/>
        <item m="1" x="75"/>
        <item x="30"/>
        <item m="1" x="93"/>
        <item m="1" x="83"/>
        <item m="1" x="71"/>
        <item m="1" x="81"/>
        <item m="1" x="64"/>
        <item m="1" x="59"/>
        <item m="1" x="132"/>
        <item x="32"/>
        <item m="1" x="97"/>
        <item m="1" x="91"/>
        <item m="1" x="120"/>
        <item m="1" x="110"/>
        <item x="10"/>
        <item m="1" x="74"/>
        <item m="1" x="116"/>
        <item m="1" x="77"/>
        <item m="1" x="100"/>
        <item m="1" x="57"/>
        <item m="1" x="79"/>
        <item m="1" x="78"/>
        <item m="1" x="134"/>
        <item m="1" x="122"/>
        <item m="1" x="137"/>
        <item m="1" x="92"/>
        <item x="42"/>
        <item m="1" x="58"/>
        <item m="1" x="69"/>
        <item x="20"/>
        <item m="1" x="127"/>
        <item x="22"/>
        <item m="1" x="114"/>
        <item m="1" x="67"/>
        <item m="1" x="84"/>
        <item m="1" x="119"/>
        <item m="1" x="61"/>
        <item m="1" x="107"/>
        <item m="1" x="129"/>
        <item m="1" x="89"/>
        <item m="1" x="131"/>
        <item m="1" x="96"/>
        <item m="1" x="135"/>
        <item m="1" x="109"/>
        <item m="1" x="101"/>
        <item m="1" x="80"/>
        <item x="8"/>
        <item x="27"/>
        <item x="54"/>
        <item x="48"/>
        <item m="1" x="113"/>
        <item m="1" x="70"/>
        <item m="1" x="125"/>
        <item m="1" x="106"/>
        <item m="1" x="123"/>
        <item x="23"/>
        <item m="1" x="121"/>
        <item m="1" x="133"/>
        <item m="1" x="105"/>
        <item m="1" x="111"/>
        <item m="1" x="87"/>
        <item m="1" x="130"/>
        <item x="37"/>
        <item m="1" x="118"/>
        <item m="1" x="126"/>
        <item m="1" x="86"/>
        <item m="1" x="72"/>
        <item m="1" x="90"/>
        <item m="1" x="68"/>
        <item m="1" x="63"/>
        <item m="1" x="104"/>
        <item m="1" x="124"/>
        <item m="1" x="65"/>
        <item m="1" x="115"/>
        <item x="16"/>
        <item x="18"/>
        <item m="1" x="103"/>
        <item m="1" x="60"/>
        <item m="1" x="108"/>
        <item x="13"/>
        <item m="1" x="98"/>
        <item m="1" x="62"/>
        <item m="1" x="128"/>
        <item m="1" x="112"/>
        <item m="1" x="117"/>
        <item m="1" x="85"/>
        <item m="1" x="82"/>
        <item m="1" x="102"/>
        <item m="1" x="95"/>
        <item m="1" x="94"/>
        <item m="1" x="88"/>
        <item x="51"/>
        <item m="1" x="56"/>
        <item x="0"/>
        <item x="2"/>
        <item x="3"/>
        <item x="4"/>
        <item x="5"/>
        <item x="6"/>
        <item x="7"/>
        <item x="9"/>
        <item x="11"/>
        <item x="12"/>
        <item x="14"/>
        <item x="15"/>
        <item x="17"/>
        <item x="19"/>
        <item x="21"/>
        <item x="24"/>
        <item x="25"/>
        <item x="26"/>
        <item x="28"/>
        <item x="29"/>
        <item x="31"/>
        <item x="33"/>
        <item x="34"/>
        <item x="35"/>
        <item x="36"/>
        <item x="38"/>
        <item x="39"/>
        <item x="40"/>
        <item x="41"/>
        <item x="43"/>
        <item x="45"/>
        <item x="46"/>
        <item x="47"/>
        <item x="49"/>
        <item x="50"/>
        <item x="52"/>
        <item x="53"/>
        <item x="55"/>
        <item t="default"/>
      </items>
    </pivotField>
  </pivotFields>
  <rowFields count="2">
    <field x="7"/>
    <field x="0"/>
  </rowFields>
  <rowItems count="185">
    <i>
      <x v="1"/>
    </i>
    <i r="1">
      <x/>
    </i>
    <i r="1">
      <x v="11"/>
    </i>
    <i t="blank">
      <x v="1"/>
    </i>
    <i>
      <x v="6"/>
    </i>
    <i r="1">
      <x v="11"/>
    </i>
    <i t="blank">
      <x v="6"/>
    </i>
    <i>
      <x v="8"/>
    </i>
    <i r="1">
      <x v="4"/>
    </i>
    <i r="1">
      <x v="7"/>
    </i>
    <i r="1">
      <x v="14"/>
    </i>
    <i t="blank">
      <x v="8"/>
    </i>
    <i>
      <x v="16"/>
    </i>
    <i r="1">
      <x v="4"/>
    </i>
    <i r="1">
      <x v="11"/>
    </i>
    <i t="blank">
      <x v="16"/>
    </i>
    <i>
      <x v="21"/>
    </i>
    <i r="1">
      <x v="3"/>
    </i>
    <i t="blank">
      <x v="21"/>
    </i>
    <i>
      <x v="33"/>
    </i>
    <i r="1">
      <x v="11"/>
    </i>
    <i t="blank">
      <x v="33"/>
    </i>
    <i>
      <x v="36"/>
    </i>
    <i r="1">
      <x v="4"/>
    </i>
    <i r="1">
      <x v="11"/>
    </i>
    <i t="blank">
      <x v="36"/>
    </i>
    <i>
      <x v="38"/>
    </i>
    <i r="1">
      <x v="4"/>
    </i>
    <i r="1">
      <x v="15"/>
    </i>
    <i t="blank">
      <x v="38"/>
    </i>
    <i>
      <x v="53"/>
    </i>
    <i r="1">
      <x v="3"/>
    </i>
    <i r="1">
      <x v="4"/>
    </i>
    <i t="blank">
      <x v="53"/>
    </i>
    <i>
      <x v="54"/>
    </i>
    <i r="1">
      <x v="4"/>
    </i>
    <i r="1">
      <x v="11"/>
    </i>
    <i t="blank">
      <x v="54"/>
    </i>
    <i>
      <x v="55"/>
    </i>
    <i r="1">
      <x v="8"/>
    </i>
    <i t="blank">
      <x v="55"/>
    </i>
    <i>
      <x v="56"/>
    </i>
    <i r="1">
      <x v="15"/>
    </i>
    <i t="blank">
      <x v="56"/>
    </i>
    <i>
      <x v="62"/>
    </i>
    <i r="1">
      <x v="4"/>
    </i>
    <i r="1">
      <x v="7"/>
    </i>
    <i t="blank">
      <x v="62"/>
    </i>
    <i>
      <x v="69"/>
    </i>
    <i r="1">
      <x v="11"/>
    </i>
    <i t="blank">
      <x v="69"/>
    </i>
    <i>
      <x v="81"/>
    </i>
    <i r="1">
      <x v="4"/>
    </i>
    <i t="blank">
      <x v="81"/>
    </i>
    <i>
      <x v="82"/>
    </i>
    <i r="1">
      <x v="4"/>
    </i>
    <i t="blank">
      <x v="82"/>
    </i>
    <i>
      <x v="86"/>
    </i>
    <i r="1">
      <x v="3"/>
    </i>
    <i r="1">
      <x v="11"/>
    </i>
    <i t="blank">
      <x v="86"/>
    </i>
    <i>
      <x v="98"/>
    </i>
    <i r="1">
      <x v="7"/>
    </i>
    <i t="blank">
      <x v="98"/>
    </i>
    <i>
      <x v="100"/>
    </i>
    <i r="1">
      <x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r="1">
      <x v="4"/>
    </i>
    <i t="blank">
      <x v="103"/>
    </i>
    <i>
      <x v="104"/>
    </i>
    <i r="1">
      <x v="3"/>
    </i>
    <i t="blank">
      <x v="104"/>
    </i>
    <i>
      <x v="105"/>
    </i>
    <i r="1">
      <x v="3"/>
    </i>
    <i r="1">
      <x v="4"/>
    </i>
    <i r="1">
      <x v="7"/>
    </i>
    <i r="1">
      <x v="11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13"/>
    </i>
    <i t="blank">
      <x v="121"/>
    </i>
    <i>
      <x v="122"/>
    </i>
    <i r="1">
      <x v="13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7"/>
    </i>
    <i t="blank">
      <x v="133"/>
    </i>
    <i>
      <x v="134"/>
    </i>
    <i r="1">
      <x v="7"/>
    </i>
    <i t="blank">
      <x v="134"/>
    </i>
    <i>
      <x v="135"/>
    </i>
    <i r="1">
      <x v="7"/>
    </i>
    <i t="blank">
      <x v="135"/>
    </i>
    <i>
      <x v="136"/>
    </i>
    <i r="1">
      <x v="7"/>
    </i>
    <i t="blank">
      <x v="136"/>
    </i>
    <i>
      <x v="137"/>
    </i>
    <i r="1">
      <x v="8"/>
    </i>
    <i t="blank">
      <x v="13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8" totalsRowCount="1" headerRowDxfId="18" totalsRowDxfId="15" headerRowBorderDxfId="17" tableBorderDxfId="16" totalsRowBorderDxfId="14">
  <autoFilter ref="A4:F27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SUM(B5:B27)</totalsRowFormula>
    </tableColumn>
    <tableColumn id="3" name="DOLLARVOL" totalsRowFunction="custom" totalsRowDxfId="3" dataCellStyle="Normal 2">
      <totalsRowFormula>SUM(C5:C27)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Row],[CLOSINGS]]/$B$29</calculatedColumnFormula>
      <totalsRowFormula>SUM(E5:E27)</totalsRowFormula>
    </tableColumn>
    <tableColumn id="6" name="% OF $$$ VOLUME" totalsRowFunction="custom" dataDxfId="12" totalsRowDxfId="0" dataCellStyle="Normal 2">
      <calculatedColumnFormula>Table2[[#This Row],[DOLLARVOL]]/$C$29</calculatedColumnFormula>
      <totalsRowFormula>SUM(F5:F27)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594" totalsRowShown="0" headerRowDxfId="11">
  <autoFilter ref="A1:J59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98" totalsRowShown="0" headerRowDxfId="10">
  <autoFilter ref="A1:H9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691" totalsRowShown="0" headerRowDxfId="9" headerRowBorderDxfId="8" tableBorderDxfId="7" totalsRowBorderDxfId="6">
  <autoFilter ref="A1:E69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131</v>
      </c>
    </row>
    <row r="3" spans="1:7">
      <c r="A3" s="2"/>
    </row>
    <row r="4" spans="1:7" ht="13.5" thickBot="1">
      <c r="A4" s="2"/>
    </row>
    <row r="5" spans="1:7" ht="16.5" thickBot="1">
      <c r="A5" s="136" t="s">
        <v>4</v>
      </c>
      <c r="B5" s="137"/>
      <c r="C5" s="137"/>
      <c r="D5" s="137"/>
      <c r="E5" s="137"/>
      <c r="F5" s="137"/>
      <c r="G5" s="138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3" t="s">
        <v>39</v>
      </c>
      <c r="B7" s="144">
        <v>211</v>
      </c>
      <c r="C7" s="74">
        <v>135112567.11000001</v>
      </c>
      <c r="D7" s="145">
        <f t="shared" ref="D7:D15" si="0">B7/$B$21</f>
        <v>0.35581787521079256</v>
      </c>
      <c r="E7" s="51">
        <f t="shared" ref="E7:E15" si="1">C7/$C$21</f>
        <v>0.25857914348935945</v>
      </c>
      <c r="F7" s="146">
        <v>1</v>
      </c>
      <c r="G7" s="111">
        <f t="shared" ref="G7:G20" si="2">RANK(C7,$C$7:$C$20)</f>
        <v>2</v>
      </c>
    </row>
    <row r="8" spans="1:7">
      <c r="A8" s="72" t="s">
        <v>108</v>
      </c>
      <c r="B8" s="73">
        <v>135</v>
      </c>
      <c r="C8" s="74">
        <v>74037080</v>
      </c>
      <c r="D8" s="23">
        <f t="shared" si="0"/>
        <v>0.22765598650927488</v>
      </c>
      <c r="E8" s="23">
        <f t="shared" si="1"/>
        <v>0.14169255415942919</v>
      </c>
      <c r="F8" s="79">
        <v>2</v>
      </c>
      <c r="G8" s="111">
        <f t="shared" si="2"/>
        <v>4</v>
      </c>
    </row>
    <row r="9" spans="1:7">
      <c r="A9" s="143" t="s">
        <v>40</v>
      </c>
      <c r="B9" s="73">
        <v>73</v>
      </c>
      <c r="C9" s="148">
        <v>161133892.21000001</v>
      </c>
      <c r="D9" s="23">
        <f t="shared" ref="D9" si="3">B9/$B$21</f>
        <v>0.12310286677908938</v>
      </c>
      <c r="E9" s="147">
        <f t="shared" ref="E9" si="4">C9/$C$21</f>
        <v>0.30837889269653868</v>
      </c>
      <c r="F9" s="79">
        <v>3</v>
      </c>
      <c r="G9" s="146">
        <f t="shared" si="2"/>
        <v>1</v>
      </c>
    </row>
    <row r="10" spans="1:7">
      <c r="A10" s="90" t="s">
        <v>41</v>
      </c>
      <c r="B10" s="86">
        <v>48</v>
      </c>
      <c r="C10" s="125">
        <v>74264873.359999999</v>
      </c>
      <c r="D10" s="23">
        <f t="shared" si="0"/>
        <v>8.0944350758853284E-2</v>
      </c>
      <c r="E10" s="23">
        <f t="shared" si="1"/>
        <v>0.14212850629312973</v>
      </c>
      <c r="F10" s="79">
        <v>4</v>
      </c>
      <c r="G10" s="111">
        <f t="shared" si="2"/>
        <v>3</v>
      </c>
    </row>
    <row r="11" spans="1:7">
      <c r="A11" s="72" t="s">
        <v>78</v>
      </c>
      <c r="B11" s="73">
        <v>35</v>
      </c>
      <c r="C11" s="74">
        <v>19528858</v>
      </c>
      <c r="D11" s="23">
        <f t="shared" si="0"/>
        <v>5.9021922428330521E-2</v>
      </c>
      <c r="E11" s="23">
        <f t="shared" si="1"/>
        <v>3.7374431431342267E-2</v>
      </c>
      <c r="F11" s="79">
        <v>5</v>
      </c>
      <c r="G11" s="111">
        <f t="shared" si="2"/>
        <v>6</v>
      </c>
    </row>
    <row r="12" spans="1:7">
      <c r="A12" s="72" t="s">
        <v>129</v>
      </c>
      <c r="B12" s="73">
        <v>34</v>
      </c>
      <c r="C12" s="74">
        <v>30698154</v>
      </c>
      <c r="D12" s="23">
        <f t="shared" si="0"/>
        <v>5.733558178752108E-2</v>
      </c>
      <c r="E12" s="23">
        <f t="shared" si="1"/>
        <v>5.8750289020575872E-2</v>
      </c>
      <c r="F12" s="79">
        <v>6</v>
      </c>
      <c r="G12" s="111">
        <f t="shared" si="2"/>
        <v>5</v>
      </c>
    </row>
    <row r="13" spans="1:7">
      <c r="A13" s="90" t="s">
        <v>105</v>
      </c>
      <c r="B13" s="86">
        <v>14</v>
      </c>
      <c r="C13" s="125">
        <v>7146250</v>
      </c>
      <c r="D13" s="23">
        <f t="shared" si="0"/>
        <v>2.3608768971332208E-2</v>
      </c>
      <c r="E13" s="23">
        <f t="shared" si="1"/>
        <v>1.3676530937765519E-2</v>
      </c>
      <c r="F13" s="79">
        <v>7</v>
      </c>
      <c r="G13" s="111">
        <f t="shared" si="2"/>
        <v>7</v>
      </c>
    </row>
    <row r="14" spans="1:7">
      <c r="A14" s="90" t="s">
        <v>102</v>
      </c>
      <c r="B14" s="86">
        <v>14</v>
      </c>
      <c r="C14" s="125">
        <v>6988000</v>
      </c>
      <c r="D14" s="23">
        <f t="shared" si="0"/>
        <v>2.3608768971332208E-2</v>
      </c>
      <c r="E14" s="23">
        <f t="shared" si="1"/>
        <v>1.3373671253189497E-2</v>
      </c>
      <c r="F14" s="79">
        <v>7</v>
      </c>
      <c r="G14" s="111">
        <f t="shared" si="2"/>
        <v>8</v>
      </c>
    </row>
    <row r="15" spans="1:7">
      <c r="A15" s="72" t="s">
        <v>56</v>
      </c>
      <c r="B15" s="73">
        <v>9</v>
      </c>
      <c r="C15" s="74">
        <v>4215300</v>
      </c>
      <c r="D15" s="23">
        <f t="shared" si="0"/>
        <v>1.5177065767284991E-2</v>
      </c>
      <c r="E15" s="23">
        <f t="shared" si="1"/>
        <v>8.0672633705737972E-3</v>
      </c>
      <c r="F15" s="79">
        <v>8</v>
      </c>
      <c r="G15" s="111">
        <f t="shared" si="2"/>
        <v>9</v>
      </c>
    </row>
    <row r="16" spans="1:7">
      <c r="A16" s="72" t="s">
        <v>71</v>
      </c>
      <c r="B16" s="73">
        <v>8</v>
      </c>
      <c r="C16" s="74">
        <v>3865000</v>
      </c>
      <c r="D16" s="23">
        <f t="shared" ref="D16:D17" si="5">B16/$B$21</f>
        <v>1.3490725126475547E-2</v>
      </c>
      <c r="E16" s="23">
        <f t="shared" ref="E16:E17" si="6">C16/$C$21</f>
        <v>7.3968573831679181E-3</v>
      </c>
      <c r="F16" s="79">
        <v>9</v>
      </c>
      <c r="G16" s="111">
        <f t="shared" si="2"/>
        <v>10</v>
      </c>
    </row>
    <row r="17" spans="1:7">
      <c r="A17" s="72" t="s">
        <v>81</v>
      </c>
      <c r="B17" s="73">
        <v>5</v>
      </c>
      <c r="C17" s="74">
        <v>2337425</v>
      </c>
      <c r="D17" s="23">
        <f t="shared" si="5"/>
        <v>8.4317032040472171E-3</v>
      </c>
      <c r="E17" s="23">
        <f t="shared" si="6"/>
        <v>4.473376292070186E-3</v>
      </c>
      <c r="F17" s="79">
        <v>10</v>
      </c>
      <c r="G17" s="111">
        <f t="shared" si="2"/>
        <v>11</v>
      </c>
    </row>
    <row r="18" spans="1:7">
      <c r="A18" s="35" t="s">
        <v>127</v>
      </c>
      <c r="B18" s="126">
        <v>4</v>
      </c>
      <c r="C18" s="124">
        <v>1283900</v>
      </c>
      <c r="D18" s="23">
        <f t="shared" ref="D18:D19" si="7">B18/$B$21</f>
        <v>6.7453625632377737E-3</v>
      </c>
      <c r="E18" s="23">
        <f t="shared" ref="E18:E19" si="8">C18/$C$21</f>
        <v>2.4571345910088718E-3</v>
      </c>
      <c r="F18" s="79">
        <v>11</v>
      </c>
      <c r="G18" s="111">
        <f t="shared" si="2"/>
        <v>12</v>
      </c>
    </row>
    <row r="19" spans="1:7">
      <c r="A19" s="72" t="s">
        <v>76</v>
      </c>
      <c r="B19" s="73">
        <v>2</v>
      </c>
      <c r="C19" s="74">
        <v>948900</v>
      </c>
      <c r="D19" s="23">
        <f t="shared" si="7"/>
        <v>3.3726812816188868E-3</v>
      </c>
      <c r="E19" s="23">
        <f t="shared" si="8"/>
        <v>1.8160098242918595E-3</v>
      </c>
      <c r="F19" s="79">
        <v>12</v>
      </c>
      <c r="G19" s="111">
        <f t="shared" si="2"/>
        <v>14</v>
      </c>
    </row>
    <row r="20" spans="1:7">
      <c r="A20" s="90" t="s">
        <v>187</v>
      </c>
      <c r="B20" s="86">
        <v>1</v>
      </c>
      <c r="C20" s="125">
        <v>959000</v>
      </c>
      <c r="D20" s="23">
        <f>B20/$B$21</f>
        <v>1.6863406408094434E-3</v>
      </c>
      <c r="E20" s="23">
        <f>C20/$C$21</f>
        <v>1.8353392575570591E-3</v>
      </c>
      <c r="F20" s="79">
        <v>13</v>
      </c>
      <c r="G20" s="111">
        <f t="shared" si="2"/>
        <v>13</v>
      </c>
    </row>
    <row r="21" spans="1:7">
      <c r="A21" s="87" t="s">
        <v>23</v>
      </c>
      <c r="B21" s="88">
        <f>SUM(B7:B20)</f>
        <v>593</v>
      </c>
      <c r="C21" s="89">
        <f>SUM(C7:C20)</f>
        <v>522519199.68000007</v>
      </c>
      <c r="D21" s="30">
        <f>SUM(D7:D20)</f>
        <v>1</v>
      </c>
      <c r="E21" s="30">
        <f>SUM(E7:E20)</f>
        <v>0.99999999999999978</v>
      </c>
      <c r="F21" s="31"/>
      <c r="G21" s="31"/>
    </row>
    <row r="22" spans="1:7" ht="13.5" thickBot="1">
      <c r="A22" s="83"/>
      <c r="B22" s="84"/>
      <c r="C22" s="85"/>
    </row>
    <row r="23" spans="1:7" ht="16.5" thickBot="1">
      <c r="A23" s="139" t="s">
        <v>10</v>
      </c>
      <c r="B23" s="140"/>
      <c r="C23" s="140"/>
      <c r="D23" s="140"/>
      <c r="E23" s="140"/>
      <c r="F23" s="140"/>
      <c r="G23" s="141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43" t="s">
        <v>39</v>
      </c>
      <c r="B26" s="144">
        <v>31</v>
      </c>
      <c r="C26" s="74">
        <v>33098013</v>
      </c>
      <c r="D26" s="147">
        <f t="shared" ref="D26:D31" si="9">B26/$B$35</f>
        <v>0.31958762886597936</v>
      </c>
      <c r="E26" s="23">
        <f t="shared" ref="E26:E31" si="10">C26/$C$35</f>
        <v>0.22078903321661353</v>
      </c>
      <c r="F26" s="149">
        <v>1</v>
      </c>
      <c r="G26" s="79">
        <f t="shared" ref="G26:G34" si="11">RANK(C26,$C$26:$C$34)</f>
        <v>2</v>
      </c>
    </row>
    <row r="27" spans="1:7">
      <c r="A27" s="143" t="s">
        <v>41</v>
      </c>
      <c r="B27" s="73">
        <v>26</v>
      </c>
      <c r="C27" s="148">
        <v>64750639.880000003</v>
      </c>
      <c r="D27" s="23">
        <f t="shared" si="9"/>
        <v>0.26804123711340205</v>
      </c>
      <c r="E27" s="147">
        <f t="shared" si="10"/>
        <v>0.43193623675422155</v>
      </c>
      <c r="F27" s="79">
        <v>2</v>
      </c>
      <c r="G27" s="149">
        <f t="shared" si="11"/>
        <v>1</v>
      </c>
    </row>
    <row r="28" spans="1:7">
      <c r="A28" s="72" t="s">
        <v>108</v>
      </c>
      <c r="B28" s="73">
        <v>22</v>
      </c>
      <c r="C28" s="74">
        <v>21253206</v>
      </c>
      <c r="D28" s="23">
        <f t="shared" si="9"/>
        <v>0.22680412371134021</v>
      </c>
      <c r="E28" s="23">
        <f t="shared" si="10"/>
        <v>0.14177512122838098</v>
      </c>
      <c r="F28" s="79">
        <v>3</v>
      </c>
      <c r="G28" s="79">
        <f t="shared" si="11"/>
        <v>4</v>
      </c>
    </row>
    <row r="29" spans="1:7">
      <c r="A29" s="72" t="s">
        <v>40</v>
      </c>
      <c r="B29" s="73">
        <v>9</v>
      </c>
      <c r="C29" s="74">
        <v>22636300</v>
      </c>
      <c r="D29" s="23">
        <f t="shared" si="9"/>
        <v>9.2783505154639179E-2</v>
      </c>
      <c r="E29" s="23">
        <f t="shared" si="10"/>
        <v>0.15100141487651325</v>
      </c>
      <c r="F29" s="79">
        <v>4</v>
      </c>
      <c r="G29" s="79">
        <f t="shared" si="11"/>
        <v>3</v>
      </c>
    </row>
    <row r="30" spans="1:7">
      <c r="A30" s="72" t="s">
        <v>56</v>
      </c>
      <c r="B30" s="73">
        <v>2</v>
      </c>
      <c r="C30" s="74">
        <v>3115692</v>
      </c>
      <c r="D30" s="23">
        <f t="shared" si="9"/>
        <v>2.0618556701030927E-2</v>
      </c>
      <c r="E30" s="23">
        <f t="shared" si="10"/>
        <v>2.0784045993357276E-2</v>
      </c>
      <c r="F30" s="79">
        <v>5</v>
      </c>
      <c r="G30" s="79">
        <f t="shared" si="11"/>
        <v>6</v>
      </c>
    </row>
    <row r="31" spans="1:7">
      <c r="A31" s="72" t="s">
        <v>102</v>
      </c>
      <c r="B31" s="73">
        <v>2</v>
      </c>
      <c r="C31" s="74">
        <v>587700</v>
      </c>
      <c r="D31" s="23">
        <f t="shared" si="9"/>
        <v>2.0618556701030927E-2</v>
      </c>
      <c r="E31" s="23">
        <f t="shared" si="10"/>
        <v>3.9204079961357129E-3</v>
      </c>
      <c r="F31" s="79">
        <v>5</v>
      </c>
      <c r="G31" s="79">
        <f t="shared" si="11"/>
        <v>7</v>
      </c>
    </row>
    <row r="32" spans="1:7">
      <c r="A32" s="72" t="s">
        <v>187</v>
      </c>
      <c r="B32" s="73">
        <v>2</v>
      </c>
      <c r="C32" s="74">
        <v>574316</v>
      </c>
      <c r="D32" s="23">
        <f>B32/$B$35</f>
        <v>2.0618556701030927E-2</v>
      </c>
      <c r="E32" s="23">
        <f>C32/$C$35</f>
        <v>3.8311264909114823E-3</v>
      </c>
      <c r="F32" s="79">
        <v>5</v>
      </c>
      <c r="G32" s="79">
        <f t="shared" si="11"/>
        <v>8</v>
      </c>
    </row>
    <row r="33" spans="1:7">
      <c r="A33" s="72" t="s">
        <v>71</v>
      </c>
      <c r="B33" s="73">
        <v>2</v>
      </c>
      <c r="C33" s="74">
        <v>100000</v>
      </c>
      <c r="D33" s="23">
        <f>B33/$B$35</f>
        <v>2.0618556701030927E-2</v>
      </c>
      <c r="E33" s="23">
        <f>C33/$C$35</f>
        <v>6.6707639886603933E-4</v>
      </c>
      <c r="F33" s="79">
        <v>5</v>
      </c>
      <c r="G33" s="79">
        <f t="shared" si="11"/>
        <v>9</v>
      </c>
    </row>
    <row r="34" spans="1:7">
      <c r="A34" s="72" t="s">
        <v>105</v>
      </c>
      <c r="B34" s="73">
        <v>1</v>
      </c>
      <c r="C34" s="74">
        <v>3792000</v>
      </c>
      <c r="D34" s="23">
        <f>B34/$B$35</f>
        <v>1.0309278350515464E-2</v>
      </c>
      <c r="E34" s="23">
        <f>C34/$C$35</f>
        <v>2.5295537045000212E-2</v>
      </c>
      <c r="F34" s="79">
        <v>6</v>
      </c>
      <c r="G34" s="79">
        <f t="shared" si="11"/>
        <v>5</v>
      </c>
    </row>
    <row r="35" spans="1:7">
      <c r="A35" s="32" t="s">
        <v>23</v>
      </c>
      <c r="B35" s="47">
        <f>SUM(B26:B34)</f>
        <v>97</v>
      </c>
      <c r="C35" s="33">
        <f>SUM(C26:C34)</f>
        <v>149907866.88</v>
      </c>
      <c r="D35" s="30">
        <f>SUM(D26:D34)</f>
        <v>1</v>
      </c>
      <c r="E35" s="30">
        <f>SUM(E26:E34)</f>
        <v>0.99999999999999978</v>
      </c>
      <c r="F35" s="31"/>
      <c r="G35" s="31"/>
    </row>
    <row r="36" spans="1:7" ht="13.5" thickBot="1"/>
    <row r="37" spans="1:7" ht="16.5" thickBot="1">
      <c r="A37" s="136" t="s">
        <v>12</v>
      </c>
      <c r="B37" s="137"/>
      <c r="C37" s="137"/>
      <c r="D37" s="137"/>
      <c r="E37" s="137"/>
      <c r="F37" s="137"/>
      <c r="G37" s="138"/>
    </row>
    <row r="38" spans="1:7">
      <c r="A38" s="3"/>
      <c r="B38" s="45"/>
      <c r="C38" s="40"/>
      <c r="D38" s="4" t="s">
        <v>5</v>
      </c>
      <c r="E38" s="4" t="s">
        <v>5</v>
      </c>
      <c r="F38" s="5" t="s">
        <v>6</v>
      </c>
      <c r="G38" s="5" t="s">
        <v>6</v>
      </c>
    </row>
    <row r="39" spans="1:7">
      <c r="A39" s="6" t="s">
        <v>11</v>
      </c>
      <c r="B39" s="46" t="s">
        <v>8</v>
      </c>
      <c r="C39" s="26" t="s">
        <v>9</v>
      </c>
      <c r="D39" s="8" t="s">
        <v>8</v>
      </c>
      <c r="E39" s="8" t="s">
        <v>9</v>
      </c>
      <c r="F39" s="7" t="s">
        <v>8</v>
      </c>
      <c r="G39" s="7" t="s">
        <v>9</v>
      </c>
    </row>
    <row r="40" spans="1:7">
      <c r="A40" s="143" t="s">
        <v>39</v>
      </c>
      <c r="B40" s="144">
        <v>242</v>
      </c>
      <c r="C40" s="74">
        <v>168210580.11000001</v>
      </c>
      <c r="D40" s="147">
        <f t="shared" ref="D40:D47" si="12">B40/$B$54</f>
        <v>0.35072463768115941</v>
      </c>
      <c r="E40" s="23">
        <f t="shared" ref="E40:E47" si="13">C40/$C$54</f>
        <v>0.25015438621549113</v>
      </c>
      <c r="F40" s="149">
        <v>1</v>
      </c>
      <c r="G40" s="79">
        <f t="shared" ref="G40:G53" si="14">RANK(C40,$C$40:$C$53)</f>
        <v>2</v>
      </c>
    </row>
    <row r="41" spans="1:7">
      <c r="A41" s="72" t="s">
        <v>108</v>
      </c>
      <c r="B41" s="73">
        <v>157</v>
      </c>
      <c r="C41" s="74">
        <v>95290286</v>
      </c>
      <c r="D41" s="23">
        <f t="shared" si="12"/>
        <v>0.22753623188405797</v>
      </c>
      <c r="E41" s="23">
        <f t="shared" si="13"/>
        <v>0.14171096129054664</v>
      </c>
      <c r="F41" s="79">
        <v>2</v>
      </c>
      <c r="G41" s="79">
        <f t="shared" si="14"/>
        <v>4</v>
      </c>
    </row>
    <row r="42" spans="1:7">
      <c r="A42" s="143" t="s">
        <v>40</v>
      </c>
      <c r="B42" s="73">
        <v>82</v>
      </c>
      <c r="C42" s="148">
        <v>183770192.21000001</v>
      </c>
      <c r="D42" s="23">
        <f t="shared" si="12"/>
        <v>0.11884057971014493</v>
      </c>
      <c r="E42" s="147">
        <f t="shared" si="13"/>
        <v>0.27329386538547723</v>
      </c>
      <c r="F42" s="79">
        <v>3</v>
      </c>
      <c r="G42" s="149">
        <f t="shared" si="14"/>
        <v>1</v>
      </c>
    </row>
    <row r="43" spans="1:7">
      <c r="A43" s="72" t="s">
        <v>41</v>
      </c>
      <c r="B43" s="73">
        <v>74</v>
      </c>
      <c r="C43" s="74">
        <v>139015513.24000001</v>
      </c>
      <c r="D43" s="23">
        <f t="shared" ref="D43" si="15">B43/$B$54</f>
        <v>0.1072463768115942</v>
      </c>
      <c r="E43" s="23">
        <f t="shared" ref="E43" si="16">C43/$C$54</f>
        <v>0.20673693870054199</v>
      </c>
      <c r="F43" s="79">
        <v>4</v>
      </c>
      <c r="G43" s="79">
        <f t="shared" si="14"/>
        <v>3</v>
      </c>
    </row>
    <row r="44" spans="1:7">
      <c r="A44" s="72" t="s">
        <v>78</v>
      </c>
      <c r="B44" s="73">
        <v>35</v>
      </c>
      <c r="C44" s="74">
        <v>19528858</v>
      </c>
      <c r="D44" s="23">
        <f t="shared" si="12"/>
        <v>5.0724637681159424E-2</v>
      </c>
      <c r="E44" s="23">
        <f t="shared" si="13"/>
        <v>2.9042343729418361E-2</v>
      </c>
      <c r="F44" s="79">
        <v>5</v>
      </c>
      <c r="G44" s="79">
        <f t="shared" si="14"/>
        <v>6</v>
      </c>
    </row>
    <row r="45" spans="1:7">
      <c r="A45" s="72" t="s">
        <v>129</v>
      </c>
      <c r="B45" s="73">
        <v>34</v>
      </c>
      <c r="C45" s="74">
        <v>30698154</v>
      </c>
      <c r="D45" s="23">
        <f t="shared" si="12"/>
        <v>4.9275362318840582E-2</v>
      </c>
      <c r="E45" s="23">
        <f t="shared" si="13"/>
        <v>4.5652763736958868E-2</v>
      </c>
      <c r="F45" s="79">
        <v>6</v>
      </c>
      <c r="G45" s="79">
        <f t="shared" si="14"/>
        <v>5</v>
      </c>
    </row>
    <row r="46" spans="1:7">
      <c r="A46" s="72" t="s">
        <v>102</v>
      </c>
      <c r="B46" s="73">
        <v>16</v>
      </c>
      <c r="C46" s="74">
        <v>7575700</v>
      </c>
      <c r="D46" s="23">
        <f t="shared" si="12"/>
        <v>2.318840579710145E-2</v>
      </c>
      <c r="E46" s="23">
        <f t="shared" si="13"/>
        <v>1.1266203246034901E-2</v>
      </c>
      <c r="F46" s="79">
        <v>7</v>
      </c>
      <c r="G46" s="79">
        <f t="shared" si="14"/>
        <v>8</v>
      </c>
    </row>
    <row r="47" spans="1:7">
      <c r="A47" s="72" t="s">
        <v>105</v>
      </c>
      <c r="B47" s="73">
        <v>15</v>
      </c>
      <c r="C47" s="74">
        <v>10938250</v>
      </c>
      <c r="D47" s="23">
        <f t="shared" si="12"/>
        <v>2.1739130434782608E-2</v>
      </c>
      <c r="E47" s="23">
        <f t="shared" si="13"/>
        <v>1.6266819918415627E-2</v>
      </c>
      <c r="F47" s="79">
        <v>8</v>
      </c>
      <c r="G47" s="79">
        <f t="shared" si="14"/>
        <v>7</v>
      </c>
    </row>
    <row r="48" spans="1:7">
      <c r="A48" s="72" t="s">
        <v>56</v>
      </c>
      <c r="B48" s="73">
        <v>11</v>
      </c>
      <c r="C48" s="74">
        <v>7330992</v>
      </c>
      <c r="D48" s="23">
        <f t="shared" ref="D48:D53" si="17">B48/$B$54</f>
        <v>1.5942028985507246E-2</v>
      </c>
      <c r="E48" s="23">
        <f t="shared" ref="E48:E53" si="18">C48/$C$54</f>
        <v>1.0902285711822789E-2</v>
      </c>
      <c r="F48" s="79">
        <v>9</v>
      </c>
      <c r="G48" s="79">
        <f t="shared" si="14"/>
        <v>9</v>
      </c>
    </row>
    <row r="49" spans="1:7">
      <c r="A49" s="72" t="s">
        <v>71</v>
      </c>
      <c r="B49" s="73">
        <v>10</v>
      </c>
      <c r="C49" s="74">
        <v>3965000</v>
      </c>
      <c r="D49" s="23">
        <f t="shared" ref="D49" si="19">B49/$B$54</f>
        <v>1.4492753623188406E-2</v>
      </c>
      <c r="E49" s="23">
        <f t="shared" ref="E49:E50" si="20">C49/$C$54</f>
        <v>5.8965502686917888E-3</v>
      </c>
      <c r="F49" s="79">
        <v>10</v>
      </c>
      <c r="G49" s="79">
        <f t="shared" si="14"/>
        <v>10</v>
      </c>
    </row>
    <row r="50" spans="1:7">
      <c r="A50" s="72" t="s">
        <v>81</v>
      </c>
      <c r="B50" s="73">
        <v>5</v>
      </c>
      <c r="C50" s="74">
        <v>2337425</v>
      </c>
      <c r="D50" s="23">
        <f>B50/$B$54</f>
        <v>7.246376811594203E-3</v>
      </c>
      <c r="E50" s="23">
        <f t="shared" si="20"/>
        <v>3.4761018945263316E-3</v>
      </c>
      <c r="F50" s="79">
        <v>11</v>
      </c>
      <c r="G50" s="79">
        <f t="shared" si="14"/>
        <v>11</v>
      </c>
    </row>
    <row r="51" spans="1:7">
      <c r="A51" s="72" t="s">
        <v>127</v>
      </c>
      <c r="B51" s="73">
        <v>4</v>
      </c>
      <c r="C51" s="74">
        <v>1283900</v>
      </c>
      <c r="D51" s="23">
        <f t="shared" ref="D51:D52" si="21">B51/$B$54</f>
        <v>5.7971014492753624E-3</v>
      </c>
      <c r="E51" s="23">
        <f t="shared" ref="E51:E52" si="22">C51/$C$54</f>
        <v>1.9093520529567182E-3</v>
      </c>
      <c r="F51" s="79">
        <v>12</v>
      </c>
      <c r="G51" s="79">
        <f t="shared" si="14"/>
        <v>13</v>
      </c>
    </row>
    <row r="52" spans="1:7">
      <c r="A52" s="72" t="s">
        <v>187</v>
      </c>
      <c r="B52" s="73">
        <v>3</v>
      </c>
      <c r="C52" s="74">
        <v>1533316</v>
      </c>
      <c r="D52" s="23">
        <f t="shared" si="21"/>
        <v>4.3478260869565218E-3</v>
      </c>
      <c r="E52" s="23">
        <f t="shared" si="22"/>
        <v>2.280271089984721E-3</v>
      </c>
      <c r="F52" s="79">
        <v>13</v>
      </c>
      <c r="G52" s="79">
        <f t="shared" si="14"/>
        <v>12</v>
      </c>
    </row>
    <row r="53" spans="1:7">
      <c r="A53" s="72" t="s">
        <v>76</v>
      </c>
      <c r="B53" s="73">
        <v>2</v>
      </c>
      <c r="C53" s="74">
        <v>948900</v>
      </c>
      <c r="D53" s="23">
        <f t="shared" si="17"/>
        <v>2.8985507246376812E-3</v>
      </c>
      <c r="E53" s="23">
        <f t="shared" si="18"/>
        <v>1.4111567591328219E-3</v>
      </c>
      <c r="F53" s="79">
        <v>14</v>
      </c>
      <c r="G53" s="79">
        <f t="shared" si="14"/>
        <v>14</v>
      </c>
    </row>
    <row r="54" spans="1:7">
      <c r="A54" s="32" t="s">
        <v>23</v>
      </c>
      <c r="B54" s="48">
        <f>SUM(B40:B53)</f>
        <v>690</v>
      </c>
      <c r="C54" s="38">
        <f>SUM(C40:C53)</f>
        <v>672427066.56000006</v>
      </c>
      <c r="D54" s="30">
        <f>SUM(D40:D53)</f>
        <v>0.99999999999999989</v>
      </c>
      <c r="E54" s="30">
        <f>SUM(E40:E53)</f>
        <v>0.99999999999999989</v>
      </c>
      <c r="F54" s="31"/>
      <c r="G54" s="31"/>
    </row>
    <row r="56" spans="1:7">
      <c r="A56" s="142" t="s">
        <v>24</v>
      </c>
      <c r="B56" s="142"/>
      <c r="C56" s="142"/>
      <c r="D56" s="110" t="s">
        <v>57</v>
      </c>
    </row>
    <row r="57" spans="1:7">
      <c r="A5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7:G37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DECEMBER, 2022</v>
      </c>
    </row>
    <row r="3" spans="1:7" ht="13.5" thickBot="1"/>
    <row r="4" spans="1:7" ht="16.5" thickBot="1">
      <c r="A4" s="136" t="s">
        <v>13</v>
      </c>
      <c r="B4" s="137"/>
      <c r="C4" s="137"/>
      <c r="D4" s="137"/>
      <c r="E4" s="137"/>
      <c r="F4" s="137"/>
      <c r="G4" s="138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0" t="s">
        <v>39</v>
      </c>
      <c r="B7" s="151">
        <v>189</v>
      </c>
      <c r="C7" s="102">
        <v>121738832</v>
      </c>
      <c r="D7" s="152">
        <f>B7/$B$19</f>
        <v>0.40820734341252701</v>
      </c>
      <c r="E7" s="23">
        <f>C7/$C$19</f>
        <v>0.2793119785262424</v>
      </c>
      <c r="F7" s="149">
        <v>1</v>
      </c>
      <c r="G7" s="79">
        <f t="shared" ref="G7:G18" si="0">RANK(C7,$C$7:$C$18)</f>
        <v>2</v>
      </c>
    </row>
    <row r="8" spans="1:7">
      <c r="A8" s="36" t="s">
        <v>108</v>
      </c>
      <c r="B8" s="37">
        <v>116</v>
      </c>
      <c r="C8" s="102">
        <v>61381972</v>
      </c>
      <c r="D8" s="27">
        <f>B8/$B$19</f>
        <v>0.2505399568034557</v>
      </c>
      <c r="E8" s="23">
        <f>C8/$C$19</f>
        <v>0.14083197418193083</v>
      </c>
      <c r="F8" s="79">
        <v>2</v>
      </c>
      <c r="G8" s="79">
        <f t="shared" si="0"/>
        <v>4</v>
      </c>
    </row>
    <row r="9" spans="1:7">
      <c r="A9" s="150" t="s">
        <v>40</v>
      </c>
      <c r="B9" s="37">
        <v>73</v>
      </c>
      <c r="C9" s="153">
        <v>161133892.21000001</v>
      </c>
      <c r="D9" s="27">
        <f t="shared" ref="D9" si="1">B9/$B$19</f>
        <v>0.15766738660907129</v>
      </c>
      <c r="E9" s="147">
        <f t="shared" ref="E9" si="2">C9/$C$19</f>
        <v>0.36969819326679088</v>
      </c>
      <c r="F9" s="79">
        <v>3</v>
      </c>
      <c r="G9" s="149">
        <f t="shared" si="0"/>
        <v>1</v>
      </c>
    </row>
    <row r="10" spans="1:7">
      <c r="A10" s="36" t="s">
        <v>41</v>
      </c>
      <c r="B10" s="37">
        <v>32</v>
      </c>
      <c r="C10" s="102">
        <v>65541482</v>
      </c>
      <c r="D10" s="27">
        <f>B10/$B$19</f>
        <v>6.9114470842332618E-2</v>
      </c>
      <c r="E10" s="23">
        <f>C10/$C$19</f>
        <v>0.15037536266950635</v>
      </c>
      <c r="F10" s="79">
        <v>4</v>
      </c>
      <c r="G10" s="79">
        <f t="shared" si="0"/>
        <v>3</v>
      </c>
    </row>
    <row r="11" spans="1:7">
      <c r="A11" s="36" t="s">
        <v>105</v>
      </c>
      <c r="B11" s="37">
        <v>14</v>
      </c>
      <c r="C11" s="102">
        <v>7146250</v>
      </c>
      <c r="D11" s="27">
        <f>B11/$B$19</f>
        <v>3.0237580993520519E-2</v>
      </c>
      <c r="E11" s="23">
        <f>C11/$C$19</f>
        <v>1.6396027411723153E-2</v>
      </c>
      <c r="F11" s="79">
        <v>5</v>
      </c>
      <c r="G11" s="79">
        <f t="shared" si="0"/>
        <v>5</v>
      </c>
    </row>
    <row r="12" spans="1:7">
      <c r="A12" s="36" t="s">
        <v>102</v>
      </c>
      <c r="B12" s="37">
        <v>14</v>
      </c>
      <c r="C12" s="102">
        <v>6988000</v>
      </c>
      <c r="D12" s="27">
        <f>B12/$B$19</f>
        <v>3.0237580993520519E-2</v>
      </c>
      <c r="E12" s="23">
        <f>C12/$C$19</f>
        <v>1.6032945888140131E-2</v>
      </c>
      <c r="F12" s="79">
        <v>5</v>
      </c>
      <c r="G12" s="79">
        <f t="shared" si="0"/>
        <v>6</v>
      </c>
    </row>
    <row r="13" spans="1:7">
      <c r="A13" s="36" t="s">
        <v>56</v>
      </c>
      <c r="B13" s="37">
        <v>9</v>
      </c>
      <c r="C13" s="102">
        <v>4215300</v>
      </c>
      <c r="D13" s="27">
        <f>B13/$B$19</f>
        <v>1.9438444924406047E-2</v>
      </c>
      <c r="E13" s="23">
        <f>C13/$C$19</f>
        <v>9.6713904983224217E-3</v>
      </c>
      <c r="F13" s="79">
        <v>6</v>
      </c>
      <c r="G13" s="79">
        <f t="shared" si="0"/>
        <v>7</v>
      </c>
    </row>
    <row r="14" spans="1:7">
      <c r="A14" s="36" t="s">
        <v>71</v>
      </c>
      <c r="B14" s="37">
        <v>8</v>
      </c>
      <c r="C14" s="102">
        <v>3865000</v>
      </c>
      <c r="D14" s="27">
        <f>B14/$B$19</f>
        <v>1.7278617710583154E-2</v>
      </c>
      <c r="E14" s="23">
        <f>C14/$C$19</f>
        <v>8.8676782852978829E-3</v>
      </c>
      <c r="F14" s="79">
        <v>7</v>
      </c>
      <c r="G14" s="79">
        <f t="shared" si="0"/>
        <v>8</v>
      </c>
    </row>
    <row r="15" spans="1:7">
      <c r="A15" s="36" t="s">
        <v>127</v>
      </c>
      <c r="B15" s="37">
        <v>4</v>
      </c>
      <c r="C15" s="102">
        <v>1283900</v>
      </c>
      <c r="D15" s="27">
        <f t="shared" ref="D15:D17" si="3">B15/$B$19</f>
        <v>8.6393088552915772E-3</v>
      </c>
      <c r="E15" s="23">
        <f t="shared" ref="E15:E17" si="4">C15/$C$19</f>
        <v>2.9457211256129238E-3</v>
      </c>
      <c r="F15" s="79">
        <v>8</v>
      </c>
      <c r="G15" s="79">
        <f t="shared" si="0"/>
        <v>9</v>
      </c>
    </row>
    <row r="16" spans="1:7">
      <c r="A16" s="36" t="s">
        <v>76</v>
      </c>
      <c r="B16" s="37">
        <v>2</v>
      </c>
      <c r="C16" s="102">
        <v>948900</v>
      </c>
      <c r="D16" s="27">
        <f t="shared" si="3"/>
        <v>4.3196544276457886E-3</v>
      </c>
      <c r="E16" s="23">
        <f t="shared" si="4"/>
        <v>2.1771125290864579E-3</v>
      </c>
      <c r="F16" s="79">
        <v>9</v>
      </c>
      <c r="G16" s="79">
        <f t="shared" si="0"/>
        <v>11</v>
      </c>
    </row>
    <row r="17" spans="1:7">
      <c r="A17" s="36" t="s">
        <v>187</v>
      </c>
      <c r="B17" s="37">
        <v>1</v>
      </c>
      <c r="C17" s="102">
        <v>959000</v>
      </c>
      <c r="D17" s="27">
        <f t="shared" si="3"/>
        <v>2.1598272138228943E-3</v>
      </c>
      <c r="E17" s="23">
        <f t="shared" si="4"/>
        <v>2.2002855046832264E-3</v>
      </c>
      <c r="F17" s="79">
        <v>10</v>
      </c>
      <c r="G17" s="79">
        <f t="shared" si="0"/>
        <v>10</v>
      </c>
    </row>
    <row r="18" spans="1:7">
      <c r="A18" s="36" t="s">
        <v>81</v>
      </c>
      <c r="B18" s="37">
        <v>1</v>
      </c>
      <c r="C18" s="102">
        <v>650000</v>
      </c>
      <c r="D18" s="27">
        <f>B18/$B$19</f>
        <v>2.1598272138228943E-3</v>
      </c>
      <c r="E18" s="23">
        <f>C18/$C$19</f>
        <v>1.491330112663292E-3</v>
      </c>
      <c r="F18" s="79">
        <v>10</v>
      </c>
      <c r="G18" s="79">
        <f t="shared" si="0"/>
        <v>12</v>
      </c>
    </row>
    <row r="19" spans="1:7">
      <c r="A19" s="28" t="s">
        <v>23</v>
      </c>
      <c r="B19" s="29">
        <f>SUM(B7:B18)</f>
        <v>463</v>
      </c>
      <c r="C19" s="103">
        <f>SUM(C7:C18)</f>
        <v>435852528.21000004</v>
      </c>
      <c r="D19" s="30">
        <f>SUM(D7:D18)</f>
        <v>1</v>
      </c>
      <c r="E19" s="30">
        <f>SUM(E7:E18)</f>
        <v>1</v>
      </c>
      <c r="F19" s="31"/>
      <c r="G19" s="31"/>
    </row>
    <row r="20" spans="1:7" ht="13.5" thickBot="1"/>
    <row r="21" spans="1:7" ht="16.5" thickBot="1">
      <c r="A21" s="136" t="s">
        <v>14</v>
      </c>
      <c r="B21" s="137"/>
      <c r="C21" s="137"/>
      <c r="D21" s="137"/>
      <c r="E21" s="137"/>
      <c r="F21" s="137"/>
      <c r="G21" s="138"/>
    </row>
    <row r="22" spans="1:7">
      <c r="A22" s="3"/>
      <c r="B22" s="108"/>
      <c r="C22" s="100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101" t="s">
        <v>9</v>
      </c>
      <c r="D23" s="13" t="s">
        <v>8</v>
      </c>
      <c r="E23" s="13" t="s">
        <v>9</v>
      </c>
      <c r="F23" s="14" t="s">
        <v>8</v>
      </c>
      <c r="G23" s="16" t="s">
        <v>9</v>
      </c>
    </row>
    <row r="24" spans="1:7">
      <c r="A24" s="154" t="s">
        <v>78</v>
      </c>
      <c r="B24" s="151">
        <v>35</v>
      </c>
      <c r="C24" s="104">
        <v>19528858</v>
      </c>
      <c r="D24" s="152">
        <f>B24/$B$30</f>
        <v>0.26923076923076922</v>
      </c>
      <c r="E24" s="23">
        <f>C24/$C$30</f>
        <v>0.22533296443443071</v>
      </c>
      <c r="F24" s="149">
        <v>1</v>
      </c>
      <c r="G24" s="79">
        <f t="shared" ref="G24:G29" si="5">RANK(C24,$C$24:$C$29)</f>
        <v>2</v>
      </c>
    </row>
    <row r="25" spans="1:7">
      <c r="A25" s="154" t="s">
        <v>129</v>
      </c>
      <c r="B25" s="50">
        <v>34</v>
      </c>
      <c r="C25" s="153">
        <v>30698154</v>
      </c>
      <c r="D25" s="27">
        <f>B25/$B$30</f>
        <v>0.26153846153846155</v>
      </c>
      <c r="E25" s="147">
        <f>C25/$C$30</f>
        <v>0.35420944959939166</v>
      </c>
      <c r="F25" s="79">
        <v>2</v>
      </c>
      <c r="G25" s="149">
        <f t="shared" si="5"/>
        <v>1</v>
      </c>
    </row>
    <row r="26" spans="1:7">
      <c r="A26" s="49" t="s">
        <v>39</v>
      </c>
      <c r="B26" s="50">
        <v>22</v>
      </c>
      <c r="C26" s="104">
        <v>13373735.109999999</v>
      </c>
      <c r="D26" s="27">
        <f>B26/$B$30</f>
        <v>0.16923076923076924</v>
      </c>
      <c r="E26" s="23">
        <f>C26/$C$30</f>
        <v>0.15431231963984413</v>
      </c>
      <c r="F26" s="79">
        <v>3</v>
      </c>
      <c r="G26" s="79">
        <f t="shared" si="5"/>
        <v>3</v>
      </c>
    </row>
    <row r="27" spans="1:7">
      <c r="A27" s="49" t="s">
        <v>108</v>
      </c>
      <c r="B27" s="50">
        <v>19</v>
      </c>
      <c r="C27" s="104">
        <v>12655108</v>
      </c>
      <c r="D27" s="27">
        <f t="shared" ref="D27" si="6">B27/$B$30</f>
        <v>0.14615384615384616</v>
      </c>
      <c r="E27" s="23">
        <f t="shared" ref="E27" si="7">C27/$C$30</f>
        <v>0.14602046883017325</v>
      </c>
      <c r="F27" s="79">
        <v>4</v>
      </c>
      <c r="G27" s="79">
        <f t="shared" si="5"/>
        <v>4</v>
      </c>
    </row>
    <row r="28" spans="1:7">
      <c r="A28" s="49" t="s">
        <v>41</v>
      </c>
      <c r="B28" s="50">
        <v>16</v>
      </c>
      <c r="C28" s="104">
        <v>8723391.3599999994</v>
      </c>
      <c r="D28" s="27">
        <f>B28/$B$30</f>
        <v>0.12307692307692308</v>
      </c>
      <c r="E28" s="23">
        <f>C28/$C$30</f>
        <v>0.10065451011372503</v>
      </c>
      <c r="F28" s="79">
        <v>5</v>
      </c>
      <c r="G28" s="79">
        <f t="shared" si="5"/>
        <v>5</v>
      </c>
    </row>
    <row r="29" spans="1:7">
      <c r="A29" s="49" t="s">
        <v>81</v>
      </c>
      <c r="B29" s="50">
        <v>4</v>
      </c>
      <c r="C29" s="104">
        <v>1687425</v>
      </c>
      <c r="D29" s="27">
        <f>B29/$B$30</f>
        <v>3.0769230769230771E-2</v>
      </c>
      <c r="E29" s="23">
        <f>C29/$C$30</f>
        <v>1.9470287382435225E-2</v>
      </c>
      <c r="F29" s="79">
        <v>6</v>
      </c>
      <c r="G29" s="79">
        <f t="shared" si="5"/>
        <v>6</v>
      </c>
    </row>
    <row r="30" spans="1:7">
      <c r="A30" s="28" t="s">
        <v>23</v>
      </c>
      <c r="B30" s="29">
        <f>SUM(B24:B29)</f>
        <v>130</v>
      </c>
      <c r="C30" s="103">
        <f>SUM(C24:C29)</f>
        <v>86666671.469999999</v>
      </c>
      <c r="D30" s="30">
        <f>SUM(D24:D29)</f>
        <v>1</v>
      </c>
      <c r="E30" s="30">
        <f>SUM(E24:E29)</f>
        <v>1</v>
      </c>
      <c r="F30" s="31"/>
      <c r="G30" s="31"/>
    </row>
    <row r="31" spans="1:7" ht="13.5" thickBot="1"/>
    <row r="32" spans="1:7" ht="16.5" thickBot="1">
      <c r="A32" s="136" t="s">
        <v>15</v>
      </c>
      <c r="B32" s="137"/>
      <c r="C32" s="137"/>
      <c r="D32" s="137"/>
      <c r="E32" s="137"/>
      <c r="F32" s="137"/>
      <c r="G32" s="138"/>
    </row>
    <row r="33" spans="1:7">
      <c r="A33" s="3"/>
      <c r="B33" s="108"/>
      <c r="C33" s="100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101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50" t="s">
        <v>39</v>
      </c>
      <c r="B35" s="151">
        <v>175</v>
      </c>
      <c r="C35" s="153">
        <v>104137432</v>
      </c>
      <c r="D35" s="152">
        <f t="shared" ref="D35:D40" si="8">B35/$B$46</f>
        <v>0.42892156862745096</v>
      </c>
      <c r="E35" s="147">
        <f t="shared" ref="E35:E40" si="9">C35/$C$46</f>
        <v>0.38254576444208138</v>
      </c>
      <c r="F35" s="149">
        <v>1</v>
      </c>
      <c r="G35" s="149">
        <f t="shared" ref="G35:G45" si="10">RANK(C35,$C$35:$C$45)</f>
        <v>1</v>
      </c>
    </row>
    <row r="36" spans="1:7">
      <c r="A36" s="36" t="s">
        <v>108</v>
      </c>
      <c r="B36" s="37">
        <v>107</v>
      </c>
      <c r="C36" s="102">
        <v>53711972</v>
      </c>
      <c r="D36" s="27">
        <f t="shared" si="8"/>
        <v>0.26225490196078433</v>
      </c>
      <c r="E36" s="23">
        <f t="shared" si="9"/>
        <v>0.19730933434609441</v>
      </c>
      <c r="F36" s="112">
        <v>2</v>
      </c>
      <c r="G36" s="79">
        <f t="shared" si="10"/>
        <v>3</v>
      </c>
    </row>
    <row r="37" spans="1:7">
      <c r="A37" s="36" t="s">
        <v>40</v>
      </c>
      <c r="B37" s="37">
        <v>56</v>
      </c>
      <c r="C37" s="102">
        <v>74552900</v>
      </c>
      <c r="D37" s="27">
        <f t="shared" si="8"/>
        <v>0.13725490196078433</v>
      </c>
      <c r="E37" s="23">
        <f t="shared" si="9"/>
        <v>0.27386786455300771</v>
      </c>
      <c r="F37" s="112">
        <v>3</v>
      </c>
      <c r="G37" s="79">
        <f t="shared" si="10"/>
        <v>2</v>
      </c>
    </row>
    <row r="38" spans="1:7">
      <c r="A38" s="36" t="s">
        <v>41</v>
      </c>
      <c r="B38" s="37">
        <v>21</v>
      </c>
      <c r="C38" s="102">
        <v>15237500</v>
      </c>
      <c r="D38" s="27">
        <f t="shared" si="8"/>
        <v>5.1470588235294115E-2</v>
      </c>
      <c r="E38" s="23">
        <f t="shared" si="9"/>
        <v>5.5974503823814428E-2</v>
      </c>
      <c r="F38" s="79">
        <v>4</v>
      </c>
      <c r="G38" s="79">
        <f t="shared" si="10"/>
        <v>4</v>
      </c>
    </row>
    <row r="39" spans="1:7">
      <c r="A39" s="36" t="s">
        <v>105</v>
      </c>
      <c r="B39" s="37">
        <v>13</v>
      </c>
      <c r="C39" s="102">
        <v>7046250</v>
      </c>
      <c r="D39" s="27">
        <f t="shared" si="8"/>
        <v>3.1862745098039214E-2</v>
      </c>
      <c r="E39" s="23">
        <f t="shared" si="9"/>
        <v>2.588419016036439E-2</v>
      </c>
      <c r="F39" s="112">
        <v>5</v>
      </c>
      <c r="G39" s="79">
        <f t="shared" si="10"/>
        <v>5</v>
      </c>
    </row>
    <row r="40" spans="1:7">
      <c r="A40" s="36" t="s">
        <v>102</v>
      </c>
      <c r="B40" s="37">
        <v>13</v>
      </c>
      <c r="C40" s="102">
        <v>6798000</v>
      </c>
      <c r="D40" s="27">
        <f t="shared" si="8"/>
        <v>3.1862745098039214E-2</v>
      </c>
      <c r="E40" s="23">
        <f t="shared" si="9"/>
        <v>2.4972251156311107E-2</v>
      </c>
      <c r="F40" s="79">
        <v>5</v>
      </c>
      <c r="G40" s="79">
        <f t="shared" si="10"/>
        <v>6</v>
      </c>
    </row>
    <row r="41" spans="1:7">
      <c r="A41" s="36" t="s">
        <v>56</v>
      </c>
      <c r="B41" s="37">
        <v>8</v>
      </c>
      <c r="C41" s="102">
        <v>3990300</v>
      </c>
      <c r="D41" s="27">
        <f t="shared" ref="D41:D43" si="11">B41/$B$46</f>
        <v>1.9607843137254902E-2</v>
      </c>
      <c r="E41" s="23">
        <f t="shared" ref="E41:E43" si="12">C41/$C$46</f>
        <v>1.4658248571495764E-2</v>
      </c>
      <c r="F41" s="79">
        <v>6</v>
      </c>
      <c r="G41" s="79">
        <f t="shared" si="10"/>
        <v>7</v>
      </c>
    </row>
    <row r="42" spans="1:7">
      <c r="A42" s="36" t="s">
        <v>71</v>
      </c>
      <c r="B42" s="37">
        <v>8</v>
      </c>
      <c r="C42" s="102">
        <v>3865000</v>
      </c>
      <c r="D42" s="27">
        <f t="shared" si="11"/>
        <v>1.9607843137254902E-2</v>
      </c>
      <c r="E42" s="23">
        <f t="shared" si="12"/>
        <v>1.4197962741856786E-2</v>
      </c>
      <c r="F42" s="79">
        <v>6</v>
      </c>
      <c r="G42" s="79">
        <f t="shared" si="10"/>
        <v>8</v>
      </c>
    </row>
    <row r="43" spans="1:7">
      <c r="A43" s="36" t="s">
        <v>127</v>
      </c>
      <c r="B43" s="37">
        <v>4</v>
      </c>
      <c r="C43" s="102">
        <v>1283900</v>
      </c>
      <c r="D43" s="27">
        <f t="shared" si="11"/>
        <v>9.8039215686274508E-3</v>
      </c>
      <c r="E43" s="23">
        <f t="shared" si="12"/>
        <v>4.7163685289184805E-3</v>
      </c>
      <c r="F43" s="79">
        <v>7</v>
      </c>
      <c r="G43" s="79">
        <f t="shared" si="10"/>
        <v>9</v>
      </c>
    </row>
    <row r="44" spans="1:7">
      <c r="A44" s="36" t="s">
        <v>76</v>
      </c>
      <c r="B44" s="37">
        <v>2</v>
      </c>
      <c r="C44" s="102">
        <v>948900</v>
      </c>
      <c r="D44" s="27">
        <f>B44/$B$46</f>
        <v>4.9019607843137254E-3</v>
      </c>
      <c r="E44" s="23">
        <f>C44/$C$46</f>
        <v>3.4857559756139465E-3</v>
      </c>
      <c r="F44" s="112">
        <v>8</v>
      </c>
      <c r="G44" s="79">
        <f t="shared" si="10"/>
        <v>10</v>
      </c>
    </row>
    <row r="45" spans="1:7">
      <c r="A45" s="36" t="s">
        <v>81</v>
      </c>
      <c r="B45" s="37">
        <v>1</v>
      </c>
      <c r="C45" s="102">
        <v>650000</v>
      </c>
      <c r="D45" s="27">
        <f>B45/$B$46</f>
        <v>2.4509803921568627E-3</v>
      </c>
      <c r="E45" s="23">
        <f>C45/$C$46</f>
        <v>2.3877557004416327E-3</v>
      </c>
      <c r="F45" s="79">
        <v>9</v>
      </c>
      <c r="G45" s="79">
        <f t="shared" si="10"/>
        <v>11</v>
      </c>
    </row>
    <row r="46" spans="1:7">
      <c r="A46" s="28" t="s">
        <v>23</v>
      </c>
      <c r="B46" s="41">
        <f>SUM(B35:B45)</f>
        <v>408</v>
      </c>
      <c r="C46" s="105">
        <f>SUM(C35:C45)</f>
        <v>272222154</v>
      </c>
      <c r="D46" s="30">
        <f>SUM(D35:D45)</f>
        <v>1</v>
      </c>
      <c r="E46" s="30">
        <f>SUM(E35:E45)</f>
        <v>0.99999999999999989</v>
      </c>
      <c r="F46" s="31"/>
      <c r="G46" s="31"/>
    </row>
    <row r="47" spans="1:7" ht="13.5" thickBot="1"/>
    <row r="48" spans="1:7" ht="16.5" thickBot="1">
      <c r="A48" s="136" t="s">
        <v>16</v>
      </c>
      <c r="B48" s="137"/>
      <c r="C48" s="137"/>
      <c r="D48" s="137"/>
      <c r="E48" s="137"/>
      <c r="F48" s="137"/>
      <c r="G48" s="138"/>
    </row>
    <row r="49" spans="1:7">
      <c r="A49" s="18"/>
      <c r="B49" s="109"/>
      <c r="C49" s="106"/>
      <c r="D49" s="10" t="s">
        <v>5</v>
      </c>
      <c r="E49" s="10" t="s">
        <v>5</v>
      </c>
      <c r="F49" s="11" t="s">
        <v>6</v>
      </c>
      <c r="G49" s="15" t="s">
        <v>6</v>
      </c>
    </row>
    <row r="50" spans="1:7">
      <c r="A50" s="12" t="s">
        <v>7</v>
      </c>
      <c r="B50" s="12" t="s">
        <v>8</v>
      </c>
      <c r="C50" s="101" t="s">
        <v>9</v>
      </c>
      <c r="D50" s="13" t="s">
        <v>8</v>
      </c>
      <c r="E50" s="13" t="s">
        <v>9</v>
      </c>
      <c r="F50" s="14" t="s">
        <v>8</v>
      </c>
      <c r="G50" s="16" t="s">
        <v>9</v>
      </c>
    </row>
    <row r="51" spans="1:7">
      <c r="A51" s="155" t="s">
        <v>40</v>
      </c>
      <c r="B51" s="156">
        <v>10</v>
      </c>
      <c r="C51" s="157">
        <v>82037092.209999993</v>
      </c>
      <c r="D51" s="147">
        <f>B51/$B$55</f>
        <v>0.32258064516129031</v>
      </c>
      <c r="E51" s="147">
        <f>C51/$C$55</f>
        <v>0.5269919850011614</v>
      </c>
      <c r="F51" s="149">
        <v>1</v>
      </c>
      <c r="G51" s="149">
        <f>RANK(C51,$C$51:$C$54)</f>
        <v>1</v>
      </c>
    </row>
    <row r="52" spans="1:7">
      <c r="A52" s="155" t="s">
        <v>39</v>
      </c>
      <c r="B52" s="156">
        <v>10</v>
      </c>
      <c r="C52" s="107">
        <v>16854400</v>
      </c>
      <c r="D52" s="147">
        <f>B52/$B$55</f>
        <v>0.32258064516129031</v>
      </c>
      <c r="E52" s="23">
        <f>C52/$C$55</f>
        <v>0.10826972864014893</v>
      </c>
      <c r="F52" s="149">
        <v>1</v>
      </c>
      <c r="G52" s="79">
        <f>RANK(C52,$C$51:$C$54)</f>
        <v>3</v>
      </c>
    </row>
    <row r="53" spans="1:7">
      <c r="A53" s="97" t="s">
        <v>41</v>
      </c>
      <c r="B53" s="98">
        <v>9</v>
      </c>
      <c r="C53" s="107">
        <v>50148982</v>
      </c>
      <c r="D53" s="23">
        <f>B53/$B$55</f>
        <v>0.29032258064516131</v>
      </c>
      <c r="E53" s="23">
        <f>C53/$C$55</f>
        <v>0.3221483216679154</v>
      </c>
      <c r="F53" s="79">
        <v>2</v>
      </c>
      <c r="G53" s="79">
        <f>RANK(C53,$C$51:$C$54)</f>
        <v>2</v>
      </c>
    </row>
    <row r="54" spans="1:7">
      <c r="A54" s="97" t="s">
        <v>108</v>
      </c>
      <c r="B54" s="98">
        <v>2</v>
      </c>
      <c r="C54" s="107">
        <v>6630000</v>
      </c>
      <c r="D54" s="23">
        <f t="shared" ref="D54" si="13">B54/$B$55</f>
        <v>6.4516129032258063E-2</v>
      </c>
      <c r="E54" s="23">
        <f t="shared" ref="E54" si="14">C54/$C$55</f>
        <v>4.2589964690774362E-2</v>
      </c>
      <c r="F54" s="79">
        <v>3</v>
      </c>
      <c r="G54" s="79">
        <f>RANK(C54,$C$51:$C$54)</f>
        <v>4</v>
      </c>
    </row>
    <row r="55" spans="1:7">
      <c r="A55" s="28" t="s">
        <v>23</v>
      </c>
      <c r="B55" s="41">
        <f>SUM(B51:B54)</f>
        <v>31</v>
      </c>
      <c r="C55" s="105">
        <f>SUM(C51:C54)</f>
        <v>155670474.20999998</v>
      </c>
      <c r="D55" s="30">
        <f>SUM(D51:D54)</f>
        <v>1</v>
      </c>
      <c r="E55" s="30">
        <f>SUM(E51:E54)</f>
        <v>1</v>
      </c>
      <c r="F55" s="31"/>
      <c r="G55" s="31"/>
    </row>
    <row r="56" spans="1:7" ht="13.5" thickBot="1"/>
    <row r="57" spans="1:7" ht="16.5" thickBot="1">
      <c r="A57" s="136" t="s">
        <v>17</v>
      </c>
      <c r="B57" s="137"/>
      <c r="C57" s="137"/>
      <c r="D57" s="137"/>
      <c r="E57" s="137"/>
      <c r="F57" s="137"/>
      <c r="G57" s="138"/>
    </row>
    <row r="58" spans="1:7">
      <c r="A58" s="18"/>
      <c r="B58" s="109"/>
      <c r="C58" s="106"/>
      <c r="D58" s="10" t="s">
        <v>5</v>
      </c>
      <c r="E58" s="10" t="s">
        <v>5</v>
      </c>
      <c r="F58" s="11" t="s">
        <v>6</v>
      </c>
      <c r="G58" s="15" t="s">
        <v>6</v>
      </c>
    </row>
    <row r="59" spans="1:7">
      <c r="A59" s="12" t="s">
        <v>7</v>
      </c>
      <c r="B59" s="12" t="s">
        <v>8</v>
      </c>
      <c r="C59" s="101" t="s">
        <v>9</v>
      </c>
      <c r="D59" s="13" t="s">
        <v>8</v>
      </c>
      <c r="E59" s="13" t="s">
        <v>9</v>
      </c>
      <c r="F59" s="14" t="s">
        <v>8</v>
      </c>
      <c r="G59" s="16" t="s">
        <v>9</v>
      </c>
    </row>
    <row r="60" spans="1:7">
      <c r="A60" s="150" t="s">
        <v>40</v>
      </c>
      <c r="B60" s="151">
        <v>7</v>
      </c>
      <c r="C60" s="153">
        <v>4543900</v>
      </c>
      <c r="D60" s="152">
        <f>B60/$B$68</f>
        <v>0.29166666666666669</v>
      </c>
      <c r="E60" s="147">
        <f>C60/$C$68</f>
        <v>0.57084888001105538</v>
      </c>
      <c r="F60" s="149">
        <v>1</v>
      </c>
      <c r="G60" s="149">
        <f t="shared" ref="G60:G67" si="15">RANK(C60,$C$60:$C$67)</f>
        <v>1</v>
      </c>
    </row>
    <row r="61" spans="1:7">
      <c r="A61" s="150" t="s">
        <v>108</v>
      </c>
      <c r="B61" s="151">
        <v>7</v>
      </c>
      <c r="C61" s="102">
        <v>1040000</v>
      </c>
      <c r="D61" s="152">
        <f>B61/$B$68</f>
        <v>0.29166666666666669</v>
      </c>
      <c r="E61" s="23">
        <f>C61/$C$68</f>
        <v>0.13065490772497143</v>
      </c>
      <c r="F61" s="149">
        <v>1</v>
      </c>
      <c r="G61" s="79">
        <f t="shared" si="15"/>
        <v>2</v>
      </c>
    </row>
    <row r="62" spans="1:7">
      <c r="A62" s="36" t="s">
        <v>39</v>
      </c>
      <c r="B62" s="37">
        <v>4</v>
      </c>
      <c r="C62" s="102">
        <v>747000</v>
      </c>
      <c r="D62" s="27">
        <f t="shared" ref="D62" si="16">B62/$B$68</f>
        <v>0.16666666666666666</v>
      </c>
      <c r="E62" s="23">
        <f t="shared" ref="E62" si="17">C62/$C$68</f>
        <v>9.3845400067840049E-2</v>
      </c>
      <c r="F62" s="79">
        <v>2</v>
      </c>
      <c r="G62" s="79">
        <f t="shared" si="15"/>
        <v>4</v>
      </c>
    </row>
    <row r="63" spans="1:7">
      <c r="A63" s="36" t="s">
        <v>41</v>
      </c>
      <c r="B63" s="37">
        <v>2</v>
      </c>
      <c r="C63" s="102">
        <v>155000</v>
      </c>
      <c r="D63" s="27">
        <f>B63/$B$68</f>
        <v>8.3333333333333329E-2</v>
      </c>
      <c r="E63" s="23">
        <f>C63/$C$68</f>
        <v>1.9472606439779393E-2</v>
      </c>
      <c r="F63" s="79">
        <v>3</v>
      </c>
      <c r="G63" s="79">
        <f t="shared" si="15"/>
        <v>7</v>
      </c>
    </row>
    <row r="64" spans="1:7">
      <c r="A64" s="36" t="s">
        <v>187</v>
      </c>
      <c r="B64" s="37">
        <v>1</v>
      </c>
      <c r="C64" s="102">
        <v>959000</v>
      </c>
      <c r="D64" s="27">
        <f>B64/$B$68</f>
        <v>4.1666666666666664E-2</v>
      </c>
      <c r="E64" s="23">
        <f>C64/$C$68</f>
        <v>0.12047890048869961</v>
      </c>
      <c r="F64" s="79">
        <v>4</v>
      </c>
      <c r="G64" s="79">
        <f t="shared" si="15"/>
        <v>3</v>
      </c>
    </row>
    <row r="65" spans="1:7">
      <c r="A65" s="36" t="s">
        <v>56</v>
      </c>
      <c r="B65" s="37">
        <v>1</v>
      </c>
      <c r="C65" s="102">
        <v>225000</v>
      </c>
      <c r="D65" s="27">
        <f>B65/$B$68</f>
        <v>4.1666666666666664E-2</v>
      </c>
      <c r="E65" s="23">
        <f>C65/$C$68</f>
        <v>2.8266686767421702E-2</v>
      </c>
      <c r="F65" s="79">
        <v>4</v>
      </c>
      <c r="G65" s="79">
        <f t="shared" si="15"/>
        <v>5</v>
      </c>
    </row>
    <row r="66" spans="1:7">
      <c r="A66" s="36" t="s">
        <v>102</v>
      </c>
      <c r="B66" s="37">
        <v>1</v>
      </c>
      <c r="C66" s="102">
        <v>190000</v>
      </c>
      <c r="D66" s="27">
        <f>B66/$B$68</f>
        <v>4.1666666666666664E-2</v>
      </c>
      <c r="E66" s="23">
        <f>C66/$C$68</f>
        <v>2.3869646603600549E-2</v>
      </c>
      <c r="F66" s="79">
        <v>4</v>
      </c>
      <c r="G66" s="79">
        <f t="shared" si="15"/>
        <v>6</v>
      </c>
    </row>
    <row r="67" spans="1:7">
      <c r="A67" s="36" t="s">
        <v>105</v>
      </c>
      <c r="B67" s="37">
        <v>1</v>
      </c>
      <c r="C67" s="102">
        <v>100000</v>
      </c>
      <c r="D67" s="27">
        <f>B67/$B$68</f>
        <v>4.1666666666666664E-2</v>
      </c>
      <c r="E67" s="23">
        <f>C67/$C$68</f>
        <v>1.2562971896631867E-2</v>
      </c>
      <c r="F67" s="79">
        <v>4</v>
      </c>
      <c r="G67" s="79">
        <f t="shared" si="15"/>
        <v>8</v>
      </c>
    </row>
    <row r="68" spans="1:7">
      <c r="A68" s="28" t="s">
        <v>23</v>
      </c>
      <c r="B68" s="29">
        <f>SUM(B60:B67)</f>
        <v>24</v>
      </c>
      <c r="C68" s="103">
        <f>SUM(C60:C67)</f>
        <v>7959900</v>
      </c>
      <c r="D68" s="30">
        <f>SUM(D60:D67)</f>
        <v>0.99999999999999989</v>
      </c>
      <c r="E68" s="30">
        <f>SUM(E60:E67)</f>
        <v>1</v>
      </c>
      <c r="F68" s="31"/>
      <c r="G68" s="31"/>
    </row>
    <row r="69" spans="1:7" ht="13.5" thickBot="1"/>
    <row r="70" spans="1:7" ht="16.5" thickBot="1">
      <c r="A70" s="136" t="s">
        <v>68</v>
      </c>
      <c r="B70" s="137"/>
      <c r="C70" s="137"/>
      <c r="D70" s="137"/>
      <c r="E70" s="137"/>
      <c r="F70" s="137"/>
      <c r="G70" s="138"/>
    </row>
    <row r="71" spans="1:7">
      <c r="A71" s="18"/>
      <c r="B71" s="109"/>
      <c r="C71" s="106"/>
      <c r="D71" s="10" t="s">
        <v>5</v>
      </c>
      <c r="E71" s="10" t="s">
        <v>5</v>
      </c>
      <c r="F71" s="11" t="s">
        <v>6</v>
      </c>
      <c r="G71" s="15" t="s">
        <v>6</v>
      </c>
    </row>
    <row r="72" spans="1:7">
      <c r="A72" s="12" t="s">
        <v>7</v>
      </c>
      <c r="B72" s="12" t="s">
        <v>8</v>
      </c>
      <c r="C72" s="101" t="s">
        <v>9</v>
      </c>
      <c r="D72" s="13" t="s">
        <v>8</v>
      </c>
      <c r="E72" s="13" t="s">
        <v>9</v>
      </c>
      <c r="F72" s="14" t="s">
        <v>8</v>
      </c>
      <c r="G72" s="16" t="s">
        <v>9</v>
      </c>
    </row>
    <row r="73" spans="1:7">
      <c r="A73" s="155" t="s">
        <v>40</v>
      </c>
      <c r="B73" s="156">
        <v>6</v>
      </c>
      <c r="C73" s="157">
        <v>11920000</v>
      </c>
      <c r="D73" s="147">
        <f>B73/$B$76</f>
        <v>0.35294117647058826</v>
      </c>
      <c r="E73" s="147">
        <f>C73/$C$76</f>
        <v>0.44461022006713913</v>
      </c>
      <c r="F73" s="149">
        <v>1</v>
      </c>
      <c r="G73" s="149">
        <f>RANK(C73,$C$73:$C$75)</f>
        <v>1</v>
      </c>
    </row>
    <row r="74" spans="1:7">
      <c r="A74" s="155" t="s">
        <v>41</v>
      </c>
      <c r="B74" s="156">
        <v>6</v>
      </c>
      <c r="C74" s="107">
        <v>8505000</v>
      </c>
      <c r="D74" s="147">
        <f>B74/$B$76</f>
        <v>0.35294117647058826</v>
      </c>
      <c r="E74" s="23">
        <f>C74/$C$76</f>
        <v>0.31723237597911225</v>
      </c>
      <c r="F74" s="149">
        <v>1</v>
      </c>
      <c r="G74" s="79">
        <f>RANK(C74,$C$73:$C$75)</f>
        <v>2</v>
      </c>
    </row>
    <row r="75" spans="1:7">
      <c r="A75" s="49" t="s">
        <v>39</v>
      </c>
      <c r="B75" s="50">
        <v>5</v>
      </c>
      <c r="C75" s="104">
        <v>6385000</v>
      </c>
      <c r="D75" s="23">
        <f>B75/$B$76</f>
        <v>0.29411764705882354</v>
      </c>
      <c r="E75" s="23">
        <f>C75/$C$76</f>
        <v>0.2381574039537486</v>
      </c>
      <c r="F75" s="79">
        <v>2</v>
      </c>
      <c r="G75" s="79">
        <f>RANK(C75,$C$73:$C$75)</f>
        <v>3</v>
      </c>
    </row>
    <row r="76" spans="1:7">
      <c r="A76" s="28" t="s">
        <v>23</v>
      </c>
      <c r="B76" s="41">
        <f>SUM(B73:B75)</f>
        <v>17</v>
      </c>
      <c r="C76" s="105">
        <f>SUM(C73:C75)</f>
        <v>26810000</v>
      </c>
      <c r="D76" s="30">
        <f>SUM(D73:D75)</f>
        <v>1</v>
      </c>
      <c r="E76" s="30">
        <f>SUM(E73:E75)</f>
        <v>1</v>
      </c>
      <c r="F76" s="31"/>
      <c r="G76" s="31"/>
    </row>
    <row r="77" spans="1:7" ht="13.5" thickBot="1"/>
    <row r="78" spans="1:7" ht="16.5" thickBot="1">
      <c r="A78" s="136" t="s">
        <v>69</v>
      </c>
      <c r="B78" s="137"/>
      <c r="C78" s="137"/>
      <c r="D78" s="137"/>
      <c r="E78" s="137"/>
      <c r="F78" s="137"/>
      <c r="G78" s="138"/>
    </row>
    <row r="79" spans="1:7">
      <c r="A79" s="18"/>
      <c r="B79" s="109"/>
      <c r="C79" s="106"/>
      <c r="D79" s="10" t="s">
        <v>5</v>
      </c>
      <c r="E79" s="10" t="s">
        <v>5</v>
      </c>
      <c r="F79" s="11" t="s">
        <v>6</v>
      </c>
      <c r="G79" s="15" t="s">
        <v>6</v>
      </c>
    </row>
    <row r="80" spans="1:7">
      <c r="A80" s="12" t="s">
        <v>7</v>
      </c>
      <c r="B80" s="12" t="s">
        <v>8</v>
      </c>
      <c r="C80" s="101" t="s">
        <v>9</v>
      </c>
      <c r="D80" s="13" t="s">
        <v>8</v>
      </c>
      <c r="E80" s="13" t="s">
        <v>9</v>
      </c>
      <c r="F80" s="14" t="s">
        <v>8</v>
      </c>
      <c r="G80" s="16" t="s">
        <v>9</v>
      </c>
    </row>
    <row r="81" spans="1:7">
      <c r="A81" s="150" t="s">
        <v>39</v>
      </c>
      <c r="B81" s="151">
        <v>170</v>
      </c>
      <c r="C81" s="153">
        <v>97752432</v>
      </c>
      <c r="D81" s="152">
        <f t="shared" ref="D81:D91" si="18">B81/$B$92</f>
        <v>0.43478260869565216</v>
      </c>
      <c r="E81" s="147">
        <f t="shared" ref="E81:E91" si="19">C81/$C$92</f>
        <v>0.39831944101676398</v>
      </c>
      <c r="F81" s="149">
        <v>1</v>
      </c>
      <c r="G81" s="149">
        <f t="shared" ref="G81:G91" si="20">RANK(C81,$C$81:$C$91)</f>
        <v>1</v>
      </c>
    </row>
    <row r="82" spans="1:7">
      <c r="A82" s="36" t="s">
        <v>108</v>
      </c>
      <c r="B82" s="37">
        <v>107</v>
      </c>
      <c r="C82" s="102">
        <v>53711972</v>
      </c>
      <c r="D82" s="27">
        <f t="shared" si="18"/>
        <v>0.27365728900255754</v>
      </c>
      <c r="E82" s="23">
        <f t="shared" si="19"/>
        <v>0.21886435176311603</v>
      </c>
      <c r="F82" s="79">
        <v>2</v>
      </c>
      <c r="G82" s="79">
        <f t="shared" si="20"/>
        <v>3</v>
      </c>
    </row>
    <row r="83" spans="1:7">
      <c r="A83" s="36" t="s">
        <v>40</v>
      </c>
      <c r="B83" s="37">
        <v>50</v>
      </c>
      <c r="C83" s="102">
        <v>62632900</v>
      </c>
      <c r="D83" s="27">
        <f t="shared" si="18"/>
        <v>0.12787723785166241</v>
      </c>
      <c r="E83" s="23">
        <f t="shared" si="19"/>
        <v>0.25521515124307986</v>
      </c>
      <c r="F83" s="79">
        <v>3</v>
      </c>
      <c r="G83" s="79">
        <f t="shared" si="20"/>
        <v>2</v>
      </c>
    </row>
    <row r="84" spans="1:7">
      <c r="A84" s="36" t="s">
        <v>41</v>
      </c>
      <c r="B84" s="37">
        <v>15</v>
      </c>
      <c r="C84" s="102">
        <v>6732500</v>
      </c>
      <c r="D84" s="27">
        <f t="shared" si="18"/>
        <v>3.8363171355498722E-2</v>
      </c>
      <c r="E84" s="23">
        <f t="shared" si="19"/>
        <v>2.7433441621640305E-2</v>
      </c>
      <c r="F84" s="79">
        <v>4</v>
      </c>
      <c r="G84" s="79">
        <f t="shared" si="20"/>
        <v>6</v>
      </c>
    </row>
    <row r="85" spans="1:7">
      <c r="A85" s="36" t="s">
        <v>105</v>
      </c>
      <c r="B85" s="37">
        <v>13</v>
      </c>
      <c r="C85" s="102">
        <v>7046250</v>
      </c>
      <c r="D85" s="27">
        <f t="shared" si="18"/>
        <v>3.3248081841432228E-2</v>
      </c>
      <c r="E85" s="23">
        <f t="shared" si="19"/>
        <v>2.8711903160264833E-2</v>
      </c>
      <c r="F85" s="79">
        <v>5</v>
      </c>
      <c r="G85" s="79">
        <f t="shared" si="20"/>
        <v>4</v>
      </c>
    </row>
    <row r="86" spans="1:7">
      <c r="A86" s="36" t="s">
        <v>102</v>
      </c>
      <c r="B86" s="37">
        <v>13</v>
      </c>
      <c r="C86" s="102">
        <v>6798000</v>
      </c>
      <c r="D86" s="27">
        <f t="shared" si="18"/>
        <v>3.3248081841432228E-2</v>
      </c>
      <c r="E86" s="23">
        <f t="shared" si="19"/>
        <v>2.7700339568349171E-2</v>
      </c>
      <c r="F86" s="79">
        <v>5</v>
      </c>
      <c r="G86" s="79">
        <f t="shared" si="20"/>
        <v>5</v>
      </c>
    </row>
    <row r="87" spans="1:7">
      <c r="A87" s="36" t="s">
        <v>56</v>
      </c>
      <c r="B87" s="37">
        <v>8</v>
      </c>
      <c r="C87" s="102">
        <v>3990300</v>
      </c>
      <c r="D87" s="27">
        <f t="shared" si="18"/>
        <v>2.0460358056265986E-2</v>
      </c>
      <c r="E87" s="23">
        <f t="shared" si="19"/>
        <v>1.6259585904616607E-2</v>
      </c>
      <c r="F87" s="79">
        <v>6</v>
      </c>
      <c r="G87" s="79">
        <f t="shared" si="20"/>
        <v>7</v>
      </c>
    </row>
    <row r="88" spans="1:7">
      <c r="A88" s="36" t="s">
        <v>71</v>
      </c>
      <c r="B88" s="37">
        <v>8</v>
      </c>
      <c r="C88" s="102">
        <v>3865000</v>
      </c>
      <c r="D88" s="27">
        <f t="shared" si="18"/>
        <v>2.0460358056265986E-2</v>
      </c>
      <c r="E88" s="23">
        <f t="shared" si="19"/>
        <v>1.5749016244729266E-2</v>
      </c>
      <c r="F88" s="79">
        <v>6</v>
      </c>
      <c r="G88" s="79">
        <f t="shared" si="20"/>
        <v>8</v>
      </c>
    </row>
    <row r="89" spans="1:7">
      <c r="A89" s="36" t="s">
        <v>127</v>
      </c>
      <c r="B89" s="37">
        <v>4</v>
      </c>
      <c r="C89" s="102">
        <v>1283900</v>
      </c>
      <c r="D89" s="27">
        <f t="shared" si="18"/>
        <v>1.0230179028132993E-2</v>
      </c>
      <c r="E89" s="23">
        <f t="shared" si="19"/>
        <v>5.231607233275007E-3</v>
      </c>
      <c r="F89" s="79">
        <v>7</v>
      </c>
      <c r="G89" s="79">
        <f t="shared" si="20"/>
        <v>9</v>
      </c>
    </row>
    <row r="90" spans="1:7">
      <c r="A90" s="36" t="s">
        <v>76</v>
      </c>
      <c r="B90" s="37">
        <v>2</v>
      </c>
      <c r="C90" s="102">
        <v>948900</v>
      </c>
      <c r="D90" s="27">
        <f t="shared" si="18"/>
        <v>5.1150895140664966E-3</v>
      </c>
      <c r="E90" s="23">
        <f t="shared" si="19"/>
        <v>3.8665566661380594E-3</v>
      </c>
      <c r="F90" s="79">
        <v>8</v>
      </c>
      <c r="G90" s="79">
        <f t="shared" si="20"/>
        <v>10</v>
      </c>
    </row>
    <row r="91" spans="1:7">
      <c r="A91" s="36" t="s">
        <v>81</v>
      </c>
      <c r="B91" s="37">
        <v>1</v>
      </c>
      <c r="C91" s="102">
        <v>650000</v>
      </c>
      <c r="D91" s="27">
        <f t="shared" si="18"/>
        <v>2.5575447570332483E-3</v>
      </c>
      <c r="E91" s="23">
        <f t="shared" si="19"/>
        <v>2.6486055780269137E-3</v>
      </c>
      <c r="F91" s="79">
        <v>9</v>
      </c>
      <c r="G91" s="79">
        <f t="shared" si="20"/>
        <v>11</v>
      </c>
    </row>
    <row r="92" spans="1:7">
      <c r="A92" s="28" t="s">
        <v>23</v>
      </c>
      <c r="B92" s="29">
        <f>SUM(B81:B91)</f>
        <v>391</v>
      </c>
      <c r="C92" s="103">
        <f>SUM(C81:C91)</f>
        <v>245412154</v>
      </c>
      <c r="D92" s="30">
        <f>SUM(D81:D91)</f>
        <v>1</v>
      </c>
      <c r="E92" s="30">
        <f>SUM(E81:E91)</f>
        <v>1</v>
      </c>
      <c r="F92" s="31"/>
      <c r="G92" s="31"/>
    </row>
    <row r="94" spans="1:7">
      <c r="A94" s="142" t="s">
        <v>24</v>
      </c>
      <c r="B94" s="142"/>
      <c r="C94" s="142"/>
    </row>
    <row r="95" spans="1:7">
      <c r="A95" s="20" t="s">
        <v>25</v>
      </c>
    </row>
  </sheetData>
  <sortState ref="A157:C176">
    <sortCondition descending="1" ref="B157"/>
    <sortCondition descending="1" ref="C157"/>
  </sortState>
  <mergeCells count="8">
    <mergeCell ref="A78:G78"/>
    <mergeCell ref="A94:C94"/>
    <mergeCell ref="A4:G4"/>
    <mergeCell ref="A21:G21"/>
    <mergeCell ref="A32:G32"/>
    <mergeCell ref="A48:G48"/>
    <mergeCell ref="A57:G57"/>
    <mergeCell ref="A70:G70"/>
  </mergeCells>
  <phoneticPr fontId="2" type="noConversion"/>
  <hyperlinks>
    <hyperlink ref="A9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7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67</v>
      </c>
    </row>
    <row r="2" spans="1:7">
      <c r="A2" s="58" t="str">
        <f>'OVERALL STATS'!A2</f>
        <v>Reporting Period: DECEMBER, 2022</v>
      </c>
    </row>
    <row r="3" spans="1:7" ht="13.5" thickBot="1"/>
    <row r="4" spans="1:7" ht="16.5" thickBot="1">
      <c r="A4" s="136" t="s">
        <v>18</v>
      </c>
      <c r="B4" s="137"/>
      <c r="C4" s="137"/>
      <c r="D4" s="137"/>
      <c r="E4" s="137"/>
      <c r="F4" s="137"/>
      <c r="G4" s="138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8" t="s">
        <v>41</v>
      </c>
      <c r="B7" s="159">
        <v>16</v>
      </c>
      <c r="C7" s="56">
        <v>5776751</v>
      </c>
      <c r="D7" s="152">
        <f>B7/$B$15</f>
        <v>0.34042553191489361</v>
      </c>
      <c r="E7" s="68">
        <f>C7/$C$15</f>
        <v>0.24909898776158462</v>
      </c>
      <c r="F7" s="149">
        <v>1</v>
      </c>
      <c r="G7" s="79">
        <f t="shared" ref="G7:G14" si="0">RANK(C7,$C$7:$C$14)</f>
        <v>2</v>
      </c>
    </row>
    <row r="8" spans="1:7">
      <c r="A8" s="158" t="s">
        <v>39</v>
      </c>
      <c r="B8" s="55">
        <v>10</v>
      </c>
      <c r="C8" s="161">
        <v>7116139</v>
      </c>
      <c r="D8" s="27">
        <f t="shared" ref="D8:D13" si="1">B8/$B$15</f>
        <v>0.21276595744680851</v>
      </c>
      <c r="E8" s="160">
        <f t="shared" ref="E8:E13" si="2">C8/$C$15</f>
        <v>0.30685466998157529</v>
      </c>
      <c r="F8" s="79">
        <v>2</v>
      </c>
      <c r="G8" s="149">
        <f t="shared" si="0"/>
        <v>1</v>
      </c>
    </row>
    <row r="9" spans="1:7">
      <c r="A9" s="69" t="s">
        <v>108</v>
      </c>
      <c r="B9" s="70">
        <v>9</v>
      </c>
      <c r="C9" s="71">
        <v>3623686</v>
      </c>
      <c r="D9" s="27">
        <f t="shared" ref="D9" si="3">B9/$B$15</f>
        <v>0.19148936170212766</v>
      </c>
      <c r="E9" s="68">
        <f t="shared" ref="E9" si="4">C9/$C$15</f>
        <v>0.15625678076929844</v>
      </c>
      <c r="F9" s="79">
        <v>3</v>
      </c>
      <c r="G9" s="79">
        <f t="shared" si="0"/>
        <v>4</v>
      </c>
    </row>
    <row r="10" spans="1:7">
      <c r="A10" s="62" t="s">
        <v>40</v>
      </c>
      <c r="B10" s="55">
        <v>6</v>
      </c>
      <c r="C10" s="56">
        <v>5161300</v>
      </c>
      <c r="D10" s="27">
        <f t="shared" si="1"/>
        <v>0.1276595744680851</v>
      </c>
      <c r="E10" s="68">
        <f t="shared" si="2"/>
        <v>0.22256015631171686</v>
      </c>
      <c r="F10" s="79">
        <v>4</v>
      </c>
      <c r="G10" s="79">
        <f t="shared" si="0"/>
        <v>3</v>
      </c>
    </row>
    <row r="11" spans="1:7">
      <c r="A11" s="62" t="s">
        <v>187</v>
      </c>
      <c r="B11" s="55">
        <v>2</v>
      </c>
      <c r="C11" s="56">
        <v>574316</v>
      </c>
      <c r="D11" s="27">
        <f t="shared" si="1"/>
        <v>4.2553191489361701E-2</v>
      </c>
      <c r="E11" s="68">
        <f t="shared" si="2"/>
        <v>2.4765051194916007E-2</v>
      </c>
      <c r="F11" s="79">
        <v>5</v>
      </c>
      <c r="G11" s="79">
        <f t="shared" si="0"/>
        <v>5</v>
      </c>
    </row>
    <row r="12" spans="1:7">
      <c r="A12" s="62" t="s">
        <v>71</v>
      </c>
      <c r="B12" s="55">
        <v>2</v>
      </c>
      <c r="C12" s="56">
        <v>100000</v>
      </c>
      <c r="D12" s="27">
        <f t="shared" si="1"/>
        <v>4.2553191489361701E-2</v>
      </c>
      <c r="E12" s="68">
        <f t="shared" si="2"/>
        <v>4.3120949433614955E-3</v>
      </c>
      <c r="F12" s="79">
        <v>5</v>
      </c>
      <c r="G12" s="79">
        <f t="shared" si="0"/>
        <v>8</v>
      </c>
    </row>
    <row r="13" spans="1:7">
      <c r="A13" s="62" t="s">
        <v>102</v>
      </c>
      <c r="B13" s="55">
        <v>1</v>
      </c>
      <c r="C13" s="56">
        <v>447700</v>
      </c>
      <c r="D13" s="27">
        <f t="shared" si="1"/>
        <v>2.1276595744680851E-2</v>
      </c>
      <c r="E13" s="68">
        <f t="shared" si="2"/>
        <v>1.9305249061429414E-2</v>
      </c>
      <c r="F13" s="79">
        <v>6</v>
      </c>
      <c r="G13" s="79">
        <f t="shared" si="0"/>
        <v>6</v>
      </c>
    </row>
    <row r="14" spans="1:7">
      <c r="A14" s="62" t="s">
        <v>56</v>
      </c>
      <c r="B14" s="55">
        <v>1</v>
      </c>
      <c r="C14" s="56">
        <v>390692</v>
      </c>
      <c r="D14" s="27">
        <f>B14/$B$15</f>
        <v>2.1276595744680851E-2</v>
      </c>
      <c r="E14" s="23">
        <f>C14/$C$15</f>
        <v>1.6847009976117894E-2</v>
      </c>
      <c r="F14" s="79">
        <v>6</v>
      </c>
      <c r="G14" s="79">
        <f t="shared" si="0"/>
        <v>7</v>
      </c>
    </row>
    <row r="15" spans="1:7">
      <c r="A15" s="61" t="s">
        <v>23</v>
      </c>
      <c r="B15" s="34">
        <f>SUM(B7:B14)</f>
        <v>47</v>
      </c>
      <c r="C15" s="53">
        <f>SUM(C7:C14)</f>
        <v>23190584</v>
      </c>
      <c r="D15" s="30">
        <f>SUM(D7:D14)</f>
        <v>1</v>
      </c>
      <c r="E15" s="30">
        <f>SUM(E7:E14)</f>
        <v>1</v>
      </c>
      <c r="F15" s="41"/>
      <c r="G15" s="41"/>
    </row>
    <row r="16" spans="1:7" ht="13.5" thickBot="1"/>
    <row r="17" spans="1:7" ht="16.5" thickBot="1">
      <c r="A17" s="136" t="s">
        <v>19</v>
      </c>
      <c r="B17" s="137"/>
      <c r="C17" s="137"/>
      <c r="D17" s="137"/>
      <c r="E17" s="137"/>
      <c r="F17" s="137"/>
      <c r="G17" s="138"/>
    </row>
    <row r="18" spans="1:7">
      <c r="A18" s="59"/>
      <c r="B18" s="67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60" t="s">
        <v>11</v>
      </c>
      <c r="B19" s="19" t="s">
        <v>8</v>
      </c>
      <c r="C19" s="52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2" t="s">
        <v>39</v>
      </c>
      <c r="B20" s="149">
        <v>7</v>
      </c>
      <c r="C20" s="80">
        <v>12126974</v>
      </c>
      <c r="D20" s="152">
        <f>B20/$B$26</f>
        <v>0.3888888888888889</v>
      </c>
      <c r="E20" s="68">
        <f>C20/$C$26</f>
        <v>0.21321142168668089</v>
      </c>
      <c r="F20" s="149">
        <v>1</v>
      </c>
      <c r="G20" s="79">
        <f t="shared" ref="G20:G25" si="5">RANK(C20,$C$20:$C$25)</f>
        <v>3</v>
      </c>
    </row>
    <row r="21" spans="1:7">
      <c r="A21" s="76" t="s">
        <v>108</v>
      </c>
      <c r="B21" s="79">
        <v>5</v>
      </c>
      <c r="C21" s="80">
        <v>15042720</v>
      </c>
      <c r="D21" s="27">
        <f>B21/$B$26</f>
        <v>0.27777777777777779</v>
      </c>
      <c r="E21" s="68">
        <f>C21/$C$26</f>
        <v>0.26447485722610342</v>
      </c>
      <c r="F21" s="79">
        <v>2</v>
      </c>
      <c r="G21" s="79">
        <f t="shared" si="5"/>
        <v>2</v>
      </c>
    </row>
    <row r="22" spans="1:7">
      <c r="A22" s="162" t="s">
        <v>40</v>
      </c>
      <c r="B22" s="79">
        <v>2</v>
      </c>
      <c r="C22" s="163">
        <v>17325000</v>
      </c>
      <c r="D22" s="27">
        <f>B22/$B$26</f>
        <v>0.1111111111111111</v>
      </c>
      <c r="E22" s="160">
        <f>C22/$C$26</f>
        <v>0.30460095657183289</v>
      </c>
      <c r="F22" s="79">
        <v>3</v>
      </c>
      <c r="G22" s="149">
        <f t="shared" si="5"/>
        <v>1</v>
      </c>
    </row>
    <row r="23" spans="1:7">
      <c r="A23" s="76" t="s">
        <v>41</v>
      </c>
      <c r="B23" s="79">
        <v>2</v>
      </c>
      <c r="C23" s="80">
        <v>5866000</v>
      </c>
      <c r="D23" s="27">
        <f t="shared" ref="D23" si="6">B23/$B$26</f>
        <v>0.1111111111111111</v>
      </c>
      <c r="E23" s="68">
        <f t="shared" ref="E23" si="7">C23/$C$26</f>
        <v>0.10313357640694787</v>
      </c>
      <c r="F23" s="79">
        <v>3</v>
      </c>
      <c r="G23" s="79">
        <f t="shared" si="5"/>
        <v>4</v>
      </c>
    </row>
    <row r="24" spans="1:7">
      <c r="A24" s="76" t="s">
        <v>105</v>
      </c>
      <c r="B24" s="79">
        <v>1</v>
      </c>
      <c r="C24" s="80">
        <v>3792000</v>
      </c>
      <c r="D24" s="27">
        <f>B24/$B$26</f>
        <v>5.5555555555555552E-2</v>
      </c>
      <c r="E24" s="68">
        <f>C24/$C$26</f>
        <v>6.6669369542302473E-2</v>
      </c>
      <c r="F24" s="79">
        <v>4</v>
      </c>
      <c r="G24" s="79">
        <f t="shared" si="5"/>
        <v>5</v>
      </c>
    </row>
    <row r="25" spans="1:7">
      <c r="A25" s="76" t="s">
        <v>56</v>
      </c>
      <c r="B25" s="79">
        <v>1</v>
      </c>
      <c r="C25" s="80">
        <v>2725000</v>
      </c>
      <c r="D25" s="27">
        <f>B25/$B$26</f>
        <v>5.5555555555555552E-2</v>
      </c>
      <c r="E25" s="68">
        <f>C25/$C$26</f>
        <v>4.7909818566132446E-2</v>
      </c>
      <c r="F25" s="79">
        <v>4</v>
      </c>
      <c r="G25" s="79">
        <f t="shared" si="5"/>
        <v>6</v>
      </c>
    </row>
    <row r="26" spans="1:7">
      <c r="A26" s="61" t="s">
        <v>23</v>
      </c>
      <c r="B26" s="41">
        <f>SUM(B20:B25)</f>
        <v>18</v>
      </c>
      <c r="C26" s="38">
        <f>SUM(C20:C25)</f>
        <v>56877694</v>
      </c>
      <c r="D26" s="30">
        <f>SUM(D20:D25)</f>
        <v>1.0000000000000002</v>
      </c>
      <c r="E26" s="30">
        <f>SUM(E20:E25)</f>
        <v>1</v>
      </c>
      <c r="F26" s="41"/>
      <c r="G26" s="41"/>
    </row>
    <row r="27" spans="1:7" ht="13.5" thickBot="1"/>
    <row r="28" spans="1:7" ht="16.5" thickBot="1">
      <c r="A28" s="136" t="s">
        <v>20</v>
      </c>
      <c r="B28" s="137"/>
      <c r="C28" s="137"/>
      <c r="D28" s="137"/>
      <c r="E28" s="137"/>
      <c r="F28" s="137"/>
      <c r="G28" s="138"/>
    </row>
    <row r="29" spans="1:7">
      <c r="A29" s="59"/>
      <c r="B29" s="67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60" t="s">
        <v>11</v>
      </c>
      <c r="B30" s="19" t="s">
        <v>8</v>
      </c>
      <c r="C30" s="52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58" t="s">
        <v>39</v>
      </c>
      <c r="B31" s="159">
        <v>8</v>
      </c>
      <c r="C31" s="161">
        <v>2869900</v>
      </c>
      <c r="D31" s="152">
        <f t="shared" ref="D31" si="8">B31/$B$35</f>
        <v>0.44444444444444442</v>
      </c>
      <c r="E31" s="160">
        <f t="shared" ref="E31" si="9">C31/$C$35</f>
        <v>0.75311622536541845</v>
      </c>
      <c r="F31" s="149">
        <v>1</v>
      </c>
      <c r="G31" s="149">
        <f>RANK(C31,$C$31:$C$34)</f>
        <v>1</v>
      </c>
    </row>
    <row r="32" spans="1:7">
      <c r="A32" s="75" t="s">
        <v>41</v>
      </c>
      <c r="B32" s="77">
        <v>5</v>
      </c>
      <c r="C32" s="78">
        <v>419000</v>
      </c>
      <c r="D32" s="27">
        <f>B32/$B$35</f>
        <v>0.27777777777777779</v>
      </c>
      <c r="E32" s="68">
        <f>C32/$C$35</f>
        <v>0.10995355184086913</v>
      </c>
      <c r="F32" s="79">
        <v>2</v>
      </c>
      <c r="G32" s="79">
        <f>RANK(C32,$C$31:$C$34)</f>
        <v>2</v>
      </c>
    </row>
    <row r="33" spans="1:7">
      <c r="A33" s="75" t="s">
        <v>108</v>
      </c>
      <c r="B33" s="77">
        <v>4</v>
      </c>
      <c r="C33" s="78">
        <v>371800</v>
      </c>
      <c r="D33" s="27">
        <f>B33/$B$35</f>
        <v>0.22222222222222221</v>
      </c>
      <c r="E33" s="68">
        <f>C33/$C$35</f>
        <v>9.7567376072637574E-2</v>
      </c>
      <c r="F33" s="79">
        <v>3</v>
      </c>
      <c r="G33" s="79">
        <f>RANK(C33,$C$31:$C$34)</f>
        <v>3</v>
      </c>
    </row>
    <row r="34" spans="1:7">
      <c r="A34" s="75" t="s">
        <v>40</v>
      </c>
      <c r="B34" s="77">
        <v>1</v>
      </c>
      <c r="C34" s="78">
        <v>150000</v>
      </c>
      <c r="D34" s="27">
        <f t="shared" ref="D34" si="10">B34/$B$35</f>
        <v>5.5555555555555552E-2</v>
      </c>
      <c r="E34" s="68">
        <f t="shared" ref="E34" si="11">C34/$C$35</f>
        <v>3.9362846721074866E-2</v>
      </c>
      <c r="F34" s="79">
        <v>4</v>
      </c>
      <c r="G34" s="79">
        <f>RANK(C34,$C$31:$C$34)</f>
        <v>4</v>
      </c>
    </row>
    <row r="35" spans="1:7">
      <c r="A35" s="61" t="s">
        <v>23</v>
      </c>
      <c r="B35" s="41">
        <f>SUM(B31:B34)</f>
        <v>18</v>
      </c>
      <c r="C35" s="38">
        <f>SUM(C31:C34)</f>
        <v>3810700</v>
      </c>
      <c r="D35" s="30">
        <f>SUM(D31:D34)</f>
        <v>1</v>
      </c>
      <c r="E35" s="30">
        <f>SUM(E31:E34)</f>
        <v>1</v>
      </c>
      <c r="F35" s="41"/>
      <c r="G35" s="41"/>
    </row>
    <row r="36" spans="1:7" ht="13.5" thickBot="1"/>
    <row r="37" spans="1:7" ht="16.5" thickBot="1">
      <c r="A37" s="136" t="s">
        <v>21</v>
      </c>
      <c r="B37" s="137"/>
      <c r="C37" s="137"/>
      <c r="D37" s="137"/>
      <c r="E37" s="137"/>
      <c r="F37" s="137"/>
      <c r="G37" s="138"/>
    </row>
    <row r="38" spans="1:7">
      <c r="A38" s="59"/>
      <c r="B38" s="67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60" t="s">
        <v>11</v>
      </c>
      <c r="B39" s="19" t="s">
        <v>8</v>
      </c>
      <c r="C39" s="52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62" t="s">
        <v>41</v>
      </c>
      <c r="B40" s="149">
        <v>2</v>
      </c>
      <c r="C40" s="163">
        <v>50800000</v>
      </c>
      <c r="D40" s="147">
        <f>B40/$B$42</f>
        <v>0.5</v>
      </c>
      <c r="E40" s="160">
        <f>C40/$C$42</f>
        <v>0.87480626829688313</v>
      </c>
      <c r="F40" s="149">
        <v>1</v>
      </c>
      <c r="G40" s="149">
        <f>RANK(C40,$C$40:$C$41)</f>
        <v>1</v>
      </c>
    </row>
    <row r="41" spans="1:7">
      <c r="A41" s="162" t="s">
        <v>39</v>
      </c>
      <c r="B41" s="149">
        <v>2</v>
      </c>
      <c r="C41" s="80">
        <v>7270000</v>
      </c>
      <c r="D41" s="147">
        <f>B41/$B$42</f>
        <v>0.5</v>
      </c>
      <c r="E41" s="68">
        <f>C41/$C$42</f>
        <v>0.12519373170311693</v>
      </c>
      <c r="F41" s="149">
        <v>1</v>
      </c>
      <c r="G41" s="79">
        <f>RANK(C41,$C$40:$C$41)</f>
        <v>2</v>
      </c>
    </row>
    <row r="42" spans="1:7">
      <c r="A42" s="61" t="s">
        <v>23</v>
      </c>
      <c r="B42" s="34">
        <f>SUM(B40:B41)</f>
        <v>4</v>
      </c>
      <c r="C42" s="53">
        <f>SUM(C40:C41)</f>
        <v>58070000</v>
      </c>
      <c r="D42" s="30">
        <f>SUM(D40:D41)</f>
        <v>1</v>
      </c>
      <c r="E42" s="30">
        <f>SUM(E40:E41)</f>
        <v>1</v>
      </c>
      <c r="F42" s="41"/>
      <c r="G42" s="41"/>
    </row>
    <row r="43" spans="1:7" ht="13.5" thickBot="1"/>
    <row r="44" spans="1:7" ht="16.5" thickBot="1">
      <c r="A44" s="136" t="s">
        <v>22</v>
      </c>
      <c r="B44" s="137"/>
      <c r="C44" s="137"/>
      <c r="D44" s="137"/>
      <c r="E44" s="137"/>
      <c r="F44" s="137"/>
      <c r="G44" s="138"/>
    </row>
    <row r="45" spans="1:7">
      <c r="A45" s="59"/>
      <c r="B45" s="67"/>
      <c r="C45" s="40"/>
      <c r="D45" s="10" t="s">
        <v>5</v>
      </c>
      <c r="E45" s="10" t="s">
        <v>5</v>
      </c>
      <c r="F45" s="11" t="s">
        <v>6</v>
      </c>
      <c r="G45" s="11" t="s">
        <v>6</v>
      </c>
    </row>
    <row r="46" spans="1:7">
      <c r="A46" s="60" t="s">
        <v>11</v>
      </c>
      <c r="B46" s="19" t="s">
        <v>8</v>
      </c>
      <c r="C46" s="52" t="s">
        <v>9</v>
      </c>
      <c r="D46" s="13" t="s">
        <v>8</v>
      </c>
      <c r="E46" s="13" t="s">
        <v>9</v>
      </c>
      <c r="F46" s="14" t="s">
        <v>8</v>
      </c>
      <c r="G46" s="14" t="s">
        <v>9</v>
      </c>
    </row>
    <row r="47" spans="1:7">
      <c r="A47" s="158" t="s">
        <v>39</v>
      </c>
      <c r="B47" s="159">
        <v>4</v>
      </c>
      <c r="C47" s="161">
        <v>3715000</v>
      </c>
      <c r="D47" s="147">
        <f t="shared" ref="D47" si="12">B47/$B$51</f>
        <v>0.4</v>
      </c>
      <c r="E47" s="147">
        <f t="shared" ref="E47" si="13">C47/$C$51</f>
        <v>0.46677369869247376</v>
      </c>
      <c r="F47" s="149">
        <v>1</v>
      </c>
      <c r="G47" s="149">
        <f>RANK(C47,$C$47:$C$50)</f>
        <v>1</v>
      </c>
    </row>
    <row r="48" spans="1:7">
      <c r="A48" s="158" t="s">
        <v>108</v>
      </c>
      <c r="B48" s="159">
        <v>4</v>
      </c>
      <c r="C48" s="78">
        <v>2215000</v>
      </c>
      <c r="D48" s="147">
        <f>B48/$B$51</f>
        <v>0.4</v>
      </c>
      <c r="E48" s="23">
        <f>C48/$C$51</f>
        <v>0.2783051797049339</v>
      </c>
      <c r="F48" s="149">
        <v>1</v>
      </c>
      <c r="G48" s="79">
        <f>RANK(C48,$C$47:$C$50)</f>
        <v>2</v>
      </c>
    </row>
    <row r="49" spans="1:7">
      <c r="A49" s="75" t="s">
        <v>41</v>
      </c>
      <c r="B49" s="77">
        <v>1</v>
      </c>
      <c r="C49" s="78">
        <v>1888888.88</v>
      </c>
      <c r="D49" s="23">
        <f>B49/$B$51</f>
        <v>0.1</v>
      </c>
      <c r="E49" s="23">
        <f>C49/$C$51</f>
        <v>0.23733072649708861</v>
      </c>
      <c r="F49" s="79">
        <v>2</v>
      </c>
      <c r="G49" s="79">
        <f>RANK(C49,$C$47:$C$50)</f>
        <v>3</v>
      </c>
    </row>
    <row r="50" spans="1:7">
      <c r="A50" s="75" t="s">
        <v>102</v>
      </c>
      <c r="B50" s="77">
        <v>1</v>
      </c>
      <c r="C50" s="78">
        <v>140000</v>
      </c>
      <c r="D50" s="23">
        <f>B50/$B$51</f>
        <v>0.1</v>
      </c>
      <c r="E50" s="23">
        <f>C50/$C$51</f>
        <v>1.7590395105503722E-2</v>
      </c>
      <c r="F50" s="79">
        <v>2</v>
      </c>
      <c r="G50" s="79">
        <f>RANK(C50,$C$47:$C$50)</f>
        <v>4</v>
      </c>
    </row>
    <row r="51" spans="1:7">
      <c r="A51" s="61" t="s">
        <v>23</v>
      </c>
      <c r="B51" s="34">
        <f>SUM(B47:B50)</f>
        <v>10</v>
      </c>
      <c r="C51" s="53">
        <f>SUM(C47:C50)</f>
        <v>7958888.8799999999</v>
      </c>
      <c r="D51" s="30">
        <f>SUM(D47:D50)</f>
        <v>1</v>
      </c>
      <c r="E51" s="30">
        <f>SUM(E47:E50)</f>
        <v>1</v>
      </c>
      <c r="F51" s="41"/>
      <c r="G51" s="41"/>
    </row>
    <row r="52" spans="1:7" ht="13.5" thickBot="1">
      <c r="A52" s="63"/>
      <c r="B52" s="24"/>
      <c r="C52" s="54"/>
      <c r="D52" s="43"/>
      <c r="E52" s="43"/>
      <c r="F52" s="66"/>
      <c r="G52" s="66"/>
    </row>
    <row r="53" spans="1:7" ht="16.5" thickBot="1">
      <c r="A53" s="136" t="s">
        <v>70</v>
      </c>
      <c r="B53" s="137"/>
      <c r="C53" s="137"/>
      <c r="D53" s="137"/>
      <c r="E53" s="137"/>
      <c r="F53" s="137"/>
      <c r="G53" s="138"/>
    </row>
    <row r="54" spans="1:7">
      <c r="A54" s="59"/>
      <c r="B54" s="67"/>
      <c r="C54" s="40"/>
      <c r="D54" s="10" t="s">
        <v>5</v>
      </c>
      <c r="E54" s="10" t="s">
        <v>5</v>
      </c>
      <c r="F54" s="11" t="s">
        <v>6</v>
      </c>
      <c r="G54" s="11" t="s">
        <v>6</v>
      </c>
    </row>
    <row r="55" spans="1:7">
      <c r="A55" s="60" t="s">
        <v>11</v>
      </c>
      <c r="B55" s="19" t="s">
        <v>8</v>
      </c>
      <c r="C55" s="52" t="s">
        <v>9</v>
      </c>
      <c r="D55" s="13" t="s">
        <v>8</v>
      </c>
      <c r="E55" s="13" t="s">
        <v>9</v>
      </c>
      <c r="F55" s="14" t="s">
        <v>8</v>
      </c>
      <c r="G55" s="14" t="s">
        <v>9</v>
      </c>
    </row>
    <row r="56" spans="1:7">
      <c r="A56" s="158" t="s">
        <v>41</v>
      </c>
      <c r="B56" s="159">
        <v>14</v>
      </c>
      <c r="C56" s="78">
        <v>4456751</v>
      </c>
      <c r="D56" s="147">
        <f t="shared" ref="D56:D63" si="14">B56/$B$64</f>
        <v>0.31818181818181818</v>
      </c>
      <c r="E56" s="23">
        <f t="shared" ref="E56:E63" si="15">C56/$C$64</f>
        <v>0.24939033889435286</v>
      </c>
      <c r="F56" s="149">
        <v>1</v>
      </c>
      <c r="G56" s="79">
        <f t="shared" ref="G56:G63" si="16">RANK(C56,$C$56:$C$63)</f>
        <v>2</v>
      </c>
    </row>
    <row r="57" spans="1:7">
      <c r="A57" s="75" t="s">
        <v>108</v>
      </c>
      <c r="B57" s="77">
        <v>9</v>
      </c>
      <c r="C57" s="78">
        <v>3623686</v>
      </c>
      <c r="D57" s="23">
        <f t="shared" si="14"/>
        <v>0.20454545454545456</v>
      </c>
      <c r="E57" s="23">
        <f t="shared" si="15"/>
        <v>0.2027737873591596</v>
      </c>
      <c r="F57" s="79">
        <v>2</v>
      </c>
      <c r="G57" s="79">
        <f t="shared" si="16"/>
        <v>3</v>
      </c>
    </row>
    <row r="58" spans="1:7">
      <c r="A58" s="75" t="s">
        <v>39</v>
      </c>
      <c r="B58" s="77">
        <v>9</v>
      </c>
      <c r="C58" s="78">
        <v>3116139</v>
      </c>
      <c r="D58" s="23">
        <f t="shared" si="14"/>
        <v>0.20454545454545456</v>
      </c>
      <c r="E58" s="23">
        <f t="shared" si="15"/>
        <v>0.17437253309684786</v>
      </c>
      <c r="F58" s="79">
        <v>2</v>
      </c>
      <c r="G58" s="79">
        <f t="shared" si="16"/>
        <v>4</v>
      </c>
    </row>
    <row r="59" spans="1:7">
      <c r="A59" s="158" t="s">
        <v>40</v>
      </c>
      <c r="B59" s="77">
        <v>6</v>
      </c>
      <c r="C59" s="161">
        <v>5161300</v>
      </c>
      <c r="D59" s="23">
        <f t="shared" si="14"/>
        <v>0.13636363636363635</v>
      </c>
      <c r="E59" s="147">
        <f t="shared" si="15"/>
        <v>0.28881540748752249</v>
      </c>
      <c r="F59" s="79">
        <v>3</v>
      </c>
      <c r="G59" s="149">
        <f t="shared" si="16"/>
        <v>1</v>
      </c>
    </row>
    <row r="60" spans="1:7">
      <c r="A60" s="75" t="s">
        <v>187</v>
      </c>
      <c r="B60" s="77">
        <v>2</v>
      </c>
      <c r="C60" s="78">
        <v>574316</v>
      </c>
      <c r="D60" s="23">
        <f t="shared" si="14"/>
        <v>4.5454545454545456E-2</v>
      </c>
      <c r="E60" s="23">
        <f t="shared" si="15"/>
        <v>3.2137505970705825E-2</v>
      </c>
      <c r="F60" s="79">
        <v>4</v>
      </c>
      <c r="G60" s="79">
        <f t="shared" si="16"/>
        <v>5</v>
      </c>
    </row>
    <row r="61" spans="1:7">
      <c r="A61" s="75" t="s">
        <v>71</v>
      </c>
      <c r="B61" s="77">
        <v>2</v>
      </c>
      <c r="C61" s="78">
        <v>100000</v>
      </c>
      <c r="D61" s="23">
        <f t="shared" si="14"/>
        <v>4.5454545454545456E-2</v>
      </c>
      <c r="E61" s="23">
        <f t="shared" si="15"/>
        <v>5.5957880279681963E-3</v>
      </c>
      <c r="F61" s="79">
        <v>4</v>
      </c>
      <c r="G61" s="79">
        <f t="shared" si="16"/>
        <v>8</v>
      </c>
    </row>
    <row r="62" spans="1:7">
      <c r="A62" s="75" t="s">
        <v>102</v>
      </c>
      <c r="B62" s="77">
        <v>1</v>
      </c>
      <c r="C62" s="78">
        <v>447700</v>
      </c>
      <c r="D62" s="23">
        <f t="shared" si="14"/>
        <v>2.2727272727272728E-2</v>
      </c>
      <c r="E62" s="23">
        <f t="shared" si="15"/>
        <v>2.5052343001213614E-2</v>
      </c>
      <c r="F62" s="79">
        <v>5</v>
      </c>
      <c r="G62" s="79">
        <f t="shared" si="16"/>
        <v>6</v>
      </c>
    </row>
    <row r="63" spans="1:7">
      <c r="A63" s="75" t="s">
        <v>56</v>
      </c>
      <c r="B63" s="77">
        <v>1</v>
      </c>
      <c r="C63" s="78">
        <v>390692</v>
      </c>
      <c r="D63" s="23">
        <f t="shared" si="14"/>
        <v>2.2727272727272728E-2</v>
      </c>
      <c r="E63" s="23">
        <f t="shared" si="15"/>
        <v>2.1862296162229504E-2</v>
      </c>
      <c r="F63" s="79">
        <v>5</v>
      </c>
      <c r="G63" s="79">
        <f t="shared" si="16"/>
        <v>7</v>
      </c>
    </row>
    <row r="64" spans="1:7">
      <c r="A64" s="61" t="s">
        <v>23</v>
      </c>
      <c r="B64" s="34">
        <f>SUM(B56:B63)</f>
        <v>44</v>
      </c>
      <c r="C64" s="53">
        <f>SUM(C56:C63)</f>
        <v>17870584</v>
      </c>
      <c r="D64" s="30">
        <f>SUM(D56:D63)</f>
        <v>0.99999999999999989</v>
      </c>
      <c r="E64" s="30">
        <f>SUM(E56:E63)</f>
        <v>0.99999999999999989</v>
      </c>
      <c r="F64" s="41"/>
      <c r="G64" s="41"/>
    </row>
    <row r="66" spans="1:3">
      <c r="A66" s="142" t="s">
        <v>24</v>
      </c>
      <c r="B66" s="142"/>
      <c r="C66" s="142"/>
    </row>
    <row r="67" spans="1:3">
      <c r="A67" s="64" t="s">
        <v>25</v>
      </c>
    </row>
  </sheetData>
  <sortState ref="A132:C151">
    <sortCondition descending="1" ref="B132"/>
    <sortCondition descending="1" ref="C132"/>
  </sortState>
  <mergeCells count="7">
    <mergeCell ref="A53:G53"/>
    <mergeCell ref="A66:C66"/>
    <mergeCell ref="A4:G4"/>
    <mergeCell ref="A17:G17"/>
    <mergeCell ref="A28:G28"/>
    <mergeCell ref="A37:G37"/>
    <mergeCell ref="A44:G44"/>
  </mergeCells>
  <phoneticPr fontId="2" type="noConversion"/>
  <hyperlinks>
    <hyperlink ref="A6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3"/>
  <sheetViews>
    <sheetView workbookViewId="0"/>
  </sheetViews>
  <sheetFormatPr defaultRowHeight="12.75"/>
  <cols>
    <col min="1" max="1" width="30.28515625" bestFit="1" customWidth="1"/>
    <col min="2" max="2" width="29.710937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1" t="s">
        <v>355</v>
      </c>
      <c r="B1" t="s">
        <v>30</v>
      </c>
    </row>
    <row r="2" spans="1:7">
      <c r="A2" s="81" t="s">
        <v>29</v>
      </c>
      <c r="B2" t="s">
        <v>30</v>
      </c>
    </row>
    <row r="4" spans="1:7">
      <c r="D4" s="81" t="s">
        <v>53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9</v>
      </c>
      <c r="F5" t="s">
        <v>32</v>
      </c>
      <c r="G5" t="s">
        <v>356</v>
      </c>
    </row>
    <row r="6" spans="1:7">
      <c r="A6" t="s">
        <v>71</v>
      </c>
      <c r="D6" s="82">
        <v>8</v>
      </c>
      <c r="E6" s="25">
        <v>3865000</v>
      </c>
      <c r="F6" s="9">
        <v>1.3490725126475547E-2</v>
      </c>
      <c r="G6" s="9">
        <v>7.396857383167919E-3</v>
      </c>
    </row>
    <row r="7" spans="1:7">
      <c r="B7" t="s">
        <v>72</v>
      </c>
      <c r="D7" s="82">
        <v>8</v>
      </c>
      <c r="E7" s="25">
        <v>3865000</v>
      </c>
      <c r="F7" s="9">
        <v>1.3490725126475547E-2</v>
      </c>
      <c r="G7" s="9">
        <v>7.396857383167919E-3</v>
      </c>
    </row>
    <row r="8" spans="1:7">
      <c r="C8" t="s">
        <v>73</v>
      </c>
      <c r="D8" s="82">
        <v>8</v>
      </c>
      <c r="E8" s="25">
        <v>3865000</v>
      </c>
      <c r="F8" s="9">
        <v>1.3490725126475547E-2</v>
      </c>
      <c r="G8" s="9">
        <v>7.396857383167919E-3</v>
      </c>
    </row>
    <row r="9" spans="1:7">
      <c r="A9" t="s">
        <v>76</v>
      </c>
      <c r="D9" s="82">
        <v>2</v>
      </c>
      <c r="E9" s="25">
        <v>948900</v>
      </c>
      <c r="F9" s="9">
        <v>3.3726812816188868E-3</v>
      </c>
      <c r="G9" s="9">
        <v>1.8160098242918598E-3</v>
      </c>
    </row>
    <row r="10" spans="1:7">
      <c r="B10" t="s">
        <v>35</v>
      </c>
      <c r="D10" s="82">
        <v>2</v>
      </c>
      <c r="E10" s="25">
        <v>948900</v>
      </c>
      <c r="F10" s="9">
        <v>3.3726812816188868E-3</v>
      </c>
      <c r="G10" s="9">
        <v>1.8160098242918598E-3</v>
      </c>
    </row>
    <row r="11" spans="1:7">
      <c r="C11" t="s">
        <v>77</v>
      </c>
      <c r="D11" s="82">
        <v>2</v>
      </c>
      <c r="E11" s="25">
        <v>948900</v>
      </c>
      <c r="F11" s="9">
        <v>3.3726812816188868E-3</v>
      </c>
      <c r="G11" s="9">
        <v>1.8160098242918598E-3</v>
      </c>
    </row>
    <row r="12" spans="1:7">
      <c r="A12" t="s">
        <v>78</v>
      </c>
      <c r="D12" s="82">
        <v>35</v>
      </c>
      <c r="E12" s="25">
        <v>19528858</v>
      </c>
      <c r="F12" s="9">
        <v>5.9021922428330521E-2</v>
      </c>
      <c r="G12" s="9">
        <v>3.7374431431342267E-2</v>
      </c>
    </row>
    <row r="13" spans="1:7">
      <c r="B13" t="s">
        <v>35</v>
      </c>
      <c r="D13" s="82">
        <v>35</v>
      </c>
      <c r="E13" s="25">
        <v>19528858</v>
      </c>
      <c r="F13" s="9">
        <v>5.9021922428330521E-2</v>
      </c>
      <c r="G13" s="9">
        <v>3.7374431431342267E-2</v>
      </c>
    </row>
    <row r="14" spans="1:7">
      <c r="C14" t="s">
        <v>80</v>
      </c>
      <c r="D14" s="82">
        <v>35</v>
      </c>
      <c r="E14" s="25">
        <v>19528858</v>
      </c>
      <c r="F14" s="9">
        <v>5.9021922428330521E-2</v>
      </c>
      <c r="G14" s="9">
        <v>3.7374431431342267E-2</v>
      </c>
    </row>
    <row r="15" spans="1:7">
      <c r="A15" t="s">
        <v>81</v>
      </c>
      <c r="D15" s="82">
        <v>5</v>
      </c>
      <c r="E15" s="25">
        <v>2337425</v>
      </c>
      <c r="F15" s="9">
        <v>8.4317032040472171E-3</v>
      </c>
      <c r="G15" s="9">
        <v>4.4733762920701869E-3</v>
      </c>
    </row>
    <row r="16" spans="1:7">
      <c r="B16" t="s">
        <v>82</v>
      </c>
      <c r="D16" s="82">
        <v>5</v>
      </c>
      <c r="E16" s="25">
        <v>2337425</v>
      </c>
      <c r="F16" s="9">
        <v>8.4317032040472171E-3</v>
      </c>
      <c r="G16" s="9">
        <v>4.4733762920701869E-3</v>
      </c>
    </row>
    <row r="17" spans="1:7">
      <c r="C17" t="s">
        <v>83</v>
      </c>
      <c r="D17" s="82">
        <v>5</v>
      </c>
      <c r="E17" s="25">
        <v>2337425</v>
      </c>
      <c r="F17" s="9">
        <v>8.4317032040472171E-3</v>
      </c>
      <c r="G17" s="9">
        <v>4.4733762920701869E-3</v>
      </c>
    </row>
    <row r="18" spans="1:7">
      <c r="A18" t="s">
        <v>41</v>
      </c>
      <c r="D18" s="82">
        <v>48</v>
      </c>
      <c r="E18" s="25">
        <v>74264873.359999999</v>
      </c>
      <c r="F18" s="9">
        <v>8.0944350758853284E-2</v>
      </c>
      <c r="G18" s="9">
        <v>0.14212850629312976</v>
      </c>
    </row>
    <row r="19" spans="1:7">
      <c r="B19" t="s">
        <v>140</v>
      </c>
      <c r="D19" s="82">
        <v>1</v>
      </c>
      <c r="E19" s="25">
        <v>20340590</v>
      </c>
      <c r="F19" s="9">
        <v>1.6863406408094434E-3</v>
      </c>
      <c r="G19" s="9">
        <v>3.8927928413839984E-2</v>
      </c>
    </row>
    <row r="20" spans="1:7">
      <c r="C20" t="s">
        <v>88</v>
      </c>
      <c r="D20" s="82">
        <v>1</v>
      </c>
      <c r="E20" s="25">
        <v>20340590</v>
      </c>
      <c r="F20" s="9">
        <v>1.6863406408094434E-3</v>
      </c>
      <c r="G20" s="9">
        <v>3.8927928413839984E-2</v>
      </c>
    </row>
    <row r="21" spans="1:7">
      <c r="B21" t="s">
        <v>84</v>
      </c>
      <c r="D21" s="82">
        <v>6</v>
      </c>
      <c r="E21" s="25">
        <v>8505000</v>
      </c>
      <c r="F21" s="9">
        <v>1.0118043844856661E-2</v>
      </c>
      <c r="G21" s="9">
        <v>1.6276913853516987E-2</v>
      </c>
    </row>
    <row r="22" spans="1:7">
      <c r="C22" t="s">
        <v>85</v>
      </c>
      <c r="D22" s="82">
        <v>6</v>
      </c>
      <c r="E22" s="25">
        <v>8505000</v>
      </c>
      <c r="F22" s="9">
        <v>1.0118043844856661E-2</v>
      </c>
      <c r="G22" s="9">
        <v>1.6276913853516987E-2</v>
      </c>
    </row>
    <row r="23" spans="1:7">
      <c r="B23" t="s">
        <v>142</v>
      </c>
      <c r="D23" s="82">
        <v>1</v>
      </c>
      <c r="E23" s="25">
        <v>675000</v>
      </c>
      <c r="F23" s="9">
        <v>1.6863406408094434E-3</v>
      </c>
      <c r="G23" s="9">
        <v>1.2918185598029353E-3</v>
      </c>
    </row>
    <row r="24" spans="1:7">
      <c r="C24" t="s">
        <v>88</v>
      </c>
      <c r="D24" s="82">
        <v>1</v>
      </c>
      <c r="E24" s="25">
        <v>675000</v>
      </c>
      <c r="F24" s="9">
        <v>1.6863406408094434E-3</v>
      </c>
      <c r="G24" s="9">
        <v>1.2918185598029353E-3</v>
      </c>
    </row>
    <row r="25" spans="1:7">
      <c r="B25" t="s">
        <v>27</v>
      </c>
      <c r="D25" s="82">
        <v>17</v>
      </c>
      <c r="E25" s="25">
        <v>16823690.359999999</v>
      </c>
      <c r="F25" s="9">
        <v>2.866779089376054E-2</v>
      </c>
      <c r="G25" s="9">
        <v>3.219726733544552E-2</v>
      </c>
    </row>
    <row r="26" spans="1:7">
      <c r="C26" t="s">
        <v>86</v>
      </c>
      <c r="D26" s="82">
        <v>2</v>
      </c>
      <c r="E26" s="25">
        <v>1014000</v>
      </c>
      <c r="F26" s="9">
        <v>3.3726812816188868E-3</v>
      </c>
      <c r="G26" s="9">
        <v>1.9405985476150761E-3</v>
      </c>
    </row>
    <row r="27" spans="1:7">
      <c r="C27" t="s">
        <v>87</v>
      </c>
      <c r="D27" s="82">
        <v>10</v>
      </c>
      <c r="E27" s="25">
        <v>6072190.3599999994</v>
      </c>
      <c r="F27" s="9">
        <v>1.6863406408094434E-2</v>
      </c>
      <c r="G27" s="9">
        <v>1.1620989934376987E-2</v>
      </c>
    </row>
    <row r="28" spans="1:7">
      <c r="C28" t="s">
        <v>143</v>
      </c>
      <c r="D28" s="82">
        <v>4</v>
      </c>
      <c r="E28" s="25">
        <v>1690000</v>
      </c>
      <c r="F28" s="9">
        <v>6.7453625632377737E-3</v>
      </c>
      <c r="G28" s="9">
        <v>3.2343309126917938E-3</v>
      </c>
    </row>
    <row r="29" spans="1:7">
      <c r="C29" t="s">
        <v>74</v>
      </c>
      <c r="D29" s="82">
        <v>1</v>
      </c>
      <c r="E29" s="25">
        <v>8047500</v>
      </c>
      <c r="F29" s="9">
        <v>1.6863406408094434E-3</v>
      </c>
      <c r="G29" s="9">
        <v>1.5401347940761662E-2</v>
      </c>
    </row>
    <row r="30" spans="1:7">
      <c r="B30" t="s">
        <v>79</v>
      </c>
      <c r="D30" s="82">
        <v>2</v>
      </c>
      <c r="E30" s="25">
        <v>525000</v>
      </c>
      <c r="F30" s="9">
        <v>3.3726812816188868E-3</v>
      </c>
      <c r="G30" s="9">
        <v>1.0047477687356165E-3</v>
      </c>
    </row>
    <row r="31" spans="1:7">
      <c r="C31" t="s">
        <v>147</v>
      </c>
      <c r="D31" s="82">
        <v>1</v>
      </c>
      <c r="E31" s="25">
        <v>25000</v>
      </c>
      <c r="F31" s="9">
        <v>1.6863406408094434E-3</v>
      </c>
      <c r="G31" s="9">
        <v>4.7845131844553159E-5</v>
      </c>
    </row>
    <row r="32" spans="1:7">
      <c r="C32" t="s">
        <v>148</v>
      </c>
      <c r="D32" s="82">
        <v>1</v>
      </c>
      <c r="E32" s="25">
        <v>500000</v>
      </c>
      <c r="F32" s="9">
        <v>1.6863406408094434E-3</v>
      </c>
      <c r="G32" s="9">
        <v>9.5690263689106325E-4</v>
      </c>
    </row>
    <row r="33" spans="1:7">
      <c r="B33" t="s">
        <v>150</v>
      </c>
      <c r="D33" s="82">
        <v>2</v>
      </c>
      <c r="E33" s="25">
        <v>2068128</v>
      </c>
      <c r="F33" s="9">
        <v>3.3726812816188868E-3</v>
      </c>
      <c r="G33" s="9">
        <v>3.9579942732564819E-3</v>
      </c>
    </row>
    <row r="34" spans="1:7">
      <c r="C34" t="s">
        <v>88</v>
      </c>
      <c r="D34" s="82">
        <v>2</v>
      </c>
      <c r="E34" s="25">
        <v>2068128</v>
      </c>
      <c r="F34" s="9">
        <v>3.3726812816188868E-3</v>
      </c>
      <c r="G34" s="9">
        <v>3.9579942732564819E-3</v>
      </c>
    </row>
    <row r="35" spans="1:7">
      <c r="B35" t="s">
        <v>151</v>
      </c>
      <c r="D35" s="82">
        <v>1</v>
      </c>
      <c r="E35" s="25">
        <v>6592764</v>
      </c>
      <c r="F35" s="9">
        <v>1.6863406408094434E-3</v>
      </c>
      <c r="G35" s="9">
        <v>1.2617266512000947E-2</v>
      </c>
    </row>
    <row r="36" spans="1:7">
      <c r="C36" t="s">
        <v>88</v>
      </c>
      <c r="D36" s="82">
        <v>1</v>
      </c>
      <c r="E36" s="25">
        <v>6592764</v>
      </c>
      <c r="F36" s="9">
        <v>1.6863406408094434E-3</v>
      </c>
      <c r="G36" s="9">
        <v>1.2617266512000947E-2</v>
      </c>
    </row>
    <row r="37" spans="1:7">
      <c r="B37" t="s">
        <v>152</v>
      </c>
      <c r="D37" s="82">
        <v>2</v>
      </c>
      <c r="E37" s="25">
        <v>11925000</v>
      </c>
      <c r="F37" s="9">
        <v>3.3726812816188868E-3</v>
      </c>
      <c r="G37" s="9">
        <v>2.2822127889851856E-2</v>
      </c>
    </row>
    <row r="38" spans="1:7">
      <c r="C38" t="s">
        <v>88</v>
      </c>
      <c r="D38" s="82">
        <v>2</v>
      </c>
      <c r="E38" s="25">
        <v>11925000</v>
      </c>
      <c r="F38" s="9">
        <v>3.3726812816188868E-3</v>
      </c>
      <c r="G38" s="9">
        <v>2.2822127889851856E-2</v>
      </c>
    </row>
    <row r="39" spans="1:7">
      <c r="B39" t="s">
        <v>89</v>
      </c>
      <c r="D39" s="82">
        <v>16</v>
      </c>
      <c r="E39" s="25">
        <v>6809701</v>
      </c>
      <c r="F39" s="9">
        <v>2.6981450252951095E-2</v>
      </c>
      <c r="G39" s="9">
        <v>1.303244168667942E-2</v>
      </c>
    </row>
    <row r="40" spans="1:7">
      <c r="C40" t="s">
        <v>90</v>
      </c>
      <c r="D40" s="82">
        <v>13</v>
      </c>
      <c r="E40" s="25">
        <v>5069413</v>
      </c>
      <c r="F40" s="9">
        <v>2.1922428330522766E-2</v>
      </c>
      <c r="G40" s="9">
        <v>9.7018693343796716E-3</v>
      </c>
    </row>
    <row r="41" spans="1:7">
      <c r="C41" t="s">
        <v>91</v>
      </c>
      <c r="D41" s="82">
        <v>3</v>
      </c>
      <c r="E41" s="25">
        <v>1740288</v>
      </c>
      <c r="F41" s="9">
        <v>5.0590219224283303E-3</v>
      </c>
      <c r="G41" s="9">
        <v>3.3305723522997492E-3</v>
      </c>
    </row>
    <row r="42" spans="1:7">
      <c r="A42" t="s">
        <v>39</v>
      </c>
      <c r="D42" s="82">
        <v>211</v>
      </c>
      <c r="E42" s="25">
        <v>135112567.10999998</v>
      </c>
      <c r="F42" s="9">
        <v>0.35581787521079256</v>
      </c>
      <c r="G42" s="9">
        <v>0.25857914348935945</v>
      </c>
    </row>
    <row r="43" spans="1:7">
      <c r="B43" t="s">
        <v>92</v>
      </c>
      <c r="D43" s="82">
        <v>29</v>
      </c>
      <c r="E43" s="25">
        <v>26184035</v>
      </c>
      <c r="F43" s="9">
        <v>4.8903878583473864E-2</v>
      </c>
      <c r="G43" s="9">
        <v>5.011114427189578E-2</v>
      </c>
    </row>
    <row r="44" spans="1:7">
      <c r="C44" t="s">
        <v>93</v>
      </c>
      <c r="D44" s="82">
        <v>29</v>
      </c>
      <c r="E44" s="25">
        <v>26184035</v>
      </c>
      <c r="F44" s="9">
        <v>4.8903878583473864E-2</v>
      </c>
      <c r="G44" s="9">
        <v>5.011114427189578E-2</v>
      </c>
    </row>
    <row r="45" spans="1:7">
      <c r="B45" t="s">
        <v>84</v>
      </c>
      <c r="D45" s="82">
        <v>5</v>
      </c>
      <c r="E45" s="25">
        <v>6385000</v>
      </c>
      <c r="F45" s="9">
        <v>8.4317032040472171E-3</v>
      </c>
      <c r="G45" s="9">
        <v>1.2219646673098878E-2</v>
      </c>
    </row>
    <row r="46" spans="1:7">
      <c r="C46" t="s">
        <v>94</v>
      </c>
      <c r="D46" s="82">
        <v>5</v>
      </c>
      <c r="E46" s="25">
        <v>6385000</v>
      </c>
      <c r="F46" s="9">
        <v>8.4317032040472171E-3</v>
      </c>
      <c r="G46" s="9">
        <v>1.2219646673098878E-2</v>
      </c>
    </row>
    <row r="47" spans="1:7">
      <c r="B47" t="s">
        <v>96</v>
      </c>
      <c r="D47" s="82">
        <v>22</v>
      </c>
      <c r="E47" s="25">
        <v>11363800</v>
      </c>
      <c r="F47" s="9">
        <v>3.7099494097807759E-2</v>
      </c>
      <c r="G47" s="9">
        <v>2.1748100370205328E-2</v>
      </c>
    </row>
    <row r="48" spans="1:7">
      <c r="C48" t="s">
        <v>95</v>
      </c>
      <c r="D48" s="82">
        <v>22</v>
      </c>
      <c r="E48" s="25">
        <v>11363800</v>
      </c>
      <c r="F48" s="9">
        <v>3.7099494097807759E-2</v>
      </c>
      <c r="G48" s="9">
        <v>2.1748100370205328E-2</v>
      </c>
    </row>
    <row r="49" spans="1:7">
      <c r="B49" t="s">
        <v>47</v>
      </c>
      <c r="D49" s="82">
        <v>28</v>
      </c>
      <c r="E49" s="25">
        <v>13498250</v>
      </c>
      <c r="F49" s="9">
        <v>4.7217537942664416E-2</v>
      </c>
      <c r="G49" s="9">
        <v>2.5833022036829589E-2</v>
      </c>
    </row>
    <row r="50" spans="1:7">
      <c r="C50" t="s">
        <v>48</v>
      </c>
      <c r="D50" s="82">
        <v>28</v>
      </c>
      <c r="E50" s="25">
        <v>13498250</v>
      </c>
      <c r="F50" s="9">
        <v>4.7217537942664416E-2</v>
      </c>
      <c r="G50" s="9">
        <v>2.5833022036829589E-2</v>
      </c>
    </row>
    <row r="51" spans="1:7">
      <c r="B51" t="s">
        <v>28</v>
      </c>
      <c r="D51" s="82">
        <v>107</v>
      </c>
      <c r="E51" s="25">
        <v>67418760.109999999</v>
      </c>
      <c r="F51" s="9">
        <v>0.18043844856661045</v>
      </c>
      <c r="G51" s="9">
        <v>0.12902637865037006</v>
      </c>
    </row>
    <row r="52" spans="1:7">
      <c r="C52" t="s">
        <v>46</v>
      </c>
      <c r="D52" s="82">
        <v>25</v>
      </c>
      <c r="E52" s="25">
        <v>16892700</v>
      </c>
      <c r="F52" s="9">
        <v>4.2158516020236091E-2</v>
      </c>
      <c r="G52" s="9">
        <v>3.2329338348419327E-2</v>
      </c>
    </row>
    <row r="53" spans="1:7">
      <c r="C53" t="s">
        <v>97</v>
      </c>
      <c r="D53" s="82">
        <v>26</v>
      </c>
      <c r="E53" s="25">
        <v>16998155.109999999</v>
      </c>
      <c r="F53" s="9">
        <v>4.3844856661045532E-2</v>
      </c>
      <c r="G53" s="9">
        <v>3.2531158894084602E-2</v>
      </c>
    </row>
    <row r="54" spans="1:7">
      <c r="C54" t="s">
        <v>98</v>
      </c>
      <c r="D54" s="82">
        <v>2</v>
      </c>
      <c r="E54" s="25">
        <v>2764000</v>
      </c>
      <c r="F54" s="9">
        <v>3.3726812816188868E-3</v>
      </c>
      <c r="G54" s="9">
        <v>5.289757776733797E-3</v>
      </c>
    </row>
    <row r="55" spans="1:7">
      <c r="C55" t="s">
        <v>99</v>
      </c>
      <c r="D55" s="82">
        <v>8</v>
      </c>
      <c r="E55" s="25">
        <v>3743158</v>
      </c>
      <c r="F55" s="9">
        <v>1.3490725126475547E-2</v>
      </c>
      <c r="G55" s="9">
        <v>7.1636755209997568E-3</v>
      </c>
    </row>
    <row r="56" spans="1:7">
      <c r="C56" t="s">
        <v>100</v>
      </c>
      <c r="D56" s="82">
        <v>10</v>
      </c>
      <c r="E56" s="25">
        <v>4647000</v>
      </c>
      <c r="F56" s="9">
        <v>1.6863406408094434E-2</v>
      </c>
      <c r="G56" s="9">
        <v>8.893453107265541E-3</v>
      </c>
    </row>
    <row r="57" spans="1:7">
      <c r="C57" t="s">
        <v>49</v>
      </c>
      <c r="D57" s="82">
        <v>36</v>
      </c>
      <c r="E57" s="25">
        <v>22373747</v>
      </c>
      <c r="F57" s="9">
        <v>6.0708263069139963E-2</v>
      </c>
      <c r="G57" s="9">
        <v>4.2818995002867032E-2</v>
      </c>
    </row>
    <row r="58" spans="1:7">
      <c r="B58" t="s">
        <v>89</v>
      </c>
      <c r="D58" s="82">
        <v>20</v>
      </c>
      <c r="E58" s="25">
        <v>10262722</v>
      </c>
      <c r="F58" s="9">
        <v>3.3726812816188868E-2</v>
      </c>
      <c r="G58" s="9">
        <v>1.9640851486959852E-2</v>
      </c>
    </row>
    <row r="59" spans="1:7">
      <c r="C59" t="s">
        <v>101</v>
      </c>
      <c r="D59" s="82">
        <v>20</v>
      </c>
      <c r="E59" s="25">
        <v>10262722</v>
      </c>
      <c r="F59" s="9">
        <v>3.3726812816188868E-2</v>
      </c>
      <c r="G59" s="9">
        <v>1.9640851486959852E-2</v>
      </c>
    </row>
    <row r="60" spans="1:7">
      <c r="A60" t="s">
        <v>102</v>
      </c>
      <c r="D60" s="82">
        <v>14</v>
      </c>
      <c r="E60" s="25">
        <v>6988000</v>
      </c>
      <c r="F60" s="9">
        <v>2.3608768971332208E-2</v>
      </c>
      <c r="G60" s="9">
        <v>1.3373671253189499E-2</v>
      </c>
    </row>
    <row r="61" spans="1:7">
      <c r="B61" t="s">
        <v>103</v>
      </c>
      <c r="D61" s="82">
        <v>14</v>
      </c>
      <c r="E61" s="25">
        <v>6988000</v>
      </c>
      <c r="F61" s="9">
        <v>2.3608768971332208E-2</v>
      </c>
      <c r="G61" s="9">
        <v>1.3373671253189499E-2</v>
      </c>
    </row>
    <row r="62" spans="1:7">
      <c r="C62" t="s">
        <v>104</v>
      </c>
      <c r="D62" s="82">
        <v>6</v>
      </c>
      <c r="E62" s="25">
        <v>2595000</v>
      </c>
      <c r="F62" s="9">
        <v>1.0118043844856661E-2</v>
      </c>
      <c r="G62" s="9">
        <v>4.9663246854646185E-3</v>
      </c>
    </row>
    <row r="63" spans="1:7">
      <c r="C63" t="s">
        <v>74</v>
      </c>
      <c r="D63" s="82">
        <v>8</v>
      </c>
      <c r="E63" s="25">
        <v>4393000</v>
      </c>
      <c r="F63" s="9">
        <v>1.3490725126475547E-2</v>
      </c>
      <c r="G63" s="9">
        <v>8.4073465677248806E-3</v>
      </c>
    </row>
    <row r="64" spans="1:7">
      <c r="A64" t="s">
        <v>105</v>
      </c>
      <c r="D64" s="82">
        <v>14</v>
      </c>
      <c r="E64" s="25">
        <v>7146250</v>
      </c>
      <c r="F64" s="9">
        <v>2.3608768971332208E-2</v>
      </c>
      <c r="G64" s="9">
        <v>1.3676530937765521E-2</v>
      </c>
    </row>
    <row r="65" spans="1:7">
      <c r="B65" t="s">
        <v>173</v>
      </c>
      <c r="D65" s="82">
        <v>1</v>
      </c>
      <c r="E65" s="25">
        <v>300000</v>
      </c>
      <c r="F65" s="9">
        <v>1.6863406408094434E-3</v>
      </c>
      <c r="G65" s="9">
        <v>5.7414158213463793E-4</v>
      </c>
    </row>
    <row r="66" spans="1:7">
      <c r="C66" t="s">
        <v>174</v>
      </c>
      <c r="D66" s="82">
        <v>1</v>
      </c>
      <c r="E66" s="25">
        <v>300000</v>
      </c>
      <c r="F66" s="9">
        <v>1.6863406408094434E-3</v>
      </c>
      <c r="G66" s="9">
        <v>5.7414158213463793E-4</v>
      </c>
    </row>
    <row r="67" spans="1:7">
      <c r="B67" t="s">
        <v>106</v>
      </c>
      <c r="D67" s="82">
        <v>13</v>
      </c>
      <c r="E67" s="25">
        <v>6846250</v>
      </c>
      <c r="F67" s="9">
        <v>2.1922428330522766E-2</v>
      </c>
      <c r="G67" s="9">
        <v>1.3102389355630883E-2</v>
      </c>
    </row>
    <row r="68" spans="1:7">
      <c r="C68" t="s">
        <v>107</v>
      </c>
      <c r="D68" s="82">
        <v>11</v>
      </c>
      <c r="E68" s="25">
        <v>6216250</v>
      </c>
      <c r="F68" s="9">
        <v>1.8549747048903879E-2</v>
      </c>
      <c r="G68" s="9">
        <v>1.1896692033148143E-2</v>
      </c>
    </row>
    <row r="69" spans="1:7">
      <c r="C69" t="s">
        <v>75</v>
      </c>
      <c r="D69" s="82">
        <v>2</v>
      </c>
      <c r="E69" s="25">
        <v>630000</v>
      </c>
      <c r="F69" s="9">
        <v>3.3726812816188868E-3</v>
      </c>
      <c r="G69" s="9">
        <v>1.2056973224827397E-3</v>
      </c>
    </row>
    <row r="70" spans="1:7">
      <c r="A70" t="s">
        <v>108</v>
      </c>
      <c r="D70" s="82">
        <v>135</v>
      </c>
      <c r="E70" s="25">
        <v>74037080</v>
      </c>
      <c r="F70" s="9">
        <v>0.22765598650927488</v>
      </c>
      <c r="G70" s="9">
        <v>0.14169255415942919</v>
      </c>
    </row>
    <row r="71" spans="1:7">
      <c r="B71" t="s">
        <v>109</v>
      </c>
      <c r="D71" s="82">
        <v>2</v>
      </c>
      <c r="E71" s="25">
        <v>1377500</v>
      </c>
      <c r="F71" s="9">
        <v>3.3726812816188868E-3</v>
      </c>
      <c r="G71" s="9">
        <v>2.6362667646348792E-3</v>
      </c>
    </row>
    <row r="72" spans="1:7">
      <c r="C72" t="s">
        <v>59</v>
      </c>
      <c r="D72" s="82">
        <v>2</v>
      </c>
      <c r="E72" s="25">
        <v>1377500</v>
      </c>
      <c r="F72" s="9">
        <v>3.3726812816188868E-3</v>
      </c>
      <c r="G72" s="9">
        <v>2.6362667646348792E-3</v>
      </c>
    </row>
    <row r="73" spans="1:7">
      <c r="B73" t="s">
        <v>110</v>
      </c>
      <c r="D73" s="82">
        <v>2</v>
      </c>
      <c r="E73" s="25">
        <v>1350000</v>
      </c>
      <c r="F73" s="9">
        <v>3.3726812816188868E-3</v>
      </c>
      <c r="G73" s="9">
        <v>2.5836371196058705E-3</v>
      </c>
    </row>
    <row r="74" spans="1:7">
      <c r="C74" t="s">
        <v>111</v>
      </c>
      <c r="D74" s="82">
        <v>2</v>
      </c>
      <c r="E74" s="25">
        <v>1350000</v>
      </c>
      <c r="F74" s="9">
        <v>3.3726812816188868E-3</v>
      </c>
      <c r="G74" s="9">
        <v>2.5836371196058705E-3</v>
      </c>
    </row>
    <row r="75" spans="1:7">
      <c r="B75" t="s">
        <v>27</v>
      </c>
      <c r="D75" s="82">
        <v>74</v>
      </c>
      <c r="E75" s="25">
        <v>33746410</v>
      </c>
      <c r="F75" s="9">
        <v>0.12478920741989882</v>
      </c>
      <c r="G75" s="9">
        <v>6.4584057429213887E-2</v>
      </c>
    </row>
    <row r="76" spans="1:7">
      <c r="C76" t="s">
        <v>112</v>
      </c>
      <c r="D76" s="82">
        <v>9</v>
      </c>
      <c r="E76" s="25">
        <v>4062500</v>
      </c>
      <c r="F76" s="9">
        <v>1.5177065767284991E-2</v>
      </c>
      <c r="G76" s="9">
        <v>7.7748339247398889E-3</v>
      </c>
    </row>
    <row r="77" spans="1:7">
      <c r="C77" t="s">
        <v>113</v>
      </c>
      <c r="D77" s="82">
        <v>17</v>
      </c>
      <c r="E77" s="25">
        <v>6856576</v>
      </c>
      <c r="F77" s="9">
        <v>2.866779089376054E-2</v>
      </c>
      <c r="G77" s="9">
        <v>1.3122151308887957E-2</v>
      </c>
    </row>
    <row r="78" spans="1:7">
      <c r="C78" t="s">
        <v>115</v>
      </c>
      <c r="D78" s="82">
        <v>1</v>
      </c>
      <c r="E78" s="25">
        <v>395000</v>
      </c>
      <c r="F78" s="9">
        <v>1.6863406408094434E-3</v>
      </c>
      <c r="G78" s="9">
        <v>7.5595308314393994E-4</v>
      </c>
    </row>
    <row r="79" spans="1:7">
      <c r="C79" t="s">
        <v>51</v>
      </c>
      <c r="D79" s="82">
        <v>29</v>
      </c>
      <c r="E79" s="25">
        <v>11435000</v>
      </c>
      <c r="F79" s="9">
        <v>4.8903878583473864E-2</v>
      </c>
      <c r="G79" s="9">
        <v>2.1884363305698616E-2</v>
      </c>
    </row>
    <row r="80" spans="1:7">
      <c r="C80" t="s">
        <v>116</v>
      </c>
      <c r="D80" s="82">
        <v>12</v>
      </c>
      <c r="E80" s="25">
        <v>7903834</v>
      </c>
      <c r="F80" s="9">
        <v>2.0236087689713321E-2</v>
      </c>
      <c r="G80" s="9">
        <v>1.512639919229848E-2</v>
      </c>
    </row>
    <row r="81" spans="1:7">
      <c r="C81" t="s">
        <v>177</v>
      </c>
      <c r="D81" s="82">
        <v>1</v>
      </c>
      <c r="E81" s="25">
        <v>900000</v>
      </c>
      <c r="F81" s="9">
        <v>1.6863406408094434E-3</v>
      </c>
      <c r="G81" s="9">
        <v>1.7224247464039137E-3</v>
      </c>
    </row>
    <row r="82" spans="1:7">
      <c r="C82" t="s">
        <v>74</v>
      </c>
      <c r="D82" s="82">
        <v>5</v>
      </c>
      <c r="E82" s="25">
        <v>2193500</v>
      </c>
      <c r="F82" s="9">
        <v>8.4317032040472171E-3</v>
      </c>
      <c r="G82" s="9">
        <v>4.1979318680410941E-3</v>
      </c>
    </row>
    <row r="83" spans="1:7">
      <c r="B83" t="s">
        <v>183</v>
      </c>
      <c r="D83" s="82">
        <v>35</v>
      </c>
      <c r="E83" s="25">
        <v>23595098</v>
      </c>
      <c r="F83" s="9">
        <v>5.9021922428330521E-2</v>
      </c>
      <c r="G83" s="9">
        <v>4.5156422987806102E-2</v>
      </c>
    </row>
    <row r="84" spans="1:7">
      <c r="C84" t="s">
        <v>119</v>
      </c>
      <c r="D84" s="82">
        <v>31</v>
      </c>
      <c r="E84" s="25">
        <v>21964098</v>
      </c>
      <c r="F84" s="9">
        <v>5.2276559865092748E-2</v>
      </c>
      <c r="G84" s="9">
        <v>4.2035006586267458E-2</v>
      </c>
    </row>
    <row r="85" spans="1:7">
      <c r="C85" t="s">
        <v>114</v>
      </c>
      <c r="D85" s="82">
        <v>3</v>
      </c>
      <c r="E85" s="25">
        <v>981000</v>
      </c>
      <c r="F85" s="9">
        <v>5.0590219224283303E-3</v>
      </c>
      <c r="G85" s="9">
        <v>1.8774429735802661E-3</v>
      </c>
    </row>
    <row r="86" spans="1:7">
      <c r="C86" t="s">
        <v>115</v>
      </c>
      <c r="D86" s="82">
        <v>1</v>
      </c>
      <c r="E86" s="25">
        <v>650000</v>
      </c>
      <c r="F86" s="9">
        <v>1.6863406408094434E-3</v>
      </c>
      <c r="G86" s="9">
        <v>1.2439734279583823E-3</v>
      </c>
    </row>
    <row r="87" spans="1:7">
      <c r="B87" t="s">
        <v>103</v>
      </c>
      <c r="D87" s="82">
        <v>22</v>
      </c>
      <c r="E87" s="25">
        <v>13968072</v>
      </c>
      <c r="F87" s="9">
        <v>3.7099494097807759E-2</v>
      </c>
      <c r="G87" s="9">
        <v>2.6732169858168453E-2</v>
      </c>
    </row>
    <row r="88" spans="1:7">
      <c r="C88" t="s">
        <v>49</v>
      </c>
      <c r="D88" s="82">
        <v>1</v>
      </c>
      <c r="E88" s="25">
        <v>679900</v>
      </c>
      <c r="F88" s="9">
        <v>1.6863406408094434E-3</v>
      </c>
      <c r="G88" s="9">
        <v>1.3011962056444677E-3</v>
      </c>
    </row>
    <row r="89" spans="1:7">
      <c r="C89" t="s">
        <v>117</v>
      </c>
      <c r="D89" s="82">
        <v>12</v>
      </c>
      <c r="E89" s="25">
        <v>5993500</v>
      </c>
      <c r="F89" s="9">
        <v>2.0236087689713321E-2</v>
      </c>
      <c r="G89" s="9">
        <v>1.1470391908413174E-2</v>
      </c>
    </row>
    <row r="90" spans="1:7">
      <c r="C90" t="s">
        <v>118</v>
      </c>
      <c r="D90" s="82">
        <v>6</v>
      </c>
      <c r="E90" s="25">
        <v>3969422</v>
      </c>
      <c r="F90" s="9">
        <v>1.0118043844856661E-2</v>
      </c>
      <c r="G90" s="9">
        <v>7.5967007574667955E-3</v>
      </c>
    </row>
    <row r="91" spans="1:7">
      <c r="C91" t="s">
        <v>74</v>
      </c>
      <c r="D91" s="82">
        <v>3</v>
      </c>
      <c r="E91" s="25">
        <v>3325250</v>
      </c>
      <c r="F91" s="9">
        <v>5.0590219224283303E-3</v>
      </c>
      <c r="G91" s="9">
        <v>6.3638809866440162E-3</v>
      </c>
    </row>
    <row r="92" spans="1:7">
      <c r="A92" t="s">
        <v>187</v>
      </c>
      <c r="D92" s="82">
        <v>1</v>
      </c>
      <c r="E92" s="25">
        <v>959000</v>
      </c>
      <c r="F92" s="9">
        <v>1.6863406408094434E-3</v>
      </c>
      <c r="G92" s="9">
        <v>1.8353392575570593E-3</v>
      </c>
    </row>
    <row r="93" spans="1:7">
      <c r="B93" t="s">
        <v>188</v>
      </c>
      <c r="D93" s="82">
        <v>1</v>
      </c>
      <c r="E93" s="25">
        <v>959000</v>
      </c>
      <c r="F93" s="9">
        <v>1.6863406408094434E-3</v>
      </c>
      <c r="G93" s="9">
        <v>1.8353392575570593E-3</v>
      </c>
    </row>
    <row r="94" spans="1:7">
      <c r="C94" t="s">
        <v>74</v>
      </c>
      <c r="D94" s="82">
        <v>1</v>
      </c>
      <c r="E94" s="25">
        <v>959000</v>
      </c>
      <c r="F94" s="9">
        <v>1.6863406408094434E-3</v>
      </c>
      <c r="G94" s="9">
        <v>1.8353392575570593E-3</v>
      </c>
    </row>
    <row r="95" spans="1:7">
      <c r="A95" t="s">
        <v>40</v>
      </c>
      <c r="D95" s="82">
        <v>73</v>
      </c>
      <c r="E95" s="25">
        <v>161133892.20999998</v>
      </c>
      <c r="F95" s="9">
        <v>0.12310286677908938</v>
      </c>
      <c r="G95" s="9">
        <v>0.30837889269653868</v>
      </c>
    </row>
    <row r="96" spans="1:7">
      <c r="B96" t="s">
        <v>109</v>
      </c>
      <c r="D96" s="82">
        <v>5</v>
      </c>
      <c r="E96" s="25">
        <v>2220000</v>
      </c>
      <c r="F96" s="9">
        <v>8.4317032040472171E-3</v>
      </c>
      <c r="G96" s="9">
        <v>4.248647707796321E-3</v>
      </c>
    </row>
    <row r="97" spans="2:7">
      <c r="C97" t="s">
        <v>58</v>
      </c>
      <c r="D97" s="82">
        <v>1</v>
      </c>
      <c r="E97" s="25">
        <v>560000</v>
      </c>
      <c r="F97" s="9">
        <v>1.6863406408094434E-3</v>
      </c>
      <c r="G97" s="9">
        <v>1.0717309533179909E-3</v>
      </c>
    </row>
    <row r="98" spans="2:7">
      <c r="C98" t="s">
        <v>120</v>
      </c>
      <c r="D98" s="82">
        <v>4</v>
      </c>
      <c r="E98" s="25">
        <v>1660000</v>
      </c>
      <c r="F98" s="9">
        <v>6.7453625632377737E-3</v>
      </c>
      <c r="G98" s="9">
        <v>3.1769167544783298E-3</v>
      </c>
    </row>
    <row r="99" spans="2:7">
      <c r="B99" t="s">
        <v>189</v>
      </c>
      <c r="D99" s="82">
        <v>2</v>
      </c>
      <c r="E99" s="25">
        <v>275000</v>
      </c>
      <c r="F99" s="9">
        <v>3.3726812816188868E-3</v>
      </c>
      <c r="G99" s="9">
        <v>5.2629645029008472E-4</v>
      </c>
    </row>
    <row r="100" spans="2:7">
      <c r="C100" t="s">
        <v>190</v>
      </c>
      <c r="D100" s="82">
        <v>2</v>
      </c>
      <c r="E100" s="25">
        <v>275000</v>
      </c>
      <c r="F100" s="9">
        <v>3.3726812816188868E-3</v>
      </c>
      <c r="G100" s="9">
        <v>5.2629645029008472E-4</v>
      </c>
    </row>
    <row r="101" spans="2:7">
      <c r="B101" t="s">
        <v>84</v>
      </c>
      <c r="D101" s="82">
        <v>6</v>
      </c>
      <c r="E101" s="25">
        <v>11920000</v>
      </c>
      <c r="F101" s="9">
        <v>1.0118043844856661E-2</v>
      </c>
      <c r="G101" s="9">
        <v>2.2812558863482948E-2</v>
      </c>
    </row>
    <row r="102" spans="2:7">
      <c r="C102" t="s">
        <v>121</v>
      </c>
      <c r="D102" s="82">
        <v>6</v>
      </c>
      <c r="E102" s="25">
        <v>11920000</v>
      </c>
      <c r="F102" s="9">
        <v>1.0118043844856661E-2</v>
      </c>
      <c r="G102" s="9">
        <v>2.2812558863482948E-2</v>
      </c>
    </row>
    <row r="103" spans="2:7">
      <c r="B103" t="s">
        <v>27</v>
      </c>
      <c r="D103" s="82">
        <v>27</v>
      </c>
      <c r="E103" s="25">
        <v>129238092.21000001</v>
      </c>
      <c r="F103" s="9">
        <v>4.5531197301854974E-2</v>
      </c>
      <c r="G103" s="9">
        <v>0.24733654244503878</v>
      </c>
    </row>
    <row r="104" spans="2:7">
      <c r="C104" t="s">
        <v>122</v>
      </c>
      <c r="D104" s="82">
        <v>3</v>
      </c>
      <c r="E104" s="25">
        <v>1732000</v>
      </c>
      <c r="F104" s="9">
        <v>5.0590219224283303E-3</v>
      </c>
      <c r="G104" s="9">
        <v>3.314710734190643E-3</v>
      </c>
    </row>
    <row r="105" spans="2:7">
      <c r="C105" t="s">
        <v>123</v>
      </c>
      <c r="D105" s="82">
        <v>5</v>
      </c>
      <c r="E105" s="25">
        <v>1760000</v>
      </c>
      <c r="F105" s="9">
        <v>8.4317032040472171E-3</v>
      </c>
      <c r="G105" s="9">
        <v>3.3682972818565426E-3</v>
      </c>
    </row>
    <row r="106" spans="2:7">
      <c r="C106" t="s">
        <v>34</v>
      </c>
      <c r="D106" s="82">
        <v>11</v>
      </c>
      <c r="E106" s="25">
        <v>40621000</v>
      </c>
      <c r="F106" s="9">
        <v>1.8549747048903879E-2</v>
      </c>
      <c r="G106" s="9">
        <v>7.7740684026303755E-2</v>
      </c>
    </row>
    <row r="107" spans="2:7">
      <c r="C107" t="s">
        <v>191</v>
      </c>
      <c r="D107" s="82">
        <v>2</v>
      </c>
      <c r="E107" s="25">
        <v>3410500</v>
      </c>
      <c r="F107" s="9">
        <v>3.3726812816188868E-3</v>
      </c>
      <c r="G107" s="9">
        <v>6.5270328862339425E-3</v>
      </c>
    </row>
    <row r="108" spans="2:7">
      <c r="C108" t="s">
        <v>124</v>
      </c>
      <c r="D108" s="82">
        <v>6</v>
      </c>
      <c r="E108" s="25">
        <v>81714592.210000008</v>
      </c>
      <c r="F108" s="9">
        <v>1.0118043844856661E-2</v>
      </c>
      <c r="G108" s="9">
        <v>0.15638581751645389</v>
      </c>
    </row>
    <row r="109" spans="2:7">
      <c r="B109" t="s">
        <v>96</v>
      </c>
      <c r="D109" s="82">
        <v>24</v>
      </c>
      <c r="E109" s="25">
        <v>14065900</v>
      </c>
      <c r="F109" s="9">
        <v>4.0472175379426642E-2</v>
      </c>
      <c r="G109" s="9">
        <v>2.6919393600492014E-2</v>
      </c>
    </row>
    <row r="110" spans="2:7">
      <c r="C110" t="s">
        <v>125</v>
      </c>
      <c r="D110" s="82">
        <v>24</v>
      </c>
      <c r="E110" s="25">
        <v>14065900</v>
      </c>
      <c r="F110" s="9">
        <v>4.0472175379426642E-2</v>
      </c>
      <c r="G110" s="9">
        <v>2.6919393600492014E-2</v>
      </c>
    </row>
    <row r="111" spans="2:7">
      <c r="B111" t="s">
        <v>103</v>
      </c>
      <c r="D111" s="82">
        <v>9</v>
      </c>
      <c r="E111" s="25">
        <v>3414900</v>
      </c>
      <c r="F111" s="9">
        <v>1.5177065767284991E-2</v>
      </c>
      <c r="G111" s="9">
        <v>6.5354536294385838E-3</v>
      </c>
    </row>
    <row r="112" spans="2:7">
      <c r="C112" t="s">
        <v>126</v>
      </c>
      <c r="D112" s="82">
        <v>9</v>
      </c>
      <c r="E112" s="25">
        <v>3414900</v>
      </c>
      <c r="F112" s="9">
        <v>1.5177065767284991E-2</v>
      </c>
      <c r="G112" s="9">
        <v>6.5354536294385838E-3</v>
      </c>
    </row>
    <row r="113" spans="1:7">
      <c r="A113" t="s">
        <v>56</v>
      </c>
      <c r="D113" s="82">
        <v>9</v>
      </c>
      <c r="E113" s="25">
        <v>4215300</v>
      </c>
      <c r="F113" s="9">
        <v>1.5177065767284991E-2</v>
      </c>
      <c r="G113" s="9">
        <v>8.0672633705737972E-3</v>
      </c>
    </row>
    <row r="114" spans="1:7">
      <c r="B114" t="s">
        <v>106</v>
      </c>
      <c r="D114" s="82">
        <v>9</v>
      </c>
      <c r="E114" s="25">
        <v>4215300</v>
      </c>
      <c r="F114" s="9">
        <v>1.5177065767284991E-2</v>
      </c>
      <c r="G114" s="9">
        <v>8.0672633705737972E-3</v>
      </c>
    </row>
    <row r="115" spans="1:7">
      <c r="C115" t="s">
        <v>74</v>
      </c>
      <c r="D115" s="82">
        <v>9</v>
      </c>
      <c r="E115" s="25">
        <v>4215300</v>
      </c>
      <c r="F115" s="9">
        <v>1.5177065767284991E-2</v>
      </c>
      <c r="G115" s="9">
        <v>8.0672633705737972E-3</v>
      </c>
    </row>
    <row r="116" spans="1:7">
      <c r="A116" t="s">
        <v>127</v>
      </c>
      <c r="D116" s="82">
        <v>4</v>
      </c>
      <c r="E116" s="25">
        <v>1283900</v>
      </c>
      <c r="F116" s="9">
        <v>6.7453625632377737E-3</v>
      </c>
      <c r="G116" s="9">
        <v>2.4571345910088722E-3</v>
      </c>
    </row>
    <row r="117" spans="1:7">
      <c r="B117" t="s">
        <v>103</v>
      </c>
      <c r="D117" s="82">
        <v>4</v>
      </c>
      <c r="E117" s="25">
        <v>1283900</v>
      </c>
      <c r="F117" s="9">
        <v>6.7453625632377737E-3</v>
      </c>
      <c r="G117" s="9">
        <v>2.4571345910088722E-3</v>
      </c>
    </row>
    <row r="118" spans="1:7">
      <c r="C118" t="s">
        <v>50</v>
      </c>
      <c r="D118" s="82">
        <v>1</v>
      </c>
      <c r="E118" s="25">
        <v>310000</v>
      </c>
      <c r="F118" s="9">
        <v>1.6863406408094434E-3</v>
      </c>
      <c r="G118" s="9">
        <v>5.9327963487245923E-4</v>
      </c>
    </row>
    <row r="119" spans="1:7">
      <c r="C119" t="s">
        <v>128</v>
      </c>
      <c r="D119" s="82">
        <v>3</v>
      </c>
      <c r="E119" s="25">
        <v>973900</v>
      </c>
      <c r="F119" s="9">
        <v>5.0590219224283303E-3</v>
      </c>
      <c r="G119" s="9">
        <v>1.863854956136413E-3</v>
      </c>
    </row>
    <row r="120" spans="1:7">
      <c r="A120" t="s">
        <v>129</v>
      </c>
      <c r="D120" s="82">
        <v>34</v>
      </c>
      <c r="E120" s="25">
        <v>30698154</v>
      </c>
      <c r="F120" s="9">
        <v>5.733558178752108E-2</v>
      </c>
      <c r="G120" s="9">
        <v>5.8750289020575878E-2</v>
      </c>
    </row>
    <row r="121" spans="1:7">
      <c r="B121" t="s">
        <v>79</v>
      </c>
      <c r="D121" s="82">
        <v>34</v>
      </c>
      <c r="E121" s="25">
        <v>30698154</v>
      </c>
      <c r="F121" s="9">
        <v>5.733558178752108E-2</v>
      </c>
      <c r="G121" s="9">
        <v>5.8750289020575878E-2</v>
      </c>
    </row>
    <row r="122" spans="1:7">
      <c r="C122" t="s">
        <v>130</v>
      </c>
      <c r="D122" s="82">
        <v>34</v>
      </c>
      <c r="E122" s="25">
        <v>30698154</v>
      </c>
      <c r="F122" s="9">
        <v>5.733558178752108E-2</v>
      </c>
      <c r="G122" s="9">
        <v>5.8750289020575878E-2</v>
      </c>
    </row>
    <row r="123" spans="1:7">
      <c r="A123" t="s">
        <v>31</v>
      </c>
      <c r="D123" s="82">
        <v>593</v>
      </c>
      <c r="E123" s="25">
        <v>522519199.68000001</v>
      </c>
      <c r="F123" s="9">
        <v>1</v>
      </c>
      <c r="G12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89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53</v>
      </c>
    </row>
    <row r="4" spans="1:6">
      <c r="A4" s="81" t="s">
        <v>52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196</v>
      </c>
      <c r="C5" s="82">
        <v>2</v>
      </c>
      <c r="D5" s="25">
        <v>830000</v>
      </c>
      <c r="E5" s="9">
        <v>2.0618556701030927E-2</v>
      </c>
      <c r="F5" s="9">
        <v>5.5367341105881261E-3</v>
      </c>
    </row>
    <row r="6" spans="1:6">
      <c r="B6" t="s">
        <v>71</v>
      </c>
      <c r="C6" s="82">
        <v>1</v>
      </c>
      <c r="D6" s="25">
        <v>50000</v>
      </c>
      <c r="E6" s="9">
        <v>1.0309278350515464E-2</v>
      </c>
      <c r="F6" s="9">
        <v>3.3353819943301966E-4</v>
      </c>
    </row>
    <row r="7" spans="1:6">
      <c r="B7" t="s">
        <v>108</v>
      </c>
      <c r="C7" s="82">
        <v>1</v>
      </c>
      <c r="D7" s="25">
        <v>780000</v>
      </c>
      <c r="E7" s="9">
        <v>1.0309278350515464E-2</v>
      </c>
      <c r="F7" s="9">
        <v>5.203195911155107E-3</v>
      </c>
    </row>
    <row r="8" spans="1:6">
      <c r="C8" s="82"/>
      <c r="D8" s="25"/>
      <c r="E8" s="9"/>
      <c r="F8" s="9"/>
    </row>
    <row r="9" spans="1:6">
      <c r="A9" t="s">
        <v>291</v>
      </c>
      <c r="C9" s="82">
        <v>1</v>
      </c>
      <c r="D9" s="25">
        <v>220000</v>
      </c>
      <c r="E9" s="9">
        <v>1.0309278350515464E-2</v>
      </c>
      <c r="F9" s="9">
        <v>1.4675680775052865E-3</v>
      </c>
    </row>
    <row r="10" spans="1:6">
      <c r="B10" t="s">
        <v>108</v>
      </c>
      <c r="C10" s="82">
        <v>1</v>
      </c>
      <c r="D10" s="25">
        <v>220000</v>
      </c>
      <c r="E10" s="9">
        <v>1.0309278350515464E-2</v>
      </c>
      <c r="F10" s="9">
        <v>1.4675680775052865E-3</v>
      </c>
    </row>
    <row r="11" spans="1:6">
      <c r="C11" s="82"/>
      <c r="D11" s="25"/>
      <c r="E11" s="9"/>
      <c r="F11" s="9"/>
    </row>
    <row r="12" spans="1:6">
      <c r="A12" t="s">
        <v>240</v>
      </c>
      <c r="C12" s="82">
        <v>3</v>
      </c>
      <c r="D12" s="25">
        <v>8673800</v>
      </c>
      <c r="E12" s="9">
        <v>3.0927835051546393E-2</v>
      </c>
      <c r="F12" s="9">
        <v>5.7860872684842517E-2</v>
      </c>
    </row>
    <row r="13" spans="1:6">
      <c r="B13" t="s">
        <v>39</v>
      </c>
      <c r="C13" s="82">
        <v>1</v>
      </c>
      <c r="D13" s="25">
        <v>2415000</v>
      </c>
      <c r="E13" s="9">
        <v>1.0309278350515464E-2</v>
      </c>
      <c r="F13" s="9">
        <v>1.6109895032614851E-2</v>
      </c>
    </row>
    <row r="14" spans="1:6">
      <c r="B14" t="s">
        <v>40</v>
      </c>
      <c r="C14" s="82">
        <v>1</v>
      </c>
      <c r="D14" s="25">
        <v>2466800</v>
      </c>
      <c r="E14" s="9">
        <v>1.0309278350515464E-2</v>
      </c>
      <c r="F14" s="9">
        <v>1.6455440607227458E-2</v>
      </c>
    </row>
    <row r="15" spans="1:6">
      <c r="B15" t="s">
        <v>105</v>
      </c>
      <c r="C15" s="82">
        <v>1</v>
      </c>
      <c r="D15" s="25">
        <v>3792000</v>
      </c>
      <c r="E15" s="9">
        <v>1.0309278350515464E-2</v>
      </c>
      <c r="F15" s="9">
        <v>2.5295537045000212E-2</v>
      </c>
    </row>
    <row r="16" spans="1:6">
      <c r="C16" s="82"/>
      <c r="D16" s="25"/>
      <c r="E16" s="9"/>
      <c r="F16" s="9"/>
    </row>
    <row r="17" spans="1:6">
      <c r="A17" t="s">
        <v>246</v>
      </c>
      <c r="C17" s="82">
        <v>3</v>
      </c>
      <c r="D17" s="25">
        <v>711804</v>
      </c>
      <c r="E17" s="9">
        <v>3.0927835051546393E-2</v>
      </c>
      <c r="F17" s="9">
        <v>4.7482764901844226E-3</v>
      </c>
    </row>
    <row r="18" spans="1:6">
      <c r="B18" t="s">
        <v>39</v>
      </c>
      <c r="C18" s="82">
        <v>1</v>
      </c>
      <c r="D18" s="25">
        <v>310134</v>
      </c>
      <c r="E18" s="9">
        <v>1.0309278350515464E-2</v>
      </c>
      <c r="F18" s="9">
        <v>2.0688307188592024E-3</v>
      </c>
    </row>
    <row r="19" spans="1:6">
      <c r="B19" t="s">
        <v>108</v>
      </c>
      <c r="C19" s="82">
        <v>2</v>
      </c>
      <c r="D19" s="25">
        <v>401670</v>
      </c>
      <c r="E19" s="9">
        <v>2.0618556701030927E-2</v>
      </c>
      <c r="F19" s="9">
        <v>2.6794457713252202E-3</v>
      </c>
    </row>
    <row r="20" spans="1:6">
      <c r="C20" s="82"/>
      <c r="D20" s="25"/>
      <c r="E20" s="9"/>
      <c r="F20" s="9"/>
    </row>
    <row r="21" spans="1:6">
      <c r="A21" t="s">
        <v>209</v>
      </c>
      <c r="C21" s="82">
        <v>1</v>
      </c>
      <c r="D21" s="25">
        <v>13000000</v>
      </c>
      <c r="E21" s="9">
        <v>1.0309278350515464E-2</v>
      </c>
      <c r="F21" s="9">
        <v>8.6719931852585114E-2</v>
      </c>
    </row>
    <row r="22" spans="1:6">
      <c r="B22" t="s">
        <v>41</v>
      </c>
      <c r="C22" s="82">
        <v>1</v>
      </c>
      <c r="D22" s="25">
        <v>13000000</v>
      </c>
      <c r="E22" s="9">
        <v>1.0309278350515464E-2</v>
      </c>
      <c r="F22" s="9">
        <v>8.6719931852585114E-2</v>
      </c>
    </row>
    <row r="23" spans="1:6">
      <c r="C23" s="82"/>
      <c r="D23" s="25"/>
      <c r="E23" s="9"/>
      <c r="F23" s="9"/>
    </row>
    <row r="24" spans="1:6">
      <c r="A24" t="s">
        <v>294</v>
      </c>
      <c r="C24" s="82">
        <v>1</v>
      </c>
      <c r="D24" s="25">
        <v>260000</v>
      </c>
      <c r="E24" s="9">
        <v>1.0309278350515464E-2</v>
      </c>
      <c r="F24" s="9">
        <v>1.7343986370517022E-3</v>
      </c>
    </row>
    <row r="25" spans="1:6">
      <c r="B25" t="s">
        <v>108</v>
      </c>
      <c r="C25" s="82">
        <v>1</v>
      </c>
      <c r="D25" s="25">
        <v>260000</v>
      </c>
      <c r="E25" s="9">
        <v>1.0309278350515464E-2</v>
      </c>
      <c r="F25" s="9">
        <v>1.7343986370517022E-3</v>
      </c>
    </row>
    <row r="26" spans="1:6">
      <c r="C26" s="82"/>
      <c r="D26" s="25"/>
      <c r="E26" s="9"/>
      <c r="F26" s="9"/>
    </row>
    <row r="27" spans="1:6">
      <c r="A27" t="s">
        <v>256</v>
      </c>
      <c r="C27" s="82">
        <v>6</v>
      </c>
      <c r="D27" s="25">
        <v>10826800</v>
      </c>
      <c r="E27" s="9">
        <v>6.1855670103092786E-2</v>
      </c>
      <c r="F27" s="9">
        <v>7.2223027552428348E-2</v>
      </c>
    </row>
    <row r="28" spans="1:6">
      <c r="B28" t="s">
        <v>39</v>
      </c>
      <c r="C28" s="82">
        <v>5</v>
      </c>
      <c r="D28" s="25">
        <v>6826800</v>
      </c>
      <c r="E28" s="9">
        <v>5.1546391752577317E-2</v>
      </c>
      <c r="F28" s="9">
        <v>4.553997159778677E-2</v>
      </c>
    </row>
    <row r="29" spans="1:6">
      <c r="B29" t="s">
        <v>108</v>
      </c>
      <c r="C29" s="82">
        <v>1</v>
      </c>
      <c r="D29" s="25">
        <v>4000000</v>
      </c>
      <c r="E29" s="9">
        <v>1.0309278350515464E-2</v>
      </c>
      <c r="F29" s="9">
        <v>2.6683055954641571E-2</v>
      </c>
    </row>
    <row r="30" spans="1:6">
      <c r="C30" s="82"/>
      <c r="D30" s="25"/>
      <c r="E30" s="9"/>
      <c r="F30" s="9"/>
    </row>
    <row r="31" spans="1:6">
      <c r="A31" t="s">
        <v>262</v>
      </c>
      <c r="C31" s="82">
        <v>2</v>
      </c>
      <c r="D31" s="25">
        <v>590000</v>
      </c>
      <c r="E31" s="9">
        <v>2.0618556701030927E-2</v>
      </c>
      <c r="F31" s="9">
        <v>3.9357507533096317E-3</v>
      </c>
    </row>
    <row r="32" spans="1:6">
      <c r="B32" t="s">
        <v>39</v>
      </c>
      <c r="C32" s="82">
        <v>1</v>
      </c>
      <c r="D32" s="25">
        <v>380000</v>
      </c>
      <c r="E32" s="9">
        <v>1.0309278350515464E-2</v>
      </c>
      <c r="F32" s="9">
        <v>2.5348903156909492E-3</v>
      </c>
    </row>
    <row r="33" spans="1:6">
      <c r="B33" t="s">
        <v>187</v>
      </c>
      <c r="C33" s="82">
        <v>1</v>
      </c>
      <c r="D33" s="25">
        <v>210000</v>
      </c>
      <c r="E33" s="9">
        <v>1.0309278350515464E-2</v>
      </c>
      <c r="F33" s="9">
        <v>1.4008604376186825E-3</v>
      </c>
    </row>
    <row r="34" spans="1:6">
      <c r="C34" s="82"/>
      <c r="D34" s="25"/>
      <c r="E34" s="9"/>
      <c r="F34" s="9"/>
    </row>
    <row r="35" spans="1:6">
      <c r="A35" t="s">
        <v>226</v>
      </c>
      <c r="C35" s="82">
        <v>7</v>
      </c>
      <c r="D35" s="25">
        <v>41885379</v>
      </c>
      <c r="E35" s="9">
        <v>7.2164948453608241E-2</v>
      </c>
      <c r="F35" s="9">
        <v>0.27940747788459225</v>
      </c>
    </row>
    <row r="36" spans="1:6">
      <c r="B36" t="s">
        <v>41</v>
      </c>
      <c r="C36" s="82">
        <v>2</v>
      </c>
      <c r="D36" s="25">
        <v>38219000</v>
      </c>
      <c r="E36" s="9">
        <v>2.0618556701030927E-2</v>
      </c>
      <c r="F36" s="9">
        <v>0.25494992888261159</v>
      </c>
    </row>
    <row r="37" spans="1:6">
      <c r="B37" t="s">
        <v>39</v>
      </c>
      <c r="C37" s="82">
        <v>5</v>
      </c>
      <c r="D37" s="25">
        <v>3666379</v>
      </c>
      <c r="E37" s="9">
        <v>5.1546391752577317E-2</v>
      </c>
      <c r="F37" s="9">
        <v>2.4457549001980702E-2</v>
      </c>
    </row>
    <row r="38" spans="1:6">
      <c r="C38" s="82"/>
      <c r="D38" s="25"/>
      <c r="E38" s="9"/>
      <c r="F38" s="9"/>
    </row>
    <row r="39" spans="1:6">
      <c r="A39" t="s">
        <v>267</v>
      </c>
      <c r="C39" s="82">
        <v>2</v>
      </c>
      <c r="D39" s="25">
        <v>1431000</v>
      </c>
      <c r="E39" s="9">
        <v>2.0618556701030927E-2</v>
      </c>
      <c r="F39" s="9">
        <v>9.5458632677730224E-3</v>
      </c>
    </row>
    <row r="40" spans="1:6">
      <c r="B40" t="s">
        <v>39</v>
      </c>
      <c r="C40" s="82">
        <v>1</v>
      </c>
      <c r="D40" s="25">
        <v>1015000</v>
      </c>
      <c r="E40" s="9">
        <v>1.0309278350515464E-2</v>
      </c>
      <c r="F40" s="9">
        <v>6.770825448490299E-3</v>
      </c>
    </row>
    <row r="41" spans="1:6">
      <c r="B41" t="s">
        <v>108</v>
      </c>
      <c r="C41" s="82">
        <v>1</v>
      </c>
      <c r="D41" s="25">
        <v>416000</v>
      </c>
      <c r="E41" s="9">
        <v>1.0309278350515464E-2</v>
      </c>
      <c r="F41" s="9">
        <v>2.7750378192827234E-3</v>
      </c>
    </row>
    <row r="42" spans="1:6">
      <c r="C42" s="82"/>
      <c r="D42" s="25"/>
      <c r="E42" s="9"/>
      <c r="F42" s="9"/>
    </row>
    <row r="43" spans="1:6">
      <c r="A43" t="s">
        <v>337</v>
      </c>
      <c r="C43" s="82">
        <v>1</v>
      </c>
      <c r="D43" s="25">
        <v>390692</v>
      </c>
      <c r="E43" s="9">
        <v>1.0309278350515464E-2</v>
      </c>
      <c r="F43" s="9">
        <v>2.6062141242577065E-3</v>
      </c>
    </row>
    <row r="44" spans="1:6">
      <c r="B44" t="s">
        <v>56</v>
      </c>
      <c r="C44" s="82">
        <v>1</v>
      </c>
      <c r="D44" s="25">
        <v>390692</v>
      </c>
      <c r="E44" s="9">
        <v>1.0309278350515464E-2</v>
      </c>
      <c r="F44" s="9">
        <v>2.6062141242577065E-3</v>
      </c>
    </row>
    <row r="45" spans="1:6">
      <c r="C45" s="82"/>
      <c r="D45" s="25"/>
      <c r="E45" s="9"/>
      <c r="F45" s="9"/>
    </row>
    <row r="46" spans="1:6">
      <c r="A46" t="s">
        <v>321</v>
      </c>
      <c r="C46" s="82">
        <v>1</v>
      </c>
      <c r="D46" s="25">
        <v>364316</v>
      </c>
      <c r="E46" s="9">
        <v>1.0309278350515464E-2</v>
      </c>
      <c r="F46" s="9">
        <v>2.4302660532927998E-3</v>
      </c>
    </row>
    <row r="47" spans="1:6">
      <c r="B47" t="s">
        <v>187</v>
      </c>
      <c r="C47" s="82">
        <v>1</v>
      </c>
      <c r="D47" s="25">
        <v>364316</v>
      </c>
      <c r="E47" s="9">
        <v>1.0309278350515464E-2</v>
      </c>
      <c r="F47" s="9">
        <v>2.4302660532927998E-3</v>
      </c>
    </row>
    <row r="48" spans="1:6">
      <c r="C48" s="82"/>
      <c r="D48" s="25"/>
      <c r="E48" s="9"/>
      <c r="F48" s="9"/>
    </row>
    <row r="49" spans="1:6">
      <c r="A49" t="s">
        <v>269</v>
      </c>
      <c r="C49" s="82">
        <v>2</v>
      </c>
      <c r="D49" s="25">
        <v>257300</v>
      </c>
      <c r="E49" s="9">
        <v>2.0618556701030927E-2</v>
      </c>
      <c r="F49" s="9">
        <v>1.7163875742823192E-3</v>
      </c>
    </row>
    <row r="50" spans="1:6">
      <c r="B50" t="s">
        <v>39</v>
      </c>
      <c r="C50" s="82">
        <v>1</v>
      </c>
      <c r="D50" s="25">
        <v>107300</v>
      </c>
      <c r="E50" s="9">
        <v>1.0309278350515464E-2</v>
      </c>
      <c r="F50" s="9">
        <v>7.1577297598326018E-4</v>
      </c>
    </row>
    <row r="51" spans="1:6">
      <c r="B51" t="s">
        <v>40</v>
      </c>
      <c r="C51" s="82">
        <v>1</v>
      </c>
      <c r="D51" s="25">
        <v>150000</v>
      </c>
      <c r="E51" s="9">
        <v>1.0309278350515464E-2</v>
      </c>
      <c r="F51" s="9">
        <v>1.0006145982990589E-3</v>
      </c>
    </row>
    <row r="52" spans="1:6">
      <c r="C52" s="82"/>
      <c r="D52" s="25"/>
      <c r="E52" s="9"/>
      <c r="F52" s="9"/>
    </row>
    <row r="53" spans="1:6">
      <c r="A53" t="s">
        <v>314</v>
      </c>
      <c r="C53" s="82">
        <v>1</v>
      </c>
      <c r="D53" s="25">
        <v>2626720</v>
      </c>
      <c r="E53" s="9">
        <v>1.0309278350515464E-2</v>
      </c>
      <c r="F53" s="9">
        <v>1.7522229184294028E-2</v>
      </c>
    </row>
    <row r="54" spans="1:6">
      <c r="B54" t="s">
        <v>108</v>
      </c>
      <c r="C54" s="82">
        <v>1</v>
      </c>
      <c r="D54" s="25">
        <v>2626720</v>
      </c>
      <c r="E54" s="9">
        <v>1.0309278350515464E-2</v>
      </c>
      <c r="F54" s="9">
        <v>1.7522229184294028E-2</v>
      </c>
    </row>
    <row r="55" spans="1:6">
      <c r="C55" s="82"/>
      <c r="D55" s="25"/>
      <c r="E55" s="9"/>
      <c r="F55" s="9"/>
    </row>
    <row r="56" spans="1:6">
      <c r="A56" t="s">
        <v>277</v>
      </c>
      <c r="C56" s="82">
        <v>1</v>
      </c>
      <c r="D56" s="25">
        <v>5890000</v>
      </c>
      <c r="E56" s="9">
        <v>1.0309278350515464E-2</v>
      </c>
      <c r="F56" s="9">
        <v>3.9290799893209716E-2</v>
      </c>
    </row>
    <row r="57" spans="1:6">
      <c r="B57" t="s">
        <v>39</v>
      </c>
      <c r="C57" s="82">
        <v>1</v>
      </c>
      <c r="D57" s="25">
        <v>5890000</v>
      </c>
      <c r="E57" s="9">
        <v>1.0309278350515464E-2</v>
      </c>
      <c r="F57" s="9">
        <v>3.9290799893209716E-2</v>
      </c>
    </row>
    <row r="58" spans="1:6">
      <c r="C58" s="82"/>
      <c r="D58" s="25"/>
      <c r="E58" s="9"/>
      <c r="F58" s="9"/>
    </row>
    <row r="59" spans="1:6">
      <c r="A59" t="s">
        <v>279</v>
      </c>
      <c r="C59" s="82">
        <v>3</v>
      </c>
      <c r="D59" s="25">
        <v>1767900</v>
      </c>
      <c r="E59" s="9">
        <v>3.0927835051546393E-2</v>
      </c>
      <c r="F59" s="9">
        <v>1.1793243655552709E-2</v>
      </c>
    </row>
    <row r="60" spans="1:6">
      <c r="B60" t="s">
        <v>39</v>
      </c>
      <c r="C60" s="82">
        <v>3</v>
      </c>
      <c r="D60" s="25">
        <v>1767900</v>
      </c>
      <c r="E60" s="9">
        <v>3.0927835051546393E-2</v>
      </c>
      <c r="F60" s="9">
        <v>1.1793243655552709E-2</v>
      </c>
    </row>
    <row r="61" spans="1:6">
      <c r="C61" s="82"/>
      <c r="D61" s="25"/>
      <c r="E61" s="9"/>
      <c r="F61" s="9"/>
    </row>
    <row r="62" spans="1:6">
      <c r="A62" t="s">
        <v>236</v>
      </c>
      <c r="C62" s="82">
        <v>3</v>
      </c>
      <c r="D62" s="25">
        <v>11616000</v>
      </c>
      <c r="E62" s="9">
        <v>3.0927835051546393E-2</v>
      </c>
      <c r="F62" s="9">
        <v>7.7487594492279127E-2</v>
      </c>
    </row>
    <row r="63" spans="1:6">
      <c r="B63" t="s">
        <v>41</v>
      </c>
      <c r="C63" s="82">
        <v>1</v>
      </c>
      <c r="D63" s="25">
        <v>3616000</v>
      </c>
      <c r="E63" s="9">
        <v>1.0309278350515464E-2</v>
      </c>
      <c r="F63" s="9">
        <v>2.4121482582995981E-2</v>
      </c>
    </row>
    <row r="64" spans="1:6">
      <c r="B64" t="s">
        <v>108</v>
      </c>
      <c r="C64" s="82">
        <v>2</v>
      </c>
      <c r="D64" s="25">
        <v>8000000</v>
      </c>
      <c r="E64" s="9">
        <v>2.0618556701030927E-2</v>
      </c>
      <c r="F64" s="9">
        <v>5.3366111909283143E-2</v>
      </c>
    </row>
    <row r="65" spans="1:6">
      <c r="C65" s="82"/>
      <c r="D65" s="25"/>
      <c r="E65" s="9"/>
      <c r="F65" s="9"/>
    </row>
    <row r="66" spans="1:6">
      <c r="A66" t="s">
        <v>332</v>
      </c>
      <c r="C66" s="82">
        <v>1</v>
      </c>
      <c r="D66" s="25">
        <v>16575000</v>
      </c>
      <c r="E66" s="9">
        <v>1.0309278350515464E-2</v>
      </c>
      <c r="F66" s="9">
        <v>0.11056791311204602</v>
      </c>
    </row>
    <row r="67" spans="1:6">
      <c r="B67" t="s">
        <v>40</v>
      </c>
      <c r="C67" s="82">
        <v>1</v>
      </c>
      <c r="D67" s="25">
        <v>16575000</v>
      </c>
      <c r="E67" s="9">
        <v>1.0309278350515464E-2</v>
      </c>
      <c r="F67" s="9">
        <v>0.11056791311204602</v>
      </c>
    </row>
    <row r="68" spans="1:6">
      <c r="C68" s="82"/>
      <c r="D68" s="25"/>
      <c r="E68" s="9"/>
      <c r="F68" s="9"/>
    </row>
    <row r="69" spans="1:6">
      <c r="A69" t="s">
        <v>198</v>
      </c>
      <c r="C69" s="82">
        <v>2</v>
      </c>
      <c r="D69" s="25">
        <v>150000</v>
      </c>
      <c r="E69" s="9">
        <v>2.0618556701030927E-2</v>
      </c>
      <c r="F69" s="9">
        <v>1.0006145982990589E-3</v>
      </c>
    </row>
    <row r="70" spans="1:6">
      <c r="B70" t="s">
        <v>71</v>
      </c>
      <c r="C70" s="82">
        <v>1</v>
      </c>
      <c r="D70" s="25">
        <v>50000</v>
      </c>
      <c r="E70" s="9">
        <v>1.0309278350515464E-2</v>
      </c>
      <c r="F70" s="9">
        <v>3.3353819943301966E-4</v>
      </c>
    </row>
    <row r="71" spans="1:6">
      <c r="B71" t="s">
        <v>108</v>
      </c>
      <c r="C71" s="82">
        <v>1</v>
      </c>
      <c r="D71" s="25">
        <v>100000</v>
      </c>
      <c r="E71" s="9">
        <v>1.0309278350515464E-2</v>
      </c>
      <c r="F71" s="9">
        <v>6.6707639886603933E-4</v>
      </c>
    </row>
    <row r="72" spans="1:6">
      <c r="C72" s="82"/>
      <c r="D72" s="25"/>
      <c r="E72" s="9"/>
      <c r="F72" s="9"/>
    </row>
    <row r="73" spans="1:6">
      <c r="A73" t="s">
        <v>220</v>
      </c>
      <c r="C73" s="82">
        <v>1</v>
      </c>
      <c r="D73" s="25">
        <v>289987</v>
      </c>
      <c r="E73" s="9">
        <v>1.0309278350515464E-2</v>
      </c>
      <c r="F73" s="9">
        <v>1.9344348367796615E-3</v>
      </c>
    </row>
    <row r="74" spans="1:6">
      <c r="B74" t="s">
        <v>41</v>
      </c>
      <c r="C74" s="82">
        <v>1</v>
      </c>
      <c r="D74" s="25">
        <v>289987</v>
      </c>
      <c r="E74" s="9">
        <v>1.0309278350515464E-2</v>
      </c>
      <c r="F74" s="9">
        <v>1.9344348367796615E-3</v>
      </c>
    </row>
    <row r="75" spans="1:6">
      <c r="C75" s="82"/>
      <c r="D75" s="25"/>
      <c r="E75" s="9"/>
      <c r="F75" s="9"/>
    </row>
    <row r="76" spans="1:6">
      <c r="A76" t="s">
        <v>222</v>
      </c>
      <c r="C76" s="82">
        <v>3</v>
      </c>
      <c r="D76" s="25">
        <v>280000</v>
      </c>
      <c r="E76" s="9">
        <v>3.0927835051546393E-2</v>
      </c>
      <c r="F76" s="9">
        <v>1.8678139168249101E-3</v>
      </c>
    </row>
    <row r="77" spans="1:6">
      <c r="B77" t="s">
        <v>41</v>
      </c>
      <c r="C77" s="82">
        <v>3</v>
      </c>
      <c r="D77" s="25">
        <v>280000</v>
      </c>
      <c r="E77" s="9">
        <v>3.0927835051546393E-2</v>
      </c>
      <c r="F77" s="9">
        <v>1.8678139168249101E-3</v>
      </c>
    </row>
    <row r="78" spans="1:6">
      <c r="C78" s="82"/>
      <c r="D78" s="25"/>
      <c r="E78" s="9"/>
      <c r="F78" s="9"/>
    </row>
    <row r="79" spans="1:6">
      <c r="A79" t="s">
        <v>211</v>
      </c>
      <c r="C79" s="82">
        <v>2</v>
      </c>
      <c r="D79" s="25">
        <v>5000000</v>
      </c>
      <c r="E79" s="9">
        <v>2.0618556701030927E-2</v>
      </c>
      <c r="F79" s="9">
        <v>3.3353819943301964E-2</v>
      </c>
    </row>
    <row r="80" spans="1:6">
      <c r="B80" t="s">
        <v>41</v>
      </c>
      <c r="C80" s="82">
        <v>1</v>
      </c>
      <c r="D80" s="25">
        <v>1000000</v>
      </c>
      <c r="E80" s="9">
        <v>1.0309278350515464E-2</v>
      </c>
      <c r="F80" s="9">
        <v>6.6707639886603928E-3</v>
      </c>
    </row>
    <row r="81" spans="1:6">
      <c r="B81" t="s">
        <v>39</v>
      </c>
      <c r="C81" s="82">
        <v>1</v>
      </c>
      <c r="D81" s="25">
        <v>4000000</v>
      </c>
      <c r="E81" s="9">
        <v>1.0309278350515464E-2</v>
      </c>
      <c r="F81" s="9">
        <v>2.6683055954641571E-2</v>
      </c>
    </row>
    <row r="82" spans="1:6">
      <c r="C82" s="82"/>
      <c r="D82" s="25"/>
      <c r="E82" s="9"/>
      <c r="F82" s="9"/>
    </row>
    <row r="83" spans="1:6">
      <c r="A83" t="s">
        <v>231</v>
      </c>
      <c r="C83" s="82">
        <v>9</v>
      </c>
      <c r="D83" s="25">
        <v>2923900</v>
      </c>
      <c r="E83" s="9">
        <v>9.2783505154639179E-2</v>
      </c>
      <c r="F83" s="9">
        <v>1.9504646826444122E-2</v>
      </c>
    </row>
    <row r="84" spans="1:6">
      <c r="B84" t="s">
        <v>41</v>
      </c>
      <c r="C84" s="82">
        <v>9</v>
      </c>
      <c r="D84" s="25">
        <v>2923900</v>
      </c>
      <c r="E84" s="9">
        <v>9.2783505154639179E-2</v>
      </c>
      <c r="F84" s="9">
        <v>1.9504646826444122E-2</v>
      </c>
    </row>
    <row r="85" spans="1:6">
      <c r="C85" s="82"/>
      <c r="D85" s="25"/>
      <c r="E85" s="9"/>
      <c r="F85" s="9"/>
    </row>
    <row r="86" spans="1:6">
      <c r="A86" t="s">
        <v>216</v>
      </c>
      <c r="C86" s="82">
        <v>5</v>
      </c>
      <c r="D86" s="25">
        <v>1338840</v>
      </c>
      <c r="E86" s="9">
        <v>5.1546391752577317E-2</v>
      </c>
      <c r="F86" s="9">
        <v>8.931085658578081E-3</v>
      </c>
    </row>
    <row r="87" spans="1:6">
      <c r="B87" t="s">
        <v>41</v>
      </c>
      <c r="C87" s="82">
        <v>2</v>
      </c>
      <c r="D87" s="25">
        <v>477840</v>
      </c>
      <c r="E87" s="9">
        <v>2.0618556701030927E-2</v>
      </c>
      <c r="F87" s="9">
        <v>3.1875578643414822E-3</v>
      </c>
    </row>
    <row r="88" spans="1:6">
      <c r="B88" t="s">
        <v>39</v>
      </c>
      <c r="C88" s="82">
        <v>1</v>
      </c>
      <c r="D88" s="25">
        <v>472000</v>
      </c>
      <c r="E88" s="9">
        <v>1.0309278350515464E-2</v>
      </c>
      <c r="F88" s="9">
        <v>3.1486006026477057E-3</v>
      </c>
    </row>
    <row r="89" spans="1:6">
      <c r="B89" t="s">
        <v>40</v>
      </c>
      <c r="C89" s="82">
        <v>1</v>
      </c>
      <c r="D89" s="25">
        <v>254000</v>
      </c>
      <c r="E89" s="9">
        <v>1.0309278350515464E-2</v>
      </c>
      <c r="F89" s="9">
        <v>1.6943740531197397E-3</v>
      </c>
    </row>
    <row r="90" spans="1:6">
      <c r="B90" t="s">
        <v>108</v>
      </c>
      <c r="C90" s="82">
        <v>1</v>
      </c>
      <c r="D90" s="25">
        <v>135000</v>
      </c>
      <c r="E90" s="9">
        <v>1.0309278350515464E-2</v>
      </c>
      <c r="F90" s="9">
        <v>9.0055313846915304E-4</v>
      </c>
    </row>
    <row r="91" spans="1:6">
      <c r="C91" s="82"/>
      <c r="D91" s="25"/>
      <c r="E91" s="9"/>
      <c r="F91" s="9"/>
    </row>
    <row r="92" spans="1:6">
      <c r="A92" t="s">
        <v>203</v>
      </c>
      <c r="C92" s="82">
        <v>1</v>
      </c>
      <c r="D92" s="25">
        <v>50000</v>
      </c>
      <c r="E92" s="9">
        <v>1.0309278350515464E-2</v>
      </c>
      <c r="F92" s="9">
        <v>3.3353819943301966E-4</v>
      </c>
    </row>
    <row r="93" spans="1:6">
      <c r="B93" t="s">
        <v>41</v>
      </c>
      <c r="C93" s="82">
        <v>1</v>
      </c>
      <c r="D93" s="25">
        <v>50000</v>
      </c>
      <c r="E93" s="9">
        <v>1.0309278350515464E-2</v>
      </c>
      <c r="F93" s="9">
        <v>3.3353819943301966E-4</v>
      </c>
    </row>
    <row r="94" spans="1:6">
      <c r="C94" s="82"/>
      <c r="D94" s="25"/>
      <c r="E94" s="9"/>
      <c r="F94" s="9"/>
    </row>
    <row r="95" spans="1:6">
      <c r="A95" t="s">
        <v>201</v>
      </c>
      <c r="C95" s="82">
        <v>1</v>
      </c>
      <c r="D95" s="25">
        <v>89000</v>
      </c>
      <c r="E95" s="9">
        <v>1.0309278350515464E-2</v>
      </c>
      <c r="F95" s="9">
        <v>5.9369799499077501E-4</v>
      </c>
    </row>
    <row r="96" spans="1:6">
      <c r="B96" t="s">
        <v>41</v>
      </c>
      <c r="C96" s="82">
        <v>1</v>
      </c>
      <c r="D96" s="25">
        <v>89000</v>
      </c>
      <c r="E96" s="9">
        <v>1.0309278350515464E-2</v>
      </c>
      <c r="F96" s="9">
        <v>5.9369799499077501E-4</v>
      </c>
    </row>
    <row r="97" spans="1:6">
      <c r="C97" s="82"/>
      <c r="D97" s="25"/>
      <c r="E97" s="9"/>
      <c r="F97" s="9"/>
    </row>
    <row r="98" spans="1:6">
      <c r="A98" t="s">
        <v>230</v>
      </c>
      <c r="C98" s="82">
        <v>1</v>
      </c>
      <c r="D98" s="25">
        <v>1888888.88</v>
      </c>
      <c r="E98" s="9">
        <v>1.0309278350515464E-2</v>
      </c>
      <c r="F98" s="9">
        <v>1.2600331919285062E-2</v>
      </c>
    </row>
    <row r="99" spans="1:6">
      <c r="B99" t="s">
        <v>41</v>
      </c>
      <c r="C99" s="82">
        <v>1</v>
      </c>
      <c r="D99" s="25">
        <v>1888888.88</v>
      </c>
      <c r="E99" s="9">
        <v>1.0309278350515464E-2</v>
      </c>
      <c r="F99" s="9">
        <v>1.2600331919285062E-2</v>
      </c>
    </row>
    <row r="100" spans="1:6">
      <c r="C100" s="82"/>
      <c r="D100" s="25"/>
      <c r="E100" s="9"/>
      <c r="F100" s="9"/>
    </row>
    <row r="101" spans="1:6">
      <c r="A101" t="s">
        <v>214</v>
      </c>
      <c r="C101" s="82">
        <v>1</v>
      </c>
      <c r="D101" s="25">
        <v>346024</v>
      </c>
      <c r="E101" s="9">
        <v>1.0309278350515464E-2</v>
      </c>
      <c r="F101" s="9">
        <v>2.3082444384122237E-3</v>
      </c>
    </row>
    <row r="102" spans="1:6">
      <c r="B102" t="s">
        <v>41</v>
      </c>
      <c r="C102" s="82">
        <v>1</v>
      </c>
      <c r="D102" s="25">
        <v>346024</v>
      </c>
      <c r="E102" s="9">
        <v>1.0309278350515464E-2</v>
      </c>
      <c r="F102" s="9">
        <v>2.3082444384122237E-3</v>
      </c>
    </row>
    <row r="103" spans="1:6">
      <c r="C103" s="82"/>
      <c r="D103" s="25"/>
      <c r="E103" s="9"/>
      <c r="F103" s="9"/>
    </row>
    <row r="104" spans="1:6">
      <c r="A104" t="s">
        <v>206</v>
      </c>
      <c r="C104" s="82">
        <v>1</v>
      </c>
      <c r="D104" s="25">
        <v>2250000</v>
      </c>
      <c r="E104" s="9">
        <v>1.0309278350515464E-2</v>
      </c>
      <c r="F104" s="9">
        <v>1.5009218974485884E-2</v>
      </c>
    </row>
    <row r="105" spans="1:6">
      <c r="B105" t="s">
        <v>41</v>
      </c>
      <c r="C105" s="82">
        <v>1</v>
      </c>
      <c r="D105" s="25">
        <v>2250000</v>
      </c>
      <c r="E105" s="9">
        <v>1.0309278350515464E-2</v>
      </c>
      <c r="F105" s="9">
        <v>1.5009218974485884E-2</v>
      </c>
    </row>
    <row r="106" spans="1:6">
      <c r="C106" s="82"/>
      <c r="D106" s="25"/>
      <c r="E106" s="9"/>
      <c r="F106" s="9"/>
    </row>
    <row r="107" spans="1:6">
      <c r="A107" t="s">
        <v>234</v>
      </c>
      <c r="C107" s="82">
        <v>2</v>
      </c>
      <c r="D107" s="25">
        <v>445000</v>
      </c>
      <c r="E107" s="9">
        <v>2.0618556701030927E-2</v>
      </c>
      <c r="F107" s="9">
        <v>2.9684899749538749E-3</v>
      </c>
    </row>
    <row r="108" spans="1:6">
      <c r="B108" t="s">
        <v>41</v>
      </c>
      <c r="C108" s="82">
        <v>1</v>
      </c>
      <c r="D108" s="25">
        <v>320000</v>
      </c>
      <c r="E108" s="9">
        <v>1.0309278350515464E-2</v>
      </c>
      <c r="F108" s="9">
        <v>2.1346444763713258E-3</v>
      </c>
    </row>
    <row r="109" spans="1:6">
      <c r="B109" t="s">
        <v>39</v>
      </c>
      <c r="C109" s="82">
        <v>1</v>
      </c>
      <c r="D109" s="25">
        <v>125000</v>
      </c>
      <c r="E109" s="9">
        <v>1.0309278350515464E-2</v>
      </c>
      <c r="F109" s="9">
        <v>8.338454985825491E-4</v>
      </c>
    </row>
    <row r="110" spans="1:6">
      <c r="C110" s="82"/>
      <c r="D110" s="25"/>
      <c r="E110" s="9"/>
      <c r="F110" s="9"/>
    </row>
    <row r="111" spans="1:6">
      <c r="A111" t="s">
        <v>271</v>
      </c>
      <c r="C111" s="82">
        <v>1</v>
      </c>
      <c r="D111" s="25">
        <v>596000</v>
      </c>
      <c r="E111" s="9">
        <v>1.0309278350515464E-2</v>
      </c>
      <c r="F111" s="9">
        <v>3.975775337241594E-3</v>
      </c>
    </row>
    <row r="112" spans="1:6">
      <c r="B112" t="s">
        <v>39</v>
      </c>
      <c r="C112" s="82">
        <v>1</v>
      </c>
      <c r="D112" s="25">
        <v>596000</v>
      </c>
      <c r="E112" s="9">
        <v>1.0309278350515464E-2</v>
      </c>
      <c r="F112" s="9">
        <v>3.975775337241594E-3</v>
      </c>
    </row>
    <row r="113" spans="1:6">
      <c r="C113" s="82"/>
      <c r="D113" s="25"/>
      <c r="E113" s="9"/>
      <c r="F113" s="9"/>
    </row>
    <row r="114" spans="1:6">
      <c r="A114" t="s">
        <v>244</v>
      </c>
      <c r="C114" s="82">
        <v>1</v>
      </c>
      <c r="D114" s="25">
        <v>1004000</v>
      </c>
      <c r="E114" s="9">
        <v>1.0309278350515464E-2</v>
      </c>
      <c r="F114" s="9">
        <v>6.6974470446150344E-3</v>
      </c>
    </row>
    <row r="115" spans="1:6">
      <c r="B115" t="s">
        <v>39</v>
      </c>
      <c r="C115" s="82">
        <v>1</v>
      </c>
      <c r="D115" s="25">
        <v>1004000</v>
      </c>
      <c r="E115" s="9">
        <v>1.0309278350515464E-2</v>
      </c>
      <c r="F115" s="9">
        <v>6.6974470446150344E-3</v>
      </c>
    </row>
    <row r="116" spans="1:6">
      <c r="C116" s="82"/>
      <c r="D116" s="25"/>
      <c r="E116" s="9"/>
      <c r="F116" s="9"/>
    </row>
    <row r="117" spans="1:6">
      <c r="A117" t="s">
        <v>250</v>
      </c>
      <c r="C117" s="82">
        <v>1</v>
      </c>
      <c r="D117" s="25">
        <v>140000</v>
      </c>
      <c r="E117" s="9">
        <v>1.0309278350515464E-2</v>
      </c>
      <c r="F117" s="9">
        <v>9.3390695841245506E-4</v>
      </c>
    </row>
    <row r="118" spans="1:6">
      <c r="B118" t="s">
        <v>39</v>
      </c>
      <c r="C118" s="82">
        <v>1</v>
      </c>
      <c r="D118" s="25">
        <v>140000</v>
      </c>
      <c r="E118" s="9">
        <v>1.0309278350515464E-2</v>
      </c>
      <c r="F118" s="9">
        <v>9.3390695841245506E-4</v>
      </c>
    </row>
    <row r="119" spans="1:6">
      <c r="C119" s="82"/>
      <c r="D119" s="25"/>
      <c r="E119" s="9"/>
      <c r="F119" s="9"/>
    </row>
    <row r="120" spans="1:6">
      <c r="A120" t="s">
        <v>248</v>
      </c>
      <c r="C120" s="82">
        <v>1</v>
      </c>
      <c r="D120" s="25">
        <v>230000</v>
      </c>
      <c r="E120" s="9">
        <v>1.0309278350515464E-2</v>
      </c>
      <c r="F120" s="9">
        <v>1.5342757173918903E-3</v>
      </c>
    </row>
    <row r="121" spans="1:6">
      <c r="B121" t="s">
        <v>39</v>
      </c>
      <c r="C121" s="82">
        <v>1</v>
      </c>
      <c r="D121" s="25">
        <v>230000</v>
      </c>
      <c r="E121" s="9">
        <v>1.0309278350515464E-2</v>
      </c>
      <c r="F121" s="9">
        <v>1.5342757173918903E-3</v>
      </c>
    </row>
    <row r="122" spans="1:6">
      <c r="C122" s="82"/>
      <c r="D122" s="25"/>
      <c r="E122" s="9"/>
      <c r="F122" s="9"/>
    </row>
    <row r="123" spans="1:6">
      <c r="A123" t="s">
        <v>242</v>
      </c>
      <c r="C123" s="82">
        <v>1</v>
      </c>
      <c r="D123" s="25">
        <v>450000</v>
      </c>
      <c r="E123" s="9">
        <v>1.0309278350515464E-2</v>
      </c>
      <c r="F123" s="9">
        <v>3.0018437948971769E-3</v>
      </c>
    </row>
    <row r="124" spans="1:6">
      <c r="B124" t="s">
        <v>39</v>
      </c>
      <c r="C124" s="82">
        <v>1</v>
      </c>
      <c r="D124" s="25">
        <v>450000</v>
      </c>
      <c r="E124" s="9">
        <v>1.0309278350515464E-2</v>
      </c>
      <c r="F124" s="9">
        <v>3.0018437948971769E-3</v>
      </c>
    </row>
    <row r="125" spans="1:6">
      <c r="C125" s="82"/>
      <c r="D125" s="25"/>
      <c r="E125" s="9"/>
      <c r="F125" s="9"/>
    </row>
    <row r="126" spans="1:6">
      <c r="A126" t="s">
        <v>252</v>
      </c>
      <c r="C126" s="82">
        <v>1</v>
      </c>
      <c r="D126" s="25">
        <v>635000</v>
      </c>
      <c r="E126" s="9">
        <v>1.0309278350515464E-2</v>
      </c>
      <c r="F126" s="9">
        <v>4.2359351327993493E-3</v>
      </c>
    </row>
    <row r="127" spans="1:6">
      <c r="B127" t="s">
        <v>39</v>
      </c>
      <c r="C127" s="82">
        <v>1</v>
      </c>
      <c r="D127" s="25">
        <v>635000</v>
      </c>
      <c r="E127" s="9">
        <v>1.0309278350515464E-2</v>
      </c>
      <c r="F127" s="9">
        <v>4.2359351327993493E-3</v>
      </c>
    </row>
    <row r="128" spans="1:6">
      <c r="C128" s="82"/>
      <c r="D128" s="25"/>
      <c r="E128" s="9"/>
      <c r="F128" s="9"/>
    </row>
    <row r="129" spans="1:6">
      <c r="A129" t="s">
        <v>273</v>
      </c>
      <c r="C129" s="82">
        <v>1</v>
      </c>
      <c r="D129" s="25">
        <v>2700000</v>
      </c>
      <c r="E129" s="9">
        <v>1.0309278350515464E-2</v>
      </c>
      <c r="F129" s="9">
        <v>1.8011062769383062E-2</v>
      </c>
    </row>
    <row r="130" spans="1:6">
      <c r="B130" t="s">
        <v>39</v>
      </c>
      <c r="C130" s="82">
        <v>1</v>
      </c>
      <c r="D130" s="25">
        <v>2700000</v>
      </c>
      <c r="E130" s="9">
        <v>1.0309278350515464E-2</v>
      </c>
      <c r="F130" s="9">
        <v>1.8011062769383062E-2</v>
      </c>
    </row>
    <row r="131" spans="1:6">
      <c r="C131" s="82"/>
      <c r="D131" s="25"/>
      <c r="E131" s="9"/>
      <c r="F131" s="9"/>
    </row>
    <row r="132" spans="1:6">
      <c r="A132" t="s">
        <v>275</v>
      </c>
      <c r="C132" s="82">
        <v>1</v>
      </c>
      <c r="D132" s="25">
        <v>150000</v>
      </c>
      <c r="E132" s="9">
        <v>1.0309278350515464E-2</v>
      </c>
      <c r="F132" s="9">
        <v>1.0006145982990589E-3</v>
      </c>
    </row>
    <row r="133" spans="1:6">
      <c r="B133" t="s">
        <v>39</v>
      </c>
      <c r="C133" s="82">
        <v>1</v>
      </c>
      <c r="D133" s="25">
        <v>150000</v>
      </c>
      <c r="E133" s="9">
        <v>1.0309278350515464E-2</v>
      </c>
      <c r="F133" s="9">
        <v>1.0006145982990589E-3</v>
      </c>
    </row>
    <row r="134" spans="1:6">
      <c r="C134" s="82"/>
      <c r="D134" s="25"/>
      <c r="E134" s="9"/>
      <c r="F134" s="9"/>
    </row>
    <row r="135" spans="1:6">
      <c r="A135" t="s">
        <v>238</v>
      </c>
      <c r="C135" s="82">
        <v>1</v>
      </c>
      <c r="D135" s="25">
        <v>217500</v>
      </c>
      <c r="E135" s="9">
        <v>1.0309278350515464E-2</v>
      </c>
      <c r="F135" s="9">
        <v>1.4508911675336356E-3</v>
      </c>
    </row>
    <row r="136" spans="1:6">
      <c r="B136" t="s">
        <v>39</v>
      </c>
      <c r="C136" s="82">
        <v>1</v>
      </c>
      <c r="D136" s="25">
        <v>217500</v>
      </c>
      <c r="E136" s="9">
        <v>1.0309278350515464E-2</v>
      </c>
      <c r="F136" s="9">
        <v>1.4508911675336356E-3</v>
      </c>
    </row>
    <row r="137" spans="1:6">
      <c r="C137" s="82"/>
      <c r="D137" s="25"/>
      <c r="E137" s="9"/>
      <c r="F137" s="9"/>
    </row>
    <row r="138" spans="1:6">
      <c r="A138" t="s">
        <v>284</v>
      </c>
      <c r="C138" s="82">
        <v>1</v>
      </c>
      <c r="D138" s="25">
        <v>447700</v>
      </c>
      <c r="E138" s="9">
        <v>1.0309278350515464E-2</v>
      </c>
      <c r="F138" s="9">
        <v>2.986501037723258E-3</v>
      </c>
    </row>
    <row r="139" spans="1:6">
      <c r="B139" t="s">
        <v>102</v>
      </c>
      <c r="C139" s="82">
        <v>1</v>
      </c>
      <c r="D139" s="25">
        <v>447700</v>
      </c>
      <c r="E139" s="9">
        <v>1.0309278350515464E-2</v>
      </c>
      <c r="F139" s="9">
        <v>2.986501037723258E-3</v>
      </c>
    </row>
    <row r="140" spans="1:6">
      <c r="C140" s="82"/>
      <c r="D140" s="25"/>
      <c r="E140" s="9"/>
      <c r="F140" s="9"/>
    </row>
    <row r="141" spans="1:6">
      <c r="A141" t="s">
        <v>285</v>
      </c>
      <c r="C141" s="82">
        <v>1</v>
      </c>
      <c r="D141" s="25">
        <v>140000</v>
      </c>
      <c r="E141" s="9">
        <v>1.0309278350515464E-2</v>
      </c>
      <c r="F141" s="9">
        <v>9.3390695841245506E-4</v>
      </c>
    </row>
    <row r="142" spans="1:6">
      <c r="B142" t="s">
        <v>102</v>
      </c>
      <c r="C142" s="82">
        <v>1</v>
      </c>
      <c r="D142" s="25">
        <v>140000</v>
      </c>
      <c r="E142" s="9">
        <v>1.0309278350515464E-2</v>
      </c>
      <c r="F142" s="9">
        <v>9.3390695841245506E-4</v>
      </c>
    </row>
    <row r="143" spans="1:6">
      <c r="C143" s="82"/>
      <c r="D143" s="25"/>
      <c r="E143" s="9"/>
      <c r="F143" s="9"/>
    </row>
    <row r="144" spans="1:6">
      <c r="A144" t="s">
        <v>312</v>
      </c>
      <c r="C144" s="82">
        <v>1</v>
      </c>
      <c r="D144" s="25">
        <v>700000</v>
      </c>
      <c r="E144" s="9">
        <v>1.0309278350515464E-2</v>
      </c>
      <c r="F144" s="9">
        <v>4.6695347920622755E-3</v>
      </c>
    </row>
    <row r="145" spans="1:6">
      <c r="B145" t="s">
        <v>108</v>
      </c>
      <c r="C145" s="82">
        <v>1</v>
      </c>
      <c r="D145" s="25">
        <v>700000</v>
      </c>
      <c r="E145" s="9">
        <v>1.0309278350515464E-2</v>
      </c>
      <c r="F145" s="9">
        <v>4.6695347920622755E-3</v>
      </c>
    </row>
    <row r="146" spans="1:6">
      <c r="C146" s="82"/>
      <c r="D146" s="25"/>
      <c r="E146" s="9"/>
      <c r="F146" s="9"/>
    </row>
    <row r="147" spans="1:6">
      <c r="A147" t="s">
        <v>306</v>
      </c>
      <c r="C147" s="82">
        <v>1</v>
      </c>
      <c r="D147" s="25">
        <v>11375</v>
      </c>
      <c r="E147" s="9">
        <v>1.0309278350515464E-2</v>
      </c>
      <c r="F147" s="9">
        <v>7.5879940371011972E-5</v>
      </c>
    </row>
    <row r="148" spans="1:6">
      <c r="B148" t="s">
        <v>108</v>
      </c>
      <c r="C148" s="82">
        <v>1</v>
      </c>
      <c r="D148" s="25">
        <v>11375</v>
      </c>
      <c r="E148" s="9">
        <v>1.0309278350515464E-2</v>
      </c>
      <c r="F148" s="9">
        <v>7.5879940371011972E-5</v>
      </c>
    </row>
    <row r="149" spans="1:6">
      <c r="C149" s="82"/>
      <c r="D149" s="25"/>
      <c r="E149" s="9"/>
      <c r="F149" s="9"/>
    </row>
    <row r="150" spans="1:6">
      <c r="A150" t="s">
        <v>310</v>
      </c>
      <c r="C150" s="82">
        <v>1</v>
      </c>
      <c r="D150" s="25">
        <v>265000</v>
      </c>
      <c r="E150" s="9">
        <v>1.0309278350515464E-2</v>
      </c>
      <c r="F150" s="9">
        <v>1.7677524569950042E-3</v>
      </c>
    </row>
    <row r="151" spans="1:6">
      <c r="B151" t="s">
        <v>108</v>
      </c>
      <c r="C151" s="82">
        <v>1</v>
      </c>
      <c r="D151" s="25">
        <v>265000</v>
      </c>
      <c r="E151" s="9">
        <v>1.0309278350515464E-2</v>
      </c>
      <c r="F151" s="9">
        <v>1.7677524569950042E-3</v>
      </c>
    </row>
    <row r="152" spans="1:6">
      <c r="C152" s="82"/>
      <c r="D152" s="25"/>
      <c r="E152" s="9"/>
      <c r="F152" s="9"/>
    </row>
    <row r="153" spans="1:6">
      <c r="A153" t="s">
        <v>302</v>
      </c>
      <c r="C153" s="82">
        <v>1</v>
      </c>
      <c r="D153" s="25">
        <v>539000</v>
      </c>
      <c r="E153" s="9">
        <v>1.0309278350515464E-2</v>
      </c>
      <c r="F153" s="9">
        <v>3.5955417898879518E-3</v>
      </c>
    </row>
    <row r="154" spans="1:6">
      <c r="B154" t="s">
        <v>108</v>
      </c>
      <c r="C154" s="82">
        <v>1</v>
      </c>
      <c r="D154" s="25">
        <v>539000</v>
      </c>
      <c r="E154" s="9">
        <v>1.0309278350515464E-2</v>
      </c>
      <c r="F154" s="9">
        <v>3.5955417898879518E-3</v>
      </c>
    </row>
    <row r="155" spans="1:6">
      <c r="C155" s="82"/>
      <c r="D155" s="25"/>
      <c r="E155" s="9"/>
      <c r="F155" s="9"/>
    </row>
    <row r="156" spans="1:6">
      <c r="A156" t="s">
        <v>316</v>
      </c>
      <c r="C156" s="82">
        <v>1</v>
      </c>
      <c r="D156" s="25">
        <v>301841</v>
      </c>
      <c r="E156" s="9">
        <v>1.0309278350515464E-2</v>
      </c>
      <c r="F156" s="9">
        <v>2.0135100731012417E-3</v>
      </c>
    </row>
    <row r="157" spans="1:6">
      <c r="B157" t="s">
        <v>108</v>
      </c>
      <c r="C157" s="82">
        <v>1</v>
      </c>
      <c r="D157" s="25">
        <v>301841</v>
      </c>
      <c r="E157" s="9">
        <v>1.0309278350515464E-2</v>
      </c>
      <c r="F157" s="9">
        <v>2.0135100731012417E-3</v>
      </c>
    </row>
    <row r="158" spans="1:6">
      <c r="C158" s="82"/>
      <c r="D158" s="25"/>
      <c r="E158" s="9"/>
      <c r="F158" s="9"/>
    </row>
    <row r="159" spans="1:6">
      <c r="A159" t="s">
        <v>299</v>
      </c>
      <c r="C159" s="82">
        <v>1</v>
      </c>
      <c r="D159" s="25">
        <v>1100000</v>
      </c>
      <c r="E159" s="9">
        <v>1.0309278350515464E-2</v>
      </c>
      <c r="F159" s="9">
        <v>7.3378403875264319E-3</v>
      </c>
    </row>
    <row r="160" spans="1:6">
      <c r="B160" t="s">
        <v>108</v>
      </c>
      <c r="C160" s="82">
        <v>1</v>
      </c>
      <c r="D160" s="25">
        <v>1100000</v>
      </c>
      <c r="E160" s="9">
        <v>1.0309278350515464E-2</v>
      </c>
      <c r="F160" s="9">
        <v>7.3378403875264319E-3</v>
      </c>
    </row>
    <row r="161" spans="1:6">
      <c r="C161" s="82"/>
      <c r="D161" s="25"/>
      <c r="E161" s="9"/>
      <c r="F161" s="9"/>
    </row>
    <row r="162" spans="1:6">
      <c r="A162" t="s">
        <v>305</v>
      </c>
      <c r="C162" s="82">
        <v>1</v>
      </c>
      <c r="D162" s="25">
        <v>150000</v>
      </c>
      <c r="E162" s="9">
        <v>1.0309278350515464E-2</v>
      </c>
      <c r="F162" s="9">
        <v>1.0006145982990589E-3</v>
      </c>
    </row>
    <row r="163" spans="1:6">
      <c r="B163" t="s">
        <v>108</v>
      </c>
      <c r="C163" s="82">
        <v>1</v>
      </c>
      <c r="D163" s="25">
        <v>150000</v>
      </c>
      <c r="E163" s="9">
        <v>1.0309278350515464E-2</v>
      </c>
      <c r="F163" s="9">
        <v>1.0006145982990589E-3</v>
      </c>
    </row>
    <row r="164" spans="1:6">
      <c r="C164" s="82"/>
      <c r="D164" s="25"/>
      <c r="E164" s="9"/>
      <c r="F164" s="9"/>
    </row>
    <row r="165" spans="1:6">
      <c r="A165" t="s">
        <v>289</v>
      </c>
      <c r="C165" s="82">
        <v>1</v>
      </c>
      <c r="D165" s="25">
        <v>175000</v>
      </c>
      <c r="E165" s="9">
        <v>1.0309278350515464E-2</v>
      </c>
      <c r="F165" s="9">
        <v>1.1673836980155689E-3</v>
      </c>
    </row>
    <row r="166" spans="1:6">
      <c r="B166" t="s">
        <v>108</v>
      </c>
      <c r="C166" s="82">
        <v>1</v>
      </c>
      <c r="D166" s="25">
        <v>175000</v>
      </c>
      <c r="E166" s="9">
        <v>1.0309278350515464E-2</v>
      </c>
      <c r="F166" s="9">
        <v>1.1673836980155689E-3</v>
      </c>
    </row>
    <row r="167" spans="1:6">
      <c r="C167" s="82"/>
      <c r="D167" s="25"/>
      <c r="E167" s="9"/>
      <c r="F167" s="9"/>
    </row>
    <row r="168" spans="1:6">
      <c r="A168" t="s">
        <v>303</v>
      </c>
      <c r="C168" s="82">
        <v>1</v>
      </c>
      <c r="D168" s="25">
        <v>171600</v>
      </c>
      <c r="E168" s="9">
        <v>1.0309278350515464E-2</v>
      </c>
      <c r="F168" s="9">
        <v>1.1447031004541235E-3</v>
      </c>
    </row>
    <row r="169" spans="1:6">
      <c r="B169" t="s">
        <v>108</v>
      </c>
      <c r="C169" s="82">
        <v>1</v>
      </c>
      <c r="D169" s="25">
        <v>171600</v>
      </c>
      <c r="E169" s="9">
        <v>1.0309278350515464E-2</v>
      </c>
      <c r="F169" s="9">
        <v>1.1447031004541235E-3</v>
      </c>
    </row>
    <row r="170" spans="1:6">
      <c r="C170" s="82"/>
      <c r="D170" s="25"/>
      <c r="E170" s="9"/>
      <c r="F170" s="9"/>
    </row>
    <row r="171" spans="1:6">
      <c r="A171" t="s">
        <v>296</v>
      </c>
      <c r="C171" s="82">
        <v>1</v>
      </c>
      <c r="D171" s="25">
        <v>900000</v>
      </c>
      <c r="E171" s="9">
        <v>1.0309278350515464E-2</v>
      </c>
      <c r="F171" s="9">
        <v>6.0036875897943537E-3</v>
      </c>
    </row>
    <row r="172" spans="1:6">
      <c r="B172" t="s">
        <v>108</v>
      </c>
      <c r="C172" s="82">
        <v>1</v>
      </c>
      <c r="D172" s="25">
        <v>900000</v>
      </c>
      <c r="E172" s="9">
        <v>1.0309278350515464E-2</v>
      </c>
      <c r="F172" s="9">
        <v>6.0036875897943537E-3</v>
      </c>
    </row>
    <row r="173" spans="1:6">
      <c r="C173" s="82"/>
      <c r="D173" s="25"/>
      <c r="E173" s="9"/>
      <c r="F173" s="9"/>
    </row>
    <row r="174" spans="1:6">
      <c r="A174" t="s">
        <v>334</v>
      </c>
      <c r="C174" s="82">
        <v>1</v>
      </c>
      <c r="D174" s="25">
        <v>190000</v>
      </c>
      <c r="E174" s="9">
        <v>1.0309278350515464E-2</v>
      </c>
      <c r="F174" s="9">
        <v>1.2674451578454746E-3</v>
      </c>
    </row>
    <row r="175" spans="1:6">
      <c r="B175" t="s">
        <v>40</v>
      </c>
      <c r="C175" s="82">
        <v>1</v>
      </c>
      <c r="D175" s="25">
        <v>190000</v>
      </c>
      <c r="E175" s="9">
        <v>1.0309278350515464E-2</v>
      </c>
      <c r="F175" s="9">
        <v>1.2674451578454746E-3</v>
      </c>
    </row>
    <row r="176" spans="1:6">
      <c r="C176" s="82"/>
      <c r="D176" s="25"/>
      <c r="E176" s="9"/>
      <c r="F176" s="9"/>
    </row>
    <row r="177" spans="1:6">
      <c r="A177" t="s">
        <v>326</v>
      </c>
      <c r="C177" s="82">
        <v>1</v>
      </c>
      <c r="D177" s="25">
        <v>750000</v>
      </c>
      <c r="E177" s="9">
        <v>1.0309278350515464E-2</v>
      </c>
      <c r="F177" s="9">
        <v>5.0030729914952946E-3</v>
      </c>
    </row>
    <row r="178" spans="1:6">
      <c r="B178" t="s">
        <v>40</v>
      </c>
      <c r="C178" s="82">
        <v>1</v>
      </c>
      <c r="D178" s="25">
        <v>750000</v>
      </c>
      <c r="E178" s="9">
        <v>1.0309278350515464E-2</v>
      </c>
      <c r="F178" s="9">
        <v>5.0030729914952946E-3</v>
      </c>
    </row>
    <row r="179" spans="1:6">
      <c r="C179" s="82"/>
      <c r="D179" s="25"/>
      <c r="E179" s="9"/>
      <c r="F179" s="9"/>
    </row>
    <row r="180" spans="1:6">
      <c r="A180" t="s">
        <v>328</v>
      </c>
      <c r="C180" s="82">
        <v>2</v>
      </c>
      <c r="D180" s="25">
        <v>1365000</v>
      </c>
      <c r="E180" s="9">
        <v>2.0618556701030927E-2</v>
      </c>
      <c r="F180" s="9">
        <v>9.1055928445214363E-3</v>
      </c>
    </row>
    <row r="181" spans="1:6">
      <c r="B181" t="s">
        <v>40</v>
      </c>
      <c r="C181" s="82">
        <v>2</v>
      </c>
      <c r="D181" s="25">
        <v>1365000</v>
      </c>
      <c r="E181" s="9">
        <v>2.0618556701030927E-2</v>
      </c>
      <c r="F181" s="9">
        <v>9.1055928445214363E-3</v>
      </c>
    </row>
    <row r="182" spans="1:6">
      <c r="C182" s="82"/>
      <c r="D182" s="25"/>
      <c r="E182" s="9"/>
      <c r="F182" s="9"/>
    </row>
    <row r="183" spans="1:6">
      <c r="A183" t="s">
        <v>323</v>
      </c>
      <c r="C183" s="82">
        <v>1</v>
      </c>
      <c r="D183" s="25">
        <v>885500</v>
      </c>
      <c r="E183" s="9">
        <v>1.0309278350515464E-2</v>
      </c>
      <c r="F183" s="9">
        <v>5.906961511958778E-3</v>
      </c>
    </row>
    <row r="184" spans="1:6">
      <c r="B184" t="s">
        <v>40</v>
      </c>
      <c r="C184" s="82">
        <v>1</v>
      </c>
      <c r="D184" s="25">
        <v>885500</v>
      </c>
      <c r="E184" s="9">
        <v>1.0309278350515464E-2</v>
      </c>
      <c r="F184" s="9">
        <v>5.906961511958778E-3</v>
      </c>
    </row>
    <row r="185" spans="1:6">
      <c r="C185" s="82"/>
      <c r="D185" s="25"/>
      <c r="E185" s="9"/>
      <c r="F185" s="9"/>
    </row>
    <row r="186" spans="1:6">
      <c r="A186" t="s">
        <v>339</v>
      </c>
      <c r="C186" s="82">
        <v>1</v>
      </c>
      <c r="D186" s="25">
        <v>2725000</v>
      </c>
      <c r="E186" s="9">
        <v>1.0309278350515464E-2</v>
      </c>
      <c r="F186" s="9">
        <v>1.8177831869099572E-2</v>
      </c>
    </row>
    <row r="187" spans="1:6">
      <c r="B187" t="s">
        <v>56</v>
      </c>
      <c r="C187" s="82">
        <v>1</v>
      </c>
      <c r="D187" s="25">
        <v>2725000</v>
      </c>
      <c r="E187" s="9">
        <v>1.0309278350515464E-2</v>
      </c>
      <c r="F187" s="9">
        <v>1.8177831869099572E-2</v>
      </c>
    </row>
    <row r="188" spans="1:6">
      <c r="C188" s="82"/>
      <c r="D188" s="25"/>
      <c r="E188" s="9"/>
      <c r="F188" s="9"/>
    </row>
    <row r="189" spans="1:6">
      <c r="A189" t="s">
        <v>31</v>
      </c>
      <c r="C189" s="82">
        <v>97</v>
      </c>
      <c r="D189" s="25">
        <v>149907866.88</v>
      </c>
      <c r="E189" s="9">
        <v>1</v>
      </c>
      <c r="F18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8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60</v>
      </c>
    </row>
    <row r="2" spans="1:6">
      <c r="A2" s="129" t="str">
        <f>'OVERALL STATS'!A2</f>
        <v>Reporting Period: DECEMBER, 2022</v>
      </c>
    </row>
    <row r="4" spans="1:6">
      <c r="A4" s="130" t="s">
        <v>61</v>
      </c>
      <c r="B4" s="130" t="s">
        <v>8</v>
      </c>
      <c r="C4" s="130" t="s">
        <v>62</v>
      </c>
      <c r="D4" s="130" t="s">
        <v>63</v>
      </c>
      <c r="E4" s="130" t="s">
        <v>32</v>
      </c>
      <c r="F4" s="130" t="s">
        <v>64</v>
      </c>
    </row>
    <row r="5" spans="1:6" ht="15">
      <c r="A5" s="164" t="s">
        <v>137</v>
      </c>
      <c r="B5" s="165">
        <v>35</v>
      </c>
      <c r="C5" s="166">
        <v>19528858</v>
      </c>
      <c r="D5" s="166">
        <v>557967.37139999995</v>
      </c>
      <c r="E5" s="131">
        <f>Table2[[#This Row],[CLOSINGS]]/$B$28</f>
        <v>0.26923076923076922</v>
      </c>
      <c r="F5" s="131">
        <f>Table2[[#This Row],[DOLLARVOL]]/$C$28</f>
        <v>0.22533296443443071</v>
      </c>
    </row>
    <row r="6" spans="1:6" ht="15">
      <c r="A6" s="164" t="s">
        <v>192</v>
      </c>
      <c r="B6" s="165">
        <v>30</v>
      </c>
      <c r="C6" s="166">
        <v>25899291</v>
      </c>
      <c r="D6" s="166">
        <v>863309.7</v>
      </c>
      <c r="E6" s="131">
        <f>Table2[[#This Row],[CLOSINGS]]/$B$28</f>
        <v>0.23076923076923078</v>
      </c>
      <c r="F6" s="131">
        <f>Table2[[#This Row],[DOLLARVOL]]/$C$28</f>
        <v>0.29883795651440404</v>
      </c>
    </row>
    <row r="7" spans="1:6" ht="15">
      <c r="A7" s="164" t="s">
        <v>154</v>
      </c>
      <c r="B7" s="165">
        <v>7</v>
      </c>
      <c r="C7" s="166">
        <v>749596</v>
      </c>
      <c r="D7" s="166">
        <v>107085.14290000001</v>
      </c>
      <c r="E7" s="131">
        <f>Table2[[#This Row],[CLOSINGS]]/$B$28</f>
        <v>5.3846153846153849E-2</v>
      </c>
      <c r="F7" s="131">
        <f>Table2[[#This Row],[DOLLARVOL]]/$C$28</f>
        <v>8.6491841360202184E-3</v>
      </c>
    </row>
    <row r="8" spans="1:6" ht="15">
      <c r="A8" s="164" t="s">
        <v>169</v>
      </c>
      <c r="B8" s="165">
        <v>6</v>
      </c>
      <c r="C8" s="166">
        <v>3254116.11</v>
      </c>
      <c r="D8" s="166">
        <v>542352.68500000006</v>
      </c>
      <c r="E8" s="131">
        <f>Table2[[#This Row],[CLOSINGS]]/$B$28</f>
        <v>4.6153846153846156E-2</v>
      </c>
      <c r="F8" s="131">
        <f>Table2[[#This Row],[DOLLARVOL]]/$C$28</f>
        <v>3.7547491495925567E-2</v>
      </c>
    </row>
    <row r="9" spans="1:6" ht="15">
      <c r="A9" s="164" t="s">
        <v>166</v>
      </c>
      <c r="B9" s="165">
        <v>6</v>
      </c>
      <c r="C9" s="166">
        <v>2459365</v>
      </c>
      <c r="D9" s="166">
        <v>409894.1667</v>
      </c>
      <c r="E9" s="131">
        <f>Table2[[#This Row],[CLOSINGS]]/$B$28</f>
        <v>4.6153846153846156E-2</v>
      </c>
      <c r="F9" s="131">
        <f>Table2[[#This Row],[DOLLARVOL]]/$C$28</f>
        <v>2.8377286888781907E-2</v>
      </c>
    </row>
    <row r="10" spans="1:6" ht="15">
      <c r="A10" s="164" t="s">
        <v>193</v>
      </c>
      <c r="B10" s="165">
        <v>4</v>
      </c>
      <c r="C10" s="166">
        <v>4798863</v>
      </c>
      <c r="D10" s="166">
        <v>1199715.75</v>
      </c>
      <c r="E10" s="131">
        <f>Table2[[#This Row],[CLOSINGS]]/$B$28</f>
        <v>3.0769230769230771E-2</v>
      </c>
      <c r="F10" s="131">
        <f>Table2[[#This Row],[DOLLARVOL]]/$C$28</f>
        <v>5.5371493084987636E-2</v>
      </c>
    </row>
    <row r="11" spans="1:6" ht="15">
      <c r="A11" s="164" t="s">
        <v>171</v>
      </c>
      <c r="B11" s="165">
        <v>4</v>
      </c>
      <c r="C11" s="166">
        <v>3356922</v>
      </c>
      <c r="D11" s="166">
        <v>839230.5</v>
      </c>
      <c r="E11" s="131">
        <f>Table2[[#This Row],[CLOSINGS]]/$B$28</f>
        <v>3.0769230769230771E-2</v>
      </c>
      <c r="F11" s="131">
        <f>Table2[[#This Row],[DOLLARVOL]]/$C$28</f>
        <v>3.8733713237873814E-2</v>
      </c>
    </row>
    <row r="12" spans="1:6" ht="15">
      <c r="A12" s="164" t="s">
        <v>179</v>
      </c>
      <c r="B12" s="165">
        <v>4</v>
      </c>
      <c r="C12" s="166">
        <v>3220571</v>
      </c>
      <c r="D12" s="166">
        <v>805142.75</v>
      </c>
      <c r="E12" s="131">
        <f>Table2[[#This Row],[CLOSINGS]]/$B$28</f>
        <v>3.0769230769230771E-2</v>
      </c>
      <c r="F12" s="131">
        <f>Table2[[#This Row],[DOLLARVOL]]/$C$28</f>
        <v>3.7160432555839104E-2</v>
      </c>
    </row>
    <row r="13" spans="1:6" ht="15">
      <c r="A13" s="164" t="s">
        <v>167</v>
      </c>
      <c r="B13" s="165">
        <v>4</v>
      </c>
      <c r="C13" s="166">
        <v>3019539</v>
      </c>
      <c r="D13" s="166">
        <v>754884.75</v>
      </c>
      <c r="E13" s="131">
        <f>Table2[[#This Row],[CLOSINGS]]/$B$28</f>
        <v>3.0769230769230771E-2</v>
      </c>
      <c r="F13" s="131">
        <f>Table2[[#This Row],[DOLLARVOL]]/$C$28</f>
        <v>3.4840832684398464E-2</v>
      </c>
    </row>
    <row r="14" spans="1:6" ht="15">
      <c r="A14" s="164" t="s">
        <v>175</v>
      </c>
      <c r="B14" s="165">
        <v>4</v>
      </c>
      <c r="C14" s="166">
        <v>2642383</v>
      </c>
      <c r="D14" s="166">
        <v>660595.75</v>
      </c>
      <c r="E14" s="131">
        <f>Table2[[#This Row],[CLOSINGS]]/$B$28</f>
        <v>3.0769230769230771E-2</v>
      </c>
      <c r="F14" s="131">
        <f>Table2[[#This Row],[DOLLARVOL]]/$C$28</f>
        <v>3.0489032925588598E-2</v>
      </c>
    </row>
    <row r="15" spans="1:6" ht="15">
      <c r="A15" s="164" t="s">
        <v>185</v>
      </c>
      <c r="B15" s="165">
        <v>4</v>
      </c>
      <c r="C15" s="166">
        <v>1707599</v>
      </c>
      <c r="D15" s="166">
        <v>426899.75</v>
      </c>
      <c r="E15" s="131">
        <f>Table2[[#This Row],[CLOSINGS]]/$B$28</f>
        <v>3.0769230769230771E-2</v>
      </c>
      <c r="F15" s="131">
        <f>Table2[[#This Row],[DOLLARVOL]]/$C$28</f>
        <v>1.9703064292610938E-2</v>
      </c>
    </row>
    <row r="16" spans="1:6" ht="15">
      <c r="A16" s="164" t="s">
        <v>138</v>
      </c>
      <c r="B16" s="165">
        <v>4</v>
      </c>
      <c r="C16" s="166">
        <v>1687425</v>
      </c>
      <c r="D16" s="166">
        <v>421856.25</v>
      </c>
      <c r="E16" s="131">
        <f>Table2[[#This Row],[CLOSINGS]]/$B$28</f>
        <v>3.0769230769230771E-2</v>
      </c>
      <c r="F16" s="131">
        <f>Table2[[#This Row],[DOLLARVOL]]/$C$28</f>
        <v>1.9470287382435225E-2</v>
      </c>
    </row>
    <row r="17" spans="1:6" ht="15">
      <c r="A17" s="164" t="s">
        <v>158</v>
      </c>
      <c r="B17" s="165">
        <v>3</v>
      </c>
      <c r="C17" s="166">
        <v>1536643</v>
      </c>
      <c r="D17" s="166">
        <v>512214.3333</v>
      </c>
      <c r="E17" s="131">
        <f>Table2[[#This Row],[CLOSINGS]]/$B$28</f>
        <v>2.3076923076923078E-2</v>
      </c>
      <c r="F17" s="131">
        <f>Table2[[#This Row],[DOLLARVOL]]/$C$28</f>
        <v>1.7730495171167555E-2</v>
      </c>
    </row>
    <row r="18" spans="1:6" ht="15">
      <c r="A18" s="164" t="s">
        <v>186</v>
      </c>
      <c r="B18" s="165">
        <v>2</v>
      </c>
      <c r="C18" s="166">
        <v>2517249</v>
      </c>
      <c r="D18" s="166">
        <v>1258624.5</v>
      </c>
      <c r="E18" s="131">
        <f>Table2[[#This Row],[CLOSINGS]]/$B$28</f>
        <v>1.5384615384615385E-2</v>
      </c>
      <c r="F18" s="131">
        <f>Table2[[#This Row],[DOLLARVOL]]/$C$28</f>
        <v>2.904517915945757E-2</v>
      </c>
    </row>
    <row r="19" spans="1:6" ht="15">
      <c r="A19" s="164" t="s">
        <v>155</v>
      </c>
      <c r="B19" s="165">
        <v>2</v>
      </c>
      <c r="C19" s="166">
        <v>1553420</v>
      </c>
      <c r="D19" s="166">
        <v>776710</v>
      </c>
      <c r="E19" s="131">
        <f>Table2[[#This Row],[CLOSINGS]]/$B$28</f>
        <v>1.5384615384615385E-2</v>
      </c>
      <c r="F19" s="131">
        <f>Table2[[#This Row],[DOLLARVOL]]/$C$28</f>
        <v>1.7924075929669485E-2</v>
      </c>
    </row>
    <row r="20" spans="1:6" ht="15">
      <c r="A20" s="164" t="s">
        <v>163</v>
      </c>
      <c r="B20" s="165">
        <v>2</v>
      </c>
      <c r="C20" s="166">
        <v>1285288</v>
      </c>
      <c r="D20" s="166">
        <v>642644</v>
      </c>
      <c r="E20" s="131">
        <f>Table2[[#This Row],[CLOSINGS]]/$B$28</f>
        <v>1.5384615384615385E-2</v>
      </c>
      <c r="F20" s="131">
        <f>Table2[[#This Row],[DOLLARVOL]]/$C$28</f>
        <v>1.4830245331908326E-2</v>
      </c>
    </row>
    <row r="21" spans="1:6" ht="15">
      <c r="A21" s="164" t="s">
        <v>170</v>
      </c>
      <c r="B21" s="165">
        <v>2</v>
      </c>
      <c r="C21" s="166">
        <v>1283793</v>
      </c>
      <c r="D21" s="166">
        <v>641896.5</v>
      </c>
      <c r="E21" s="131">
        <f>Table2[[#This Row],[CLOSINGS]]/$B$28</f>
        <v>1.5384615384615385E-2</v>
      </c>
      <c r="F21" s="131">
        <f>Table2[[#This Row],[DOLLARVOL]]/$C$28</f>
        <v>1.4812995332864374E-2</v>
      </c>
    </row>
    <row r="22" spans="1:6" ht="15">
      <c r="A22" s="164" t="s">
        <v>176</v>
      </c>
      <c r="B22" s="165">
        <v>2</v>
      </c>
      <c r="C22" s="166">
        <v>905676</v>
      </c>
      <c r="D22" s="166">
        <v>452838</v>
      </c>
      <c r="E22" s="131">
        <f>Table2[[#This Row],[CLOSINGS]]/$B$28</f>
        <v>1.5384615384615385E-2</v>
      </c>
      <c r="F22" s="131">
        <f>Table2[[#This Row],[DOLLARVOL]]/$C$28</f>
        <v>1.0450107113130602E-2</v>
      </c>
    </row>
    <row r="23" spans="1:6" ht="15">
      <c r="A23" s="164" t="s">
        <v>144</v>
      </c>
      <c r="B23" s="165">
        <v>1</v>
      </c>
      <c r="C23" s="166">
        <v>2368690.36</v>
      </c>
      <c r="D23" s="166">
        <v>2368690.36</v>
      </c>
      <c r="E23" s="131">
        <f>Table2[[#This Row],[CLOSINGS]]/$B$28</f>
        <v>7.6923076923076927E-3</v>
      </c>
      <c r="F23" s="131">
        <f>Table2[[#This Row],[DOLLARVOL]]/$C$28</f>
        <v>2.7331041100614222E-2</v>
      </c>
    </row>
    <row r="24" spans="1:6" ht="15">
      <c r="A24" s="164" t="s">
        <v>161</v>
      </c>
      <c r="B24" s="165">
        <v>1</v>
      </c>
      <c r="C24" s="166">
        <v>1229754</v>
      </c>
      <c r="D24" s="166">
        <v>1229754</v>
      </c>
      <c r="E24" s="131">
        <f>Table2[[#This Row],[CLOSINGS]]/$B$28</f>
        <v>7.6923076923076927E-3</v>
      </c>
      <c r="F24" s="131">
        <f>Table2[[#This Row],[DOLLARVOL]]/$C$28</f>
        <v>1.4189468444345229E-2</v>
      </c>
    </row>
    <row r="25" spans="1:6" ht="15">
      <c r="A25" s="164" t="s">
        <v>180</v>
      </c>
      <c r="B25" s="165">
        <v>1</v>
      </c>
      <c r="C25" s="166">
        <v>634900</v>
      </c>
      <c r="D25" s="166">
        <v>634900</v>
      </c>
      <c r="E25" s="131">
        <f>Table2[[#This Row],[CLOSINGS]]/$B$28</f>
        <v>7.6923076923076927E-3</v>
      </c>
      <c r="F25" s="131">
        <f>Table2[[#This Row],[DOLLARVOL]]/$C$28</f>
        <v>7.3257688247525821E-3</v>
      </c>
    </row>
    <row r="26" spans="1:6" ht="15">
      <c r="A26" s="164" t="s">
        <v>184</v>
      </c>
      <c r="B26" s="165">
        <v>1</v>
      </c>
      <c r="C26" s="166">
        <v>595750</v>
      </c>
      <c r="D26" s="166">
        <v>595750</v>
      </c>
      <c r="E26" s="131">
        <f>Table2[[#This Row],[CLOSINGS]]/$B$28</f>
        <v>7.6923076923076927E-3</v>
      </c>
      <c r="F26" s="131">
        <f>Table2[[#This Row],[DOLLARVOL]]/$C$28</f>
        <v>6.8740380805581199E-3</v>
      </c>
    </row>
    <row r="27" spans="1:6" ht="15">
      <c r="A27" s="164" t="s">
        <v>181</v>
      </c>
      <c r="B27" s="165">
        <v>1</v>
      </c>
      <c r="C27" s="166">
        <v>430980</v>
      </c>
      <c r="D27" s="166">
        <v>430980</v>
      </c>
      <c r="E27" s="131">
        <f>Table2[[#This Row],[CLOSINGS]]/$B$28</f>
        <v>7.6923076923076927E-3</v>
      </c>
      <c r="F27" s="131">
        <f>Table2[[#This Row],[DOLLARVOL]]/$C$28</f>
        <v>4.9728458782357342E-3</v>
      </c>
    </row>
    <row r="28" spans="1:6">
      <c r="A28" s="132" t="s">
        <v>23</v>
      </c>
      <c r="B28" s="133">
        <f>SUM(B5:B27)</f>
        <v>130</v>
      </c>
      <c r="C28" s="134">
        <f>SUM(C5:C27)</f>
        <v>86666671.469999999</v>
      </c>
      <c r="D28" s="134"/>
      <c r="E28" s="135">
        <f>SUM(E5:E27)</f>
        <v>0.99999999999999978</v>
      </c>
      <c r="F28" s="135">
        <f>SUM(F5:F27)</f>
        <v>1</v>
      </c>
    </row>
  </sheetData>
  <pageMargins left="0.7" right="0.7" top="0.75" bottom="0.75" header="0.3" footer="0.3"/>
  <ignoredErrors>
    <ignoredError sqref="E5:F2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594"/>
  <sheetViews>
    <sheetView workbookViewId="0">
      <selection activeCell="C547" sqref="C547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55</v>
      </c>
      <c r="L1">
        <v>594</v>
      </c>
    </row>
    <row r="2" spans="1:12" ht="15">
      <c r="A2" s="113" t="s">
        <v>71</v>
      </c>
      <c r="B2" s="113" t="s">
        <v>340</v>
      </c>
      <c r="C2" s="113" t="s">
        <v>72</v>
      </c>
      <c r="D2" s="113" t="s">
        <v>73</v>
      </c>
      <c r="E2" s="113" t="s">
        <v>132</v>
      </c>
      <c r="F2" s="114">
        <v>5351901</v>
      </c>
      <c r="G2" s="115">
        <v>449000</v>
      </c>
      <c r="H2" s="113" t="s">
        <v>133</v>
      </c>
      <c r="I2" s="113" t="s">
        <v>136</v>
      </c>
      <c r="J2" s="116">
        <v>44909</v>
      </c>
    </row>
    <row r="3" spans="1:12" ht="15">
      <c r="A3" s="113" t="s">
        <v>71</v>
      </c>
      <c r="B3" s="113" t="s">
        <v>340</v>
      </c>
      <c r="C3" s="113" t="s">
        <v>72</v>
      </c>
      <c r="D3" s="113" t="s">
        <v>73</v>
      </c>
      <c r="E3" s="113" t="s">
        <v>132</v>
      </c>
      <c r="F3" s="114">
        <v>5352530</v>
      </c>
      <c r="G3" s="115">
        <v>300000</v>
      </c>
      <c r="H3" s="113" t="s">
        <v>133</v>
      </c>
      <c r="I3" s="113" t="s">
        <v>136</v>
      </c>
      <c r="J3" s="116">
        <v>44911</v>
      </c>
    </row>
    <row r="4" spans="1:12" ht="15">
      <c r="A4" s="113" t="s">
        <v>71</v>
      </c>
      <c r="B4" s="113" t="s">
        <v>340</v>
      </c>
      <c r="C4" s="113" t="s">
        <v>72</v>
      </c>
      <c r="D4" s="113" t="s">
        <v>73</v>
      </c>
      <c r="E4" s="113" t="s">
        <v>132</v>
      </c>
      <c r="F4" s="114">
        <v>5352698</v>
      </c>
      <c r="G4" s="115">
        <v>780000</v>
      </c>
      <c r="H4" s="113" t="s">
        <v>133</v>
      </c>
      <c r="I4" s="113" t="s">
        <v>136</v>
      </c>
      <c r="J4" s="116">
        <v>44914</v>
      </c>
    </row>
    <row r="5" spans="1:12" ht="15">
      <c r="A5" s="113" t="s">
        <v>71</v>
      </c>
      <c r="B5" s="113" t="s">
        <v>340</v>
      </c>
      <c r="C5" s="113" t="s">
        <v>72</v>
      </c>
      <c r="D5" s="113" t="s">
        <v>73</v>
      </c>
      <c r="E5" s="113" t="s">
        <v>132</v>
      </c>
      <c r="F5" s="114">
        <v>5352702</v>
      </c>
      <c r="G5" s="115">
        <v>495000</v>
      </c>
      <c r="H5" s="113" t="s">
        <v>133</v>
      </c>
      <c r="I5" s="113" t="s">
        <v>136</v>
      </c>
      <c r="J5" s="116">
        <v>44914</v>
      </c>
    </row>
    <row r="6" spans="1:12" ht="15">
      <c r="A6" s="113" t="s">
        <v>71</v>
      </c>
      <c r="B6" s="113" t="s">
        <v>340</v>
      </c>
      <c r="C6" s="113" t="s">
        <v>72</v>
      </c>
      <c r="D6" s="113" t="s">
        <v>73</v>
      </c>
      <c r="E6" s="113" t="s">
        <v>132</v>
      </c>
      <c r="F6" s="114">
        <v>5350322</v>
      </c>
      <c r="G6" s="115">
        <v>760000</v>
      </c>
      <c r="H6" s="113" t="s">
        <v>133</v>
      </c>
      <c r="I6" s="113" t="s">
        <v>136</v>
      </c>
      <c r="J6" s="116">
        <v>44900</v>
      </c>
    </row>
    <row r="7" spans="1:12" ht="15">
      <c r="A7" s="113" t="s">
        <v>71</v>
      </c>
      <c r="B7" s="113" t="s">
        <v>340</v>
      </c>
      <c r="C7" s="113" t="s">
        <v>72</v>
      </c>
      <c r="D7" s="113" t="s">
        <v>73</v>
      </c>
      <c r="E7" s="113" t="s">
        <v>135</v>
      </c>
      <c r="F7" s="114">
        <v>5353400</v>
      </c>
      <c r="G7" s="115">
        <v>323000</v>
      </c>
      <c r="H7" s="113" t="s">
        <v>133</v>
      </c>
      <c r="I7" s="113" t="s">
        <v>136</v>
      </c>
      <c r="J7" s="116">
        <v>44917</v>
      </c>
    </row>
    <row r="8" spans="1:12" ht="15">
      <c r="A8" s="113" t="s">
        <v>71</v>
      </c>
      <c r="B8" s="113" t="s">
        <v>340</v>
      </c>
      <c r="C8" s="113" t="s">
        <v>72</v>
      </c>
      <c r="D8" s="113" t="s">
        <v>73</v>
      </c>
      <c r="E8" s="113" t="s">
        <v>132</v>
      </c>
      <c r="F8" s="114">
        <v>5353385</v>
      </c>
      <c r="G8" s="115">
        <v>378000</v>
      </c>
      <c r="H8" s="113" t="s">
        <v>133</v>
      </c>
      <c r="I8" s="113" t="s">
        <v>136</v>
      </c>
      <c r="J8" s="116">
        <v>44917</v>
      </c>
    </row>
    <row r="9" spans="1:12" ht="15">
      <c r="A9" s="113" t="s">
        <v>71</v>
      </c>
      <c r="B9" s="113" t="s">
        <v>340</v>
      </c>
      <c r="C9" s="113" t="s">
        <v>72</v>
      </c>
      <c r="D9" s="113" t="s">
        <v>73</v>
      </c>
      <c r="E9" s="113" t="s">
        <v>132</v>
      </c>
      <c r="F9" s="114">
        <v>5351705</v>
      </c>
      <c r="G9" s="115">
        <v>380000</v>
      </c>
      <c r="H9" s="113" t="s">
        <v>133</v>
      </c>
      <c r="I9" s="113" t="s">
        <v>136</v>
      </c>
      <c r="J9" s="116">
        <v>44908</v>
      </c>
    </row>
    <row r="10" spans="1:12" ht="15">
      <c r="A10" s="113" t="s">
        <v>76</v>
      </c>
      <c r="B10" s="113" t="s">
        <v>341</v>
      </c>
      <c r="C10" s="113" t="s">
        <v>35</v>
      </c>
      <c r="D10" s="113" t="s">
        <v>77</v>
      </c>
      <c r="E10" s="113" t="s">
        <v>132</v>
      </c>
      <c r="F10" s="114">
        <v>5352433</v>
      </c>
      <c r="G10" s="115">
        <v>289000</v>
      </c>
      <c r="H10" s="113" t="s">
        <v>133</v>
      </c>
      <c r="I10" s="113" t="s">
        <v>136</v>
      </c>
      <c r="J10" s="116">
        <v>44911</v>
      </c>
    </row>
    <row r="11" spans="1:12" ht="15">
      <c r="A11" s="113" t="s">
        <v>76</v>
      </c>
      <c r="B11" s="113" t="s">
        <v>341</v>
      </c>
      <c r="C11" s="113" t="s">
        <v>35</v>
      </c>
      <c r="D11" s="113" t="s">
        <v>77</v>
      </c>
      <c r="E11" s="113" t="s">
        <v>132</v>
      </c>
      <c r="F11" s="114">
        <v>5353316</v>
      </c>
      <c r="G11" s="115">
        <v>659900</v>
      </c>
      <c r="H11" s="113" t="s">
        <v>133</v>
      </c>
      <c r="I11" s="113" t="s">
        <v>136</v>
      </c>
      <c r="J11" s="116">
        <v>44917</v>
      </c>
    </row>
    <row r="12" spans="1:12" ht="15">
      <c r="A12" s="113" t="s">
        <v>78</v>
      </c>
      <c r="B12" s="113" t="s">
        <v>342</v>
      </c>
      <c r="C12" s="113" t="s">
        <v>35</v>
      </c>
      <c r="D12" s="113" t="s">
        <v>80</v>
      </c>
      <c r="E12" s="113" t="s">
        <v>132</v>
      </c>
      <c r="F12" s="114">
        <v>5352518</v>
      </c>
      <c r="G12" s="115">
        <v>535000</v>
      </c>
      <c r="H12" s="113" t="s">
        <v>136</v>
      </c>
      <c r="I12" s="113" t="s">
        <v>136</v>
      </c>
      <c r="J12" s="116">
        <v>44911</v>
      </c>
    </row>
    <row r="13" spans="1:12" ht="15">
      <c r="A13" s="113" t="s">
        <v>78</v>
      </c>
      <c r="B13" s="113" t="s">
        <v>342</v>
      </c>
      <c r="C13" s="113" t="s">
        <v>35</v>
      </c>
      <c r="D13" s="113" t="s">
        <v>80</v>
      </c>
      <c r="E13" s="113" t="s">
        <v>132</v>
      </c>
      <c r="F13" s="114">
        <v>5351545</v>
      </c>
      <c r="G13" s="115">
        <v>509950</v>
      </c>
      <c r="H13" s="113" t="s">
        <v>136</v>
      </c>
      <c r="I13" s="113" t="s">
        <v>136</v>
      </c>
      <c r="J13" s="116">
        <v>44907</v>
      </c>
    </row>
    <row r="14" spans="1:12" ht="15">
      <c r="A14" s="113" t="s">
        <v>78</v>
      </c>
      <c r="B14" s="113" t="s">
        <v>342</v>
      </c>
      <c r="C14" s="113" t="s">
        <v>35</v>
      </c>
      <c r="D14" s="113" t="s">
        <v>80</v>
      </c>
      <c r="E14" s="113" t="s">
        <v>132</v>
      </c>
      <c r="F14" s="114">
        <v>5353896</v>
      </c>
      <c r="G14" s="115">
        <v>449950</v>
      </c>
      <c r="H14" s="113" t="s">
        <v>136</v>
      </c>
      <c r="I14" s="113" t="s">
        <v>136</v>
      </c>
      <c r="J14" s="116">
        <v>44922</v>
      </c>
    </row>
    <row r="15" spans="1:12" ht="15">
      <c r="A15" s="113" t="s">
        <v>78</v>
      </c>
      <c r="B15" s="113" t="s">
        <v>342</v>
      </c>
      <c r="C15" s="113" t="s">
        <v>35</v>
      </c>
      <c r="D15" s="113" t="s">
        <v>80</v>
      </c>
      <c r="E15" s="113" t="s">
        <v>132</v>
      </c>
      <c r="F15" s="114">
        <v>5353909</v>
      </c>
      <c r="G15" s="115">
        <v>524950</v>
      </c>
      <c r="H15" s="113" t="s">
        <v>136</v>
      </c>
      <c r="I15" s="113" t="s">
        <v>136</v>
      </c>
      <c r="J15" s="116">
        <v>44922</v>
      </c>
    </row>
    <row r="16" spans="1:12" ht="15">
      <c r="A16" s="113" t="s">
        <v>78</v>
      </c>
      <c r="B16" s="113" t="s">
        <v>342</v>
      </c>
      <c r="C16" s="113" t="s">
        <v>35</v>
      </c>
      <c r="D16" s="113" t="s">
        <v>80</v>
      </c>
      <c r="E16" s="113" t="s">
        <v>132</v>
      </c>
      <c r="F16" s="114">
        <v>5354796</v>
      </c>
      <c r="G16" s="115">
        <v>529950</v>
      </c>
      <c r="H16" s="113" t="s">
        <v>136</v>
      </c>
      <c r="I16" s="113" t="s">
        <v>136</v>
      </c>
      <c r="J16" s="116">
        <v>44925</v>
      </c>
    </row>
    <row r="17" spans="1:10" ht="15">
      <c r="A17" s="113" t="s">
        <v>78</v>
      </c>
      <c r="B17" s="113" t="s">
        <v>342</v>
      </c>
      <c r="C17" s="113" t="s">
        <v>35</v>
      </c>
      <c r="D17" s="113" t="s">
        <v>80</v>
      </c>
      <c r="E17" s="113" t="s">
        <v>132</v>
      </c>
      <c r="F17" s="114">
        <v>5350558</v>
      </c>
      <c r="G17" s="115">
        <v>557392</v>
      </c>
      <c r="H17" s="113" t="s">
        <v>136</v>
      </c>
      <c r="I17" s="113" t="s">
        <v>136</v>
      </c>
      <c r="J17" s="116">
        <v>44901</v>
      </c>
    </row>
    <row r="18" spans="1:10" ht="15">
      <c r="A18" s="113" t="s">
        <v>78</v>
      </c>
      <c r="B18" s="113" t="s">
        <v>342</v>
      </c>
      <c r="C18" s="113" t="s">
        <v>35</v>
      </c>
      <c r="D18" s="113" t="s">
        <v>80</v>
      </c>
      <c r="E18" s="113" t="s">
        <v>132</v>
      </c>
      <c r="F18" s="114">
        <v>5352780</v>
      </c>
      <c r="G18" s="115">
        <v>577191</v>
      </c>
      <c r="H18" s="113" t="s">
        <v>136</v>
      </c>
      <c r="I18" s="113" t="s">
        <v>136</v>
      </c>
      <c r="J18" s="116">
        <v>44914</v>
      </c>
    </row>
    <row r="19" spans="1:10" ht="15">
      <c r="A19" s="113" t="s">
        <v>78</v>
      </c>
      <c r="B19" s="113" t="s">
        <v>342</v>
      </c>
      <c r="C19" s="113" t="s">
        <v>35</v>
      </c>
      <c r="D19" s="113" t="s">
        <v>80</v>
      </c>
      <c r="E19" s="113" t="s">
        <v>132</v>
      </c>
      <c r="F19" s="114">
        <v>5354173</v>
      </c>
      <c r="G19" s="115">
        <v>649950</v>
      </c>
      <c r="H19" s="113" t="s">
        <v>136</v>
      </c>
      <c r="I19" s="113" t="s">
        <v>136</v>
      </c>
      <c r="J19" s="116">
        <v>44923</v>
      </c>
    </row>
    <row r="20" spans="1:10" ht="15">
      <c r="A20" s="113" t="s">
        <v>78</v>
      </c>
      <c r="B20" s="113" t="s">
        <v>342</v>
      </c>
      <c r="C20" s="113" t="s">
        <v>35</v>
      </c>
      <c r="D20" s="113" t="s">
        <v>80</v>
      </c>
      <c r="E20" s="113" t="s">
        <v>132</v>
      </c>
      <c r="F20" s="114">
        <v>5354828</v>
      </c>
      <c r="G20" s="115">
        <v>839950</v>
      </c>
      <c r="H20" s="113" t="s">
        <v>136</v>
      </c>
      <c r="I20" s="113" t="s">
        <v>136</v>
      </c>
      <c r="J20" s="116">
        <v>44925</v>
      </c>
    </row>
    <row r="21" spans="1:10" ht="15">
      <c r="A21" s="113" t="s">
        <v>78</v>
      </c>
      <c r="B21" s="113" t="s">
        <v>342</v>
      </c>
      <c r="C21" s="113" t="s">
        <v>35</v>
      </c>
      <c r="D21" s="113" t="s">
        <v>80</v>
      </c>
      <c r="E21" s="113" t="s">
        <v>132</v>
      </c>
      <c r="F21" s="114">
        <v>5354185</v>
      </c>
      <c r="G21" s="115">
        <v>685599</v>
      </c>
      <c r="H21" s="113" t="s">
        <v>136</v>
      </c>
      <c r="I21" s="113" t="s">
        <v>136</v>
      </c>
      <c r="J21" s="116">
        <v>44923</v>
      </c>
    </row>
    <row r="22" spans="1:10" ht="15">
      <c r="A22" s="113" t="s">
        <v>78</v>
      </c>
      <c r="B22" s="113" t="s">
        <v>342</v>
      </c>
      <c r="C22" s="113" t="s">
        <v>35</v>
      </c>
      <c r="D22" s="113" t="s">
        <v>80</v>
      </c>
      <c r="E22" s="113" t="s">
        <v>132</v>
      </c>
      <c r="F22" s="114">
        <v>5351260</v>
      </c>
      <c r="G22" s="115">
        <v>529950</v>
      </c>
      <c r="H22" s="113" t="s">
        <v>136</v>
      </c>
      <c r="I22" s="113" t="s">
        <v>136</v>
      </c>
      <c r="J22" s="116">
        <v>44904</v>
      </c>
    </row>
    <row r="23" spans="1:10" ht="15">
      <c r="A23" s="113" t="s">
        <v>78</v>
      </c>
      <c r="B23" s="113" t="s">
        <v>342</v>
      </c>
      <c r="C23" s="113" t="s">
        <v>35</v>
      </c>
      <c r="D23" s="113" t="s">
        <v>80</v>
      </c>
      <c r="E23" s="113" t="s">
        <v>132</v>
      </c>
      <c r="F23" s="114">
        <v>5350022</v>
      </c>
      <c r="G23" s="115">
        <v>550000</v>
      </c>
      <c r="H23" s="113" t="s">
        <v>136</v>
      </c>
      <c r="I23" s="113" t="s">
        <v>136</v>
      </c>
      <c r="J23" s="116">
        <v>44897</v>
      </c>
    </row>
    <row r="24" spans="1:10" ht="15">
      <c r="A24" s="113" t="s">
        <v>78</v>
      </c>
      <c r="B24" s="113" t="s">
        <v>342</v>
      </c>
      <c r="C24" s="113" t="s">
        <v>35</v>
      </c>
      <c r="D24" s="113" t="s">
        <v>80</v>
      </c>
      <c r="E24" s="113" t="s">
        <v>132</v>
      </c>
      <c r="F24" s="114">
        <v>5354593</v>
      </c>
      <c r="G24" s="115">
        <v>409950</v>
      </c>
      <c r="H24" s="113" t="s">
        <v>136</v>
      </c>
      <c r="I24" s="113" t="s">
        <v>136</v>
      </c>
      <c r="J24" s="116">
        <v>44924</v>
      </c>
    </row>
    <row r="25" spans="1:10" ht="15">
      <c r="A25" s="113" t="s">
        <v>78</v>
      </c>
      <c r="B25" s="113" t="s">
        <v>342</v>
      </c>
      <c r="C25" s="113" t="s">
        <v>35</v>
      </c>
      <c r="D25" s="113" t="s">
        <v>80</v>
      </c>
      <c r="E25" s="113" t="s">
        <v>132</v>
      </c>
      <c r="F25" s="114">
        <v>5354625</v>
      </c>
      <c r="G25" s="115">
        <v>519839</v>
      </c>
      <c r="H25" s="113" t="s">
        <v>136</v>
      </c>
      <c r="I25" s="113" t="s">
        <v>136</v>
      </c>
      <c r="J25" s="116">
        <v>44924</v>
      </c>
    </row>
    <row r="26" spans="1:10" ht="15">
      <c r="A26" s="113" t="s">
        <v>78</v>
      </c>
      <c r="B26" s="113" t="s">
        <v>342</v>
      </c>
      <c r="C26" s="113" t="s">
        <v>35</v>
      </c>
      <c r="D26" s="113" t="s">
        <v>80</v>
      </c>
      <c r="E26" s="113" t="s">
        <v>132</v>
      </c>
      <c r="F26" s="114">
        <v>5352308</v>
      </c>
      <c r="G26" s="115">
        <v>499950</v>
      </c>
      <c r="H26" s="113" t="s">
        <v>136</v>
      </c>
      <c r="I26" s="113" t="s">
        <v>136</v>
      </c>
      <c r="J26" s="116">
        <v>44910</v>
      </c>
    </row>
    <row r="27" spans="1:10" ht="15">
      <c r="A27" s="113" t="s">
        <v>78</v>
      </c>
      <c r="B27" s="113" t="s">
        <v>342</v>
      </c>
      <c r="C27" s="113" t="s">
        <v>35</v>
      </c>
      <c r="D27" s="113" t="s">
        <v>80</v>
      </c>
      <c r="E27" s="113" t="s">
        <v>132</v>
      </c>
      <c r="F27" s="114">
        <v>5354957</v>
      </c>
      <c r="G27" s="115">
        <v>459950</v>
      </c>
      <c r="H27" s="113" t="s">
        <v>136</v>
      </c>
      <c r="I27" s="113" t="s">
        <v>136</v>
      </c>
      <c r="J27" s="116">
        <v>44925</v>
      </c>
    </row>
    <row r="28" spans="1:10" ht="15">
      <c r="A28" s="113" t="s">
        <v>78</v>
      </c>
      <c r="B28" s="113" t="s">
        <v>342</v>
      </c>
      <c r="C28" s="113" t="s">
        <v>35</v>
      </c>
      <c r="D28" s="113" t="s">
        <v>80</v>
      </c>
      <c r="E28" s="113" t="s">
        <v>132</v>
      </c>
      <c r="F28" s="114">
        <v>5354882</v>
      </c>
      <c r="G28" s="115">
        <v>469950</v>
      </c>
      <c r="H28" s="113" t="s">
        <v>136</v>
      </c>
      <c r="I28" s="113" t="s">
        <v>136</v>
      </c>
      <c r="J28" s="116">
        <v>44925</v>
      </c>
    </row>
    <row r="29" spans="1:10" ht="15">
      <c r="A29" s="113" t="s">
        <v>78</v>
      </c>
      <c r="B29" s="113" t="s">
        <v>342</v>
      </c>
      <c r="C29" s="113" t="s">
        <v>35</v>
      </c>
      <c r="D29" s="113" t="s">
        <v>80</v>
      </c>
      <c r="E29" s="113" t="s">
        <v>132</v>
      </c>
      <c r="F29" s="114">
        <v>5350528</v>
      </c>
      <c r="G29" s="115">
        <v>499950</v>
      </c>
      <c r="H29" s="113" t="s">
        <v>136</v>
      </c>
      <c r="I29" s="113" t="s">
        <v>136</v>
      </c>
      <c r="J29" s="116">
        <v>44901</v>
      </c>
    </row>
    <row r="30" spans="1:10" ht="15">
      <c r="A30" s="113" t="s">
        <v>78</v>
      </c>
      <c r="B30" s="113" t="s">
        <v>342</v>
      </c>
      <c r="C30" s="113" t="s">
        <v>35</v>
      </c>
      <c r="D30" s="113" t="s">
        <v>80</v>
      </c>
      <c r="E30" s="113" t="s">
        <v>132</v>
      </c>
      <c r="F30" s="114">
        <v>5349786</v>
      </c>
      <c r="G30" s="115">
        <v>590000</v>
      </c>
      <c r="H30" s="113" t="s">
        <v>136</v>
      </c>
      <c r="I30" s="113" t="s">
        <v>136</v>
      </c>
      <c r="J30" s="116">
        <v>44896</v>
      </c>
    </row>
    <row r="31" spans="1:10" ht="15">
      <c r="A31" s="113" t="s">
        <v>78</v>
      </c>
      <c r="B31" s="113" t="s">
        <v>342</v>
      </c>
      <c r="C31" s="113" t="s">
        <v>35</v>
      </c>
      <c r="D31" s="113" t="s">
        <v>80</v>
      </c>
      <c r="E31" s="113" t="s">
        <v>132</v>
      </c>
      <c r="F31" s="114">
        <v>5351718</v>
      </c>
      <c r="G31" s="115">
        <v>368246</v>
      </c>
      <c r="H31" s="113" t="s">
        <v>136</v>
      </c>
      <c r="I31" s="113" t="s">
        <v>136</v>
      </c>
      <c r="J31" s="116">
        <v>44908</v>
      </c>
    </row>
    <row r="32" spans="1:10" ht="15">
      <c r="A32" s="113" t="s">
        <v>78</v>
      </c>
      <c r="B32" s="113" t="s">
        <v>342</v>
      </c>
      <c r="C32" s="113" t="s">
        <v>35</v>
      </c>
      <c r="D32" s="113" t="s">
        <v>80</v>
      </c>
      <c r="E32" s="113" t="s">
        <v>132</v>
      </c>
      <c r="F32" s="114">
        <v>5354907</v>
      </c>
      <c r="G32" s="115">
        <v>510000</v>
      </c>
      <c r="H32" s="113" t="s">
        <v>136</v>
      </c>
      <c r="I32" s="113" t="s">
        <v>136</v>
      </c>
      <c r="J32" s="116">
        <v>44925</v>
      </c>
    </row>
    <row r="33" spans="1:10" ht="15">
      <c r="A33" s="113" t="s">
        <v>78</v>
      </c>
      <c r="B33" s="113" t="s">
        <v>342</v>
      </c>
      <c r="C33" s="113" t="s">
        <v>35</v>
      </c>
      <c r="D33" s="113" t="s">
        <v>80</v>
      </c>
      <c r="E33" s="113" t="s">
        <v>132</v>
      </c>
      <c r="F33" s="114">
        <v>5353420</v>
      </c>
      <c r="G33" s="115">
        <v>494950</v>
      </c>
      <c r="H33" s="113" t="s">
        <v>136</v>
      </c>
      <c r="I33" s="113" t="s">
        <v>136</v>
      </c>
      <c r="J33" s="116">
        <v>44917</v>
      </c>
    </row>
    <row r="34" spans="1:10" ht="15">
      <c r="A34" s="113" t="s">
        <v>78</v>
      </c>
      <c r="B34" s="113" t="s">
        <v>342</v>
      </c>
      <c r="C34" s="113" t="s">
        <v>35</v>
      </c>
      <c r="D34" s="113" t="s">
        <v>80</v>
      </c>
      <c r="E34" s="113" t="s">
        <v>132</v>
      </c>
      <c r="F34" s="114">
        <v>5350499</v>
      </c>
      <c r="G34" s="115">
        <v>629950</v>
      </c>
      <c r="H34" s="113" t="s">
        <v>136</v>
      </c>
      <c r="I34" s="113" t="s">
        <v>136</v>
      </c>
      <c r="J34" s="116">
        <v>44901</v>
      </c>
    </row>
    <row r="35" spans="1:10" ht="15">
      <c r="A35" s="113" t="s">
        <v>78</v>
      </c>
      <c r="B35" s="113" t="s">
        <v>342</v>
      </c>
      <c r="C35" s="113" t="s">
        <v>35</v>
      </c>
      <c r="D35" s="113" t="s">
        <v>80</v>
      </c>
      <c r="E35" s="113" t="s">
        <v>132</v>
      </c>
      <c r="F35" s="114">
        <v>5352770</v>
      </c>
      <c r="G35" s="115">
        <v>630578</v>
      </c>
      <c r="H35" s="113" t="s">
        <v>136</v>
      </c>
      <c r="I35" s="113" t="s">
        <v>136</v>
      </c>
      <c r="J35" s="116">
        <v>44914</v>
      </c>
    </row>
    <row r="36" spans="1:10" ht="15">
      <c r="A36" s="113" t="s">
        <v>78</v>
      </c>
      <c r="B36" s="113" t="s">
        <v>342</v>
      </c>
      <c r="C36" s="113" t="s">
        <v>35</v>
      </c>
      <c r="D36" s="113" t="s">
        <v>80</v>
      </c>
      <c r="E36" s="113" t="s">
        <v>132</v>
      </c>
      <c r="F36" s="114">
        <v>5353516</v>
      </c>
      <c r="G36" s="115">
        <v>559950</v>
      </c>
      <c r="H36" s="113" t="s">
        <v>136</v>
      </c>
      <c r="I36" s="113" t="s">
        <v>136</v>
      </c>
      <c r="J36" s="116">
        <v>44917</v>
      </c>
    </row>
    <row r="37" spans="1:10" ht="15">
      <c r="A37" s="113" t="s">
        <v>78</v>
      </c>
      <c r="B37" s="113" t="s">
        <v>342</v>
      </c>
      <c r="C37" s="113" t="s">
        <v>35</v>
      </c>
      <c r="D37" s="113" t="s">
        <v>80</v>
      </c>
      <c r="E37" s="113" t="s">
        <v>132</v>
      </c>
      <c r="F37" s="114">
        <v>5351735</v>
      </c>
      <c r="G37" s="115">
        <v>718559</v>
      </c>
      <c r="H37" s="113" t="s">
        <v>136</v>
      </c>
      <c r="I37" s="113" t="s">
        <v>136</v>
      </c>
      <c r="J37" s="116">
        <v>44908</v>
      </c>
    </row>
    <row r="38" spans="1:10" ht="15">
      <c r="A38" s="113" t="s">
        <v>78</v>
      </c>
      <c r="B38" s="113" t="s">
        <v>342</v>
      </c>
      <c r="C38" s="113" t="s">
        <v>35</v>
      </c>
      <c r="D38" s="113" t="s">
        <v>80</v>
      </c>
      <c r="E38" s="113" t="s">
        <v>132</v>
      </c>
      <c r="F38" s="114">
        <v>5353028</v>
      </c>
      <c r="G38" s="115">
        <v>649950</v>
      </c>
      <c r="H38" s="113" t="s">
        <v>136</v>
      </c>
      <c r="I38" s="113" t="s">
        <v>136</v>
      </c>
      <c r="J38" s="116">
        <v>44915</v>
      </c>
    </row>
    <row r="39" spans="1:10" ht="15">
      <c r="A39" s="113" t="s">
        <v>78</v>
      </c>
      <c r="B39" s="113" t="s">
        <v>342</v>
      </c>
      <c r="C39" s="113" t="s">
        <v>35</v>
      </c>
      <c r="D39" s="113" t="s">
        <v>80</v>
      </c>
      <c r="E39" s="113" t="s">
        <v>132</v>
      </c>
      <c r="F39" s="114">
        <v>5352935</v>
      </c>
      <c r="G39" s="115">
        <v>605988</v>
      </c>
      <c r="H39" s="113" t="s">
        <v>136</v>
      </c>
      <c r="I39" s="113" t="s">
        <v>136</v>
      </c>
      <c r="J39" s="116">
        <v>44915</v>
      </c>
    </row>
    <row r="40" spans="1:10" ht="15">
      <c r="A40" s="113" t="s">
        <v>78</v>
      </c>
      <c r="B40" s="113" t="s">
        <v>342</v>
      </c>
      <c r="C40" s="113" t="s">
        <v>35</v>
      </c>
      <c r="D40" s="113" t="s">
        <v>80</v>
      </c>
      <c r="E40" s="113" t="s">
        <v>132</v>
      </c>
      <c r="F40" s="114">
        <v>5351051</v>
      </c>
      <c r="G40" s="115">
        <v>487266</v>
      </c>
      <c r="H40" s="113" t="s">
        <v>136</v>
      </c>
      <c r="I40" s="113" t="s">
        <v>136</v>
      </c>
      <c r="J40" s="116">
        <v>44903</v>
      </c>
    </row>
    <row r="41" spans="1:10" ht="15">
      <c r="A41" s="113" t="s">
        <v>78</v>
      </c>
      <c r="B41" s="113" t="s">
        <v>342</v>
      </c>
      <c r="C41" s="113" t="s">
        <v>35</v>
      </c>
      <c r="D41" s="113" t="s">
        <v>80</v>
      </c>
      <c r="E41" s="113" t="s">
        <v>132</v>
      </c>
      <c r="F41" s="114">
        <v>5353682</v>
      </c>
      <c r="G41" s="115">
        <v>399950</v>
      </c>
      <c r="H41" s="113" t="s">
        <v>136</v>
      </c>
      <c r="I41" s="113" t="s">
        <v>136</v>
      </c>
      <c r="J41" s="116">
        <v>44918</v>
      </c>
    </row>
    <row r="42" spans="1:10" ht="15">
      <c r="A42" s="113" t="s">
        <v>78</v>
      </c>
      <c r="B42" s="113" t="s">
        <v>342</v>
      </c>
      <c r="C42" s="113" t="s">
        <v>35</v>
      </c>
      <c r="D42" s="113" t="s">
        <v>80</v>
      </c>
      <c r="E42" s="113" t="s">
        <v>132</v>
      </c>
      <c r="F42" s="114">
        <v>5351548</v>
      </c>
      <c r="G42" s="115">
        <v>560000</v>
      </c>
      <c r="H42" s="113" t="s">
        <v>136</v>
      </c>
      <c r="I42" s="113" t="s">
        <v>136</v>
      </c>
      <c r="J42" s="116">
        <v>44907</v>
      </c>
    </row>
    <row r="43" spans="1:10" ht="15">
      <c r="A43" s="113" t="s">
        <v>78</v>
      </c>
      <c r="B43" s="113" t="s">
        <v>342</v>
      </c>
      <c r="C43" s="113" t="s">
        <v>35</v>
      </c>
      <c r="D43" s="113" t="s">
        <v>80</v>
      </c>
      <c r="E43" s="113" t="s">
        <v>132</v>
      </c>
      <c r="F43" s="114">
        <v>5352797</v>
      </c>
      <c r="G43" s="115">
        <v>464950</v>
      </c>
      <c r="H43" s="113" t="s">
        <v>136</v>
      </c>
      <c r="I43" s="113" t="s">
        <v>136</v>
      </c>
      <c r="J43" s="116">
        <v>44914</v>
      </c>
    </row>
    <row r="44" spans="1:10" ht="15">
      <c r="A44" s="113" t="s">
        <v>78</v>
      </c>
      <c r="B44" s="113" t="s">
        <v>342</v>
      </c>
      <c r="C44" s="113" t="s">
        <v>35</v>
      </c>
      <c r="D44" s="113" t="s">
        <v>80</v>
      </c>
      <c r="E44" s="113" t="s">
        <v>132</v>
      </c>
      <c r="F44" s="114">
        <v>5354147</v>
      </c>
      <c r="G44" s="115">
        <v>1064200</v>
      </c>
      <c r="H44" s="113" t="s">
        <v>136</v>
      </c>
      <c r="I44" s="113" t="s">
        <v>136</v>
      </c>
      <c r="J44" s="116">
        <v>44923</v>
      </c>
    </row>
    <row r="45" spans="1:10" ht="15">
      <c r="A45" s="113" t="s">
        <v>78</v>
      </c>
      <c r="B45" s="113" t="s">
        <v>342</v>
      </c>
      <c r="C45" s="113" t="s">
        <v>35</v>
      </c>
      <c r="D45" s="113" t="s">
        <v>80</v>
      </c>
      <c r="E45" s="113" t="s">
        <v>132</v>
      </c>
      <c r="F45" s="114">
        <v>5351298</v>
      </c>
      <c r="G45" s="115">
        <v>519950</v>
      </c>
      <c r="H45" s="113" t="s">
        <v>136</v>
      </c>
      <c r="I45" s="113" t="s">
        <v>136</v>
      </c>
      <c r="J45" s="116">
        <v>44904</v>
      </c>
    </row>
    <row r="46" spans="1:10" ht="15">
      <c r="A46" s="113" t="s">
        <v>78</v>
      </c>
      <c r="B46" s="113" t="s">
        <v>342</v>
      </c>
      <c r="C46" s="113" t="s">
        <v>35</v>
      </c>
      <c r="D46" s="113" t="s">
        <v>80</v>
      </c>
      <c r="E46" s="113" t="s">
        <v>132</v>
      </c>
      <c r="F46" s="114">
        <v>5353478</v>
      </c>
      <c r="G46" s="115">
        <v>474950</v>
      </c>
      <c r="H46" s="113" t="s">
        <v>136</v>
      </c>
      <c r="I46" s="113" t="s">
        <v>136</v>
      </c>
      <c r="J46" s="116">
        <v>44917</v>
      </c>
    </row>
    <row r="47" spans="1:10" ht="15">
      <c r="A47" s="113" t="s">
        <v>81</v>
      </c>
      <c r="B47" s="113" t="s">
        <v>343</v>
      </c>
      <c r="C47" s="113" t="s">
        <v>82</v>
      </c>
      <c r="D47" s="113" t="s">
        <v>83</v>
      </c>
      <c r="E47" s="113" t="s">
        <v>132</v>
      </c>
      <c r="F47" s="114">
        <v>5354151</v>
      </c>
      <c r="G47" s="115">
        <v>444990</v>
      </c>
      <c r="H47" s="113" t="s">
        <v>136</v>
      </c>
      <c r="I47" s="113" t="s">
        <v>136</v>
      </c>
      <c r="J47" s="116">
        <v>44923</v>
      </c>
    </row>
    <row r="48" spans="1:10" ht="15">
      <c r="A48" s="113" t="s">
        <v>81</v>
      </c>
      <c r="B48" s="113" t="s">
        <v>343</v>
      </c>
      <c r="C48" s="113" t="s">
        <v>82</v>
      </c>
      <c r="D48" s="113" t="s">
        <v>83</v>
      </c>
      <c r="E48" s="113" t="s">
        <v>132</v>
      </c>
      <c r="F48" s="114">
        <v>5352479</v>
      </c>
      <c r="G48" s="115">
        <v>650000</v>
      </c>
      <c r="H48" s="113" t="s">
        <v>133</v>
      </c>
      <c r="I48" s="113" t="s">
        <v>136</v>
      </c>
      <c r="J48" s="116">
        <v>44911</v>
      </c>
    </row>
    <row r="49" spans="1:10" ht="15">
      <c r="A49" s="113" t="s">
        <v>81</v>
      </c>
      <c r="B49" s="113" t="s">
        <v>343</v>
      </c>
      <c r="C49" s="113" t="s">
        <v>82</v>
      </c>
      <c r="D49" s="113" t="s">
        <v>83</v>
      </c>
      <c r="E49" s="113" t="s">
        <v>132</v>
      </c>
      <c r="F49" s="114">
        <v>5352145</v>
      </c>
      <c r="G49" s="115">
        <v>391650</v>
      </c>
      <c r="H49" s="113" t="s">
        <v>136</v>
      </c>
      <c r="I49" s="113" t="s">
        <v>136</v>
      </c>
      <c r="J49" s="116">
        <v>44910</v>
      </c>
    </row>
    <row r="50" spans="1:10" ht="15">
      <c r="A50" s="113" t="s">
        <v>81</v>
      </c>
      <c r="B50" s="113" t="s">
        <v>343</v>
      </c>
      <c r="C50" s="113" t="s">
        <v>82</v>
      </c>
      <c r="D50" s="113" t="s">
        <v>83</v>
      </c>
      <c r="E50" s="113" t="s">
        <v>132</v>
      </c>
      <c r="F50" s="114">
        <v>5354769</v>
      </c>
      <c r="G50" s="115">
        <v>373990</v>
      </c>
      <c r="H50" s="113" t="s">
        <v>136</v>
      </c>
      <c r="I50" s="113" t="s">
        <v>136</v>
      </c>
      <c r="J50" s="116">
        <v>44925</v>
      </c>
    </row>
    <row r="51" spans="1:10" ht="15">
      <c r="A51" s="113" t="s">
        <v>81</v>
      </c>
      <c r="B51" s="113" t="s">
        <v>343</v>
      </c>
      <c r="C51" s="113" t="s">
        <v>82</v>
      </c>
      <c r="D51" s="113" t="s">
        <v>83</v>
      </c>
      <c r="E51" s="113" t="s">
        <v>132</v>
      </c>
      <c r="F51" s="114">
        <v>5352035</v>
      </c>
      <c r="G51" s="115">
        <v>476795</v>
      </c>
      <c r="H51" s="113" t="s">
        <v>136</v>
      </c>
      <c r="I51" s="113" t="s">
        <v>136</v>
      </c>
      <c r="J51" s="116">
        <v>44910</v>
      </c>
    </row>
    <row r="52" spans="1:10" ht="15">
      <c r="A52" s="113" t="s">
        <v>41</v>
      </c>
      <c r="B52" s="113" t="s">
        <v>344</v>
      </c>
      <c r="C52" s="113" t="s">
        <v>89</v>
      </c>
      <c r="D52" s="113" t="s">
        <v>90</v>
      </c>
      <c r="E52" s="113" t="s">
        <v>132</v>
      </c>
      <c r="F52" s="114">
        <v>5352462</v>
      </c>
      <c r="G52" s="115">
        <v>1229754</v>
      </c>
      <c r="H52" s="113" t="s">
        <v>136</v>
      </c>
      <c r="I52" s="113" t="s">
        <v>136</v>
      </c>
      <c r="J52" s="116">
        <v>44911</v>
      </c>
    </row>
    <row r="53" spans="1:10" ht="15">
      <c r="A53" s="113" t="s">
        <v>41</v>
      </c>
      <c r="B53" s="113" t="s">
        <v>344</v>
      </c>
      <c r="C53" s="113" t="s">
        <v>152</v>
      </c>
      <c r="D53" s="113" t="s">
        <v>88</v>
      </c>
      <c r="E53" s="113" t="s">
        <v>149</v>
      </c>
      <c r="F53" s="114">
        <v>5350964</v>
      </c>
      <c r="G53" s="115">
        <v>4925000</v>
      </c>
      <c r="H53" s="113" t="s">
        <v>133</v>
      </c>
      <c r="I53" s="113" t="s">
        <v>136</v>
      </c>
      <c r="J53" s="116">
        <v>44903</v>
      </c>
    </row>
    <row r="54" spans="1:10" ht="15">
      <c r="A54" s="113" t="s">
        <v>41</v>
      </c>
      <c r="B54" s="113" t="s">
        <v>344</v>
      </c>
      <c r="C54" s="113" t="s">
        <v>84</v>
      </c>
      <c r="D54" s="113" t="s">
        <v>85</v>
      </c>
      <c r="E54" s="113" t="s">
        <v>132</v>
      </c>
      <c r="F54" s="114">
        <v>5351210</v>
      </c>
      <c r="G54" s="115">
        <v>2470000</v>
      </c>
      <c r="H54" s="113" t="s">
        <v>133</v>
      </c>
      <c r="I54" s="113" t="s">
        <v>136</v>
      </c>
      <c r="J54" s="116">
        <v>44904</v>
      </c>
    </row>
    <row r="55" spans="1:10" ht="15">
      <c r="A55" s="113" t="s">
        <v>41</v>
      </c>
      <c r="B55" s="113" t="s">
        <v>344</v>
      </c>
      <c r="C55" s="113" t="s">
        <v>89</v>
      </c>
      <c r="D55" s="113" t="s">
        <v>91</v>
      </c>
      <c r="E55" s="113" t="s">
        <v>132</v>
      </c>
      <c r="F55" s="114">
        <v>5350464</v>
      </c>
      <c r="G55" s="115">
        <v>640379</v>
      </c>
      <c r="H55" s="113" t="s">
        <v>136</v>
      </c>
      <c r="I55" s="113" t="s">
        <v>136</v>
      </c>
      <c r="J55" s="116">
        <v>44901</v>
      </c>
    </row>
    <row r="56" spans="1:10" ht="15">
      <c r="A56" s="113" t="s">
        <v>41</v>
      </c>
      <c r="B56" s="113" t="s">
        <v>344</v>
      </c>
      <c r="C56" s="113" t="s">
        <v>89</v>
      </c>
      <c r="D56" s="113" t="s">
        <v>90</v>
      </c>
      <c r="E56" s="113" t="s">
        <v>132</v>
      </c>
      <c r="F56" s="114">
        <v>5350334</v>
      </c>
      <c r="G56" s="115">
        <v>77915</v>
      </c>
      <c r="H56" s="113" t="s">
        <v>136</v>
      </c>
      <c r="I56" s="113" t="s">
        <v>136</v>
      </c>
      <c r="J56" s="116">
        <v>44900</v>
      </c>
    </row>
    <row r="57" spans="1:10" ht="15">
      <c r="A57" s="113" t="s">
        <v>41</v>
      </c>
      <c r="B57" s="113" t="s">
        <v>344</v>
      </c>
      <c r="C57" s="113" t="s">
        <v>27</v>
      </c>
      <c r="D57" s="113" t="s">
        <v>87</v>
      </c>
      <c r="E57" s="113" t="s">
        <v>132</v>
      </c>
      <c r="F57" s="114">
        <v>5354046</v>
      </c>
      <c r="G57" s="115">
        <v>545000</v>
      </c>
      <c r="H57" s="113" t="s">
        <v>133</v>
      </c>
      <c r="I57" s="113" t="s">
        <v>136</v>
      </c>
      <c r="J57" s="116">
        <v>44923</v>
      </c>
    </row>
    <row r="58" spans="1:10" ht="15">
      <c r="A58" s="113" t="s">
        <v>41</v>
      </c>
      <c r="B58" s="113" t="s">
        <v>344</v>
      </c>
      <c r="C58" s="113" t="s">
        <v>89</v>
      </c>
      <c r="D58" s="113" t="s">
        <v>90</v>
      </c>
      <c r="E58" s="113" t="s">
        <v>132</v>
      </c>
      <c r="F58" s="114">
        <v>5350063</v>
      </c>
      <c r="G58" s="115">
        <v>714420</v>
      </c>
      <c r="H58" s="113" t="s">
        <v>136</v>
      </c>
      <c r="I58" s="113" t="s">
        <v>136</v>
      </c>
      <c r="J58" s="116">
        <v>44897</v>
      </c>
    </row>
    <row r="59" spans="1:10" ht="15">
      <c r="A59" s="113" t="s">
        <v>41</v>
      </c>
      <c r="B59" s="113" t="s">
        <v>344</v>
      </c>
      <c r="C59" s="113" t="s">
        <v>79</v>
      </c>
      <c r="D59" s="113" t="s">
        <v>148</v>
      </c>
      <c r="E59" s="113" t="s">
        <v>139</v>
      </c>
      <c r="F59" s="114">
        <v>5353572</v>
      </c>
      <c r="G59" s="115">
        <v>500000</v>
      </c>
      <c r="H59" s="113" t="s">
        <v>133</v>
      </c>
      <c r="I59" s="113" t="s">
        <v>136</v>
      </c>
      <c r="J59" s="116">
        <v>44918</v>
      </c>
    </row>
    <row r="60" spans="1:10" ht="15">
      <c r="A60" s="113" t="s">
        <v>41</v>
      </c>
      <c r="B60" s="113" t="s">
        <v>344</v>
      </c>
      <c r="C60" s="113" t="s">
        <v>27</v>
      </c>
      <c r="D60" s="113" t="s">
        <v>87</v>
      </c>
      <c r="E60" s="113" t="s">
        <v>132</v>
      </c>
      <c r="F60" s="114">
        <v>5352032</v>
      </c>
      <c r="G60" s="115">
        <v>349000</v>
      </c>
      <c r="H60" s="113" t="s">
        <v>133</v>
      </c>
      <c r="I60" s="113" t="s">
        <v>136</v>
      </c>
      <c r="J60" s="116">
        <v>44910</v>
      </c>
    </row>
    <row r="61" spans="1:10" ht="15">
      <c r="A61" s="113" t="s">
        <v>41</v>
      </c>
      <c r="B61" s="113" t="s">
        <v>344</v>
      </c>
      <c r="C61" s="113" t="s">
        <v>27</v>
      </c>
      <c r="D61" s="113" t="s">
        <v>87</v>
      </c>
      <c r="E61" s="113" t="s">
        <v>132</v>
      </c>
      <c r="F61" s="114">
        <v>5354114</v>
      </c>
      <c r="G61" s="115">
        <v>610000</v>
      </c>
      <c r="H61" s="113" t="s">
        <v>133</v>
      </c>
      <c r="I61" s="113" t="s">
        <v>136</v>
      </c>
      <c r="J61" s="116">
        <v>44923</v>
      </c>
    </row>
    <row r="62" spans="1:10" ht="15">
      <c r="A62" s="113" t="s">
        <v>41</v>
      </c>
      <c r="B62" s="113" t="s">
        <v>344</v>
      </c>
      <c r="C62" s="113" t="s">
        <v>27</v>
      </c>
      <c r="D62" s="113" t="s">
        <v>87</v>
      </c>
      <c r="E62" s="113" t="s">
        <v>135</v>
      </c>
      <c r="F62" s="114">
        <v>5354108</v>
      </c>
      <c r="G62" s="115">
        <v>590000</v>
      </c>
      <c r="H62" s="113" t="s">
        <v>133</v>
      </c>
      <c r="I62" s="113" t="s">
        <v>136</v>
      </c>
      <c r="J62" s="116">
        <v>44923</v>
      </c>
    </row>
    <row r="63" spans="1:10" ht="15">
      <c r="A63" s="113" t="s">
        <v>41</v>
      </c>
      <c r="B63" s="113" t="s">
        <v>344</v>
      </c>
      <c r="C63" s="113" t="s">
        <v>27</v>
      </c>
      <c r="D63" s="113" t="s">
        <v>87</v>
      </c>
      <c r="E63" s="113" t="s">
        <v>145</v>
      </c>
      <c r="F63" s="114">
        <v>5354879</v>
      </c>
      <c r="G63" s="115">
        <v>250000</v>
      </c>
      <c r="H63" s="113" t="s">
        <v>133</v>
      </c>
      <c r="I63" s="113" t="s">
        <v>136</v>
      </c>
      <c r="J63" s="116">
        <v>44925</v>
      </c>
    </row>
    <row r="64" spans="1:10" ht="15">
      <c r="A64" s="113" t="s">
        <v>41</v>
      </c>
      <c r="B64" s="113" t="s">
        <v>344</v>
      </c>
      <c r="C64" s="113" t="s">
        <v>89</v>
      </c>
      <c r="D64" s="113" t="s">
        <v>90</v>
      </c>
      <c r="E64" s="113" t="s">
        <v>132</v>
      </c>
      <c r="F64" s="114">
        <v>5352422</v>
      </c>
      <c r="G64" s="115">
        <v>546369</v>
      </c>
      <c r="H64" s="113" t="s">
        <v>136</v>
      </c>
      <c r="I64" s="113" t="s">
        <v>136</v>
      </c>
      <c r="J64" s="116">
        <v>44911</v>
      </c>
    </row>
    <row r="65" spans="1:10" ht="15">
      <c r="A65" s="113" t="s">
        <v>41</v>
      </c>
      <c r="B65" s="113" t="s">
        <v>344</v>
      </c>
      <c r="C65" s="113" t="s">
        <v>27</v>
      </c>
      <c r="D65" s="113" t="s">
        <v>87</v>
      </c>
      <c r="E65" s="113" t="s">
        <v>132</v>
      </c>
      <c r="F65" s="114">
        <v>5354782</v>
      </c>
      <c r="G65" s="115">
        <v>2368690.36</v>
      </c>
      <c r="H65" s="113" t="s">
        <v>136</v>
      </c>
      <c r="I65" s="113" t="s">
        <v>136</v>
      </c>
      <c r="J65" s="116">
        <v>44925</v>
      </c>
    </row>
    <row r="66" spans="1:10" ht="15">
      <c r="A66" s="113" t="s">
        <v>41</v>
      </c>
      <c r="B66" s="113" t="s">
        <v>344</v>
      </c>
      <c r="C66" s="113" t="s">
        <v>89</v>
      </c>
      <c r="D66" s="113" t="s">
        <v>91</v>
      </c>
      <c r="E66" s="113" t="s">
        <v>132</v>
      </c>
      <c r="F66" s="114">
        <v>5353627</v>
      </c>
      <c r="G66" s="115">
        <v>644909</v>
      </c>
      <c r="H66" s="113" t="s">
        <v>136</v>
      </c>
      <c r="I66" s="113" t="s">
        <v>136</v>
      </c>
      <c r="J66" s="116">
        <v>44918</v>
      </c>
    </row>
    <row r="67" spans="1:10" ht="15">
      <c r="A67" s="113" t="s">
        <v>41</v>
      </c>
      <c r="B67" s="113" t="s">
        <v>344</v>
      </c>
      <c r="C67" s="113" t="s">
        <v>89</v>
      </c>
      <c r="D67" s="113" t="s">
        <v>90</v>
      </c>
      <c r="E67" s="113" t="s">
        <v>132</v>
      </c>
      <c r="F67" s="114">
        <v>5350333</v>
      </c>
      <c r="G67" s="115">
        <v>74503</v>
      </c>
      <c r="H67" s="113" t="s">
        <v>136</v>
      </c>
      <c r="I67" s="113" t="s">
        <v>136</v>
      </c>
      <c r="J67" s="116">
        <v>44900</v>
      </c>
    </row>
    <row r="68" spans="1:10" ht="15">
      <c r="A68" s="113" t="s">
        <v>41</v>
      </c>
      <c r="B68" s="113" t="s">
        <v>344</v>
      </c>
      <c r="C68" s="113" t="s">
        <v>151</v>
      </c>
      <c r="D68" s="113" t="s">
        <v>88</v>
      </c>
      <c r="E68" s="113" t="s">
        <v>139</v>
      </c>
      <c r="F68" s="114">
        <v>5351073</v>
      </c>
      <c r="G68" s="115">
        <v>6592764</v>
      </c>
      <c r="H68" s="113" t="s">
        <v>133</v>
      </c>
      <c r="I68" s="113" t="s">
        <v>136</v>
      </c>
      <c r="J68" s="116">
        <v>44904</v>
      </c>
    </row>
    <row r="69" spans="1:10" ht="15">
      <c r="A69" s="113" t="s">
        <v>41</v>
      </c>
      <c r="B69" s="113" t="s">
        <v>344</v>
      </c>
      <c r="C69" s="113" t="s">
        <v>79</v>
      </c>
      <c r="D69" s="113" t="s">
        <v>147</v>
      </c>
      <c r="E69" s="113" t="s">
        <v>146</v>
      </c>
      <c r="F69" s="114">
        <v>5353857</v>
      </c>
      <c r="G69" s="115">
        <v>25000</v>
      </c>
      <c r="H69" s="113" t="s">
        <v>133</v>
      </c>
      <c r="I69" s="113" t="s">
        <v>136</v>
      </c>
      <c r="J69" s="116">
        <v>44922</v>
      </c>
    </row>
    <row r="70" spans="1:10" ht="15">
      <c r="A70" s="113" t="s">
        <v>41</v>
      </c>
      <c r="B70" s="113" t="s">
        <v>344</v>
      </c>
      <c r="C70" s="113" t="s">
        <v>89</v>
      </c>
      <c r="D70" s="113" t="s">
        <v>90</v>
      </c>
      <c r="E70" s="113" t="s">
        <v>132</v>
      </c>
      <c r="F70" s="114">
        <v>5350335</v>
      </c>
      <c r="G70" s="115">
        <v>77380</v>
      </c>
      <c r="H70" s="113" t="s">
        <v>136</v>
      </c>
      <c r="I70" s="113" t="s">
        <v>136</v>
      </c>
      <c r="J70" s="116">
        <v>44900</v>
      </c>
    </row>
    <row r="71" spans="1:10" ht="15">
      <c r="A71" s="113" t="s">
        <v>41</v>
      </c>
      <c r="B71" s="113" t="s">
        <v>344</v>
      </c>
      <c r="C71" s="113" t="s">
        <v>84</v>
      </c>
      <c r="D71" s="113" t="s">
        <v>85</v>
      </c>
      <c r="E71" s="113" t="s">
        <v>135</v>
      </c>
      <c r="F71" s="114">
        <v>5351825</v>
      </c>
      <c r="G71" s="115">
        <v>675000</v>
      </c>
      <c r="H71" s="113" t="s">
        <v>133</v>
      </c>
      <c r="I71" s="113" t="s">
        <v>136</v>
      </c>
      <c r="J71" s="116">
        <v>44909</v>
      </c>
    </row>
    <row r="72" spans="1:10" ht="15">
      <c r="A72" s="113" t="s">
        <v>41</v>
      </c>
      <c r="B72" s="113" t="s">
        <v>344</v>
      </c>
      <c r="C72" s="113" t="s">
        <v>27</v>
      </c>
      <c r="D72" s="113" t="s">
        <v>74</v>
      </c>
      <c r="E72" s="113" t="s">
        <v>139</v>
      </c>
      <c r="F72" s="114">
        <v>5352551</v>
      </c>
      <c r="G72" s="115">
        <v>8047500</v>
      </c>
      <c r="H72" s="113" t="s">
        <v>133</v>
      </c>
      <c r="I72" s="113" t="s">
        <v>136</v>
      </c>
      <c r="J72" s="116">
        <v>44911</v>
      </c>
    </row>
    <row r="73" spans="1:10" ht="15">
      <c r="A73" s="113" t="s">
        <v>41</v>
      </c>
      <c r="B73" s="113" t="s">
        <v>344</v>
      </c>
      <c r="C73" s="113" t="s">
        <v>27</v>
      </c>
      <c r="D73" s="113" t="s">
        <v>87</v>
      </c>
      <c r="E73" s="113" t="s">
        <v>132</v>
      </c>
      <c r="F73" s="114">
        <v>5350386</v>
      </c>
      <c r="G73" s="115">
        <v>500000</v>
      </c>
      <c r="H73" s="113" t="s">
        <v>133</v>
      </c>
      <c r="I73" s="113" t="s">
        <v>136</v>
      </c>
      <c r="J73" s="116">
        <v>44901</v>
      </c>
    </row>
    <row r="74" spans="1:10" ht="15">
      <c r="A74" s="113" t="s">
        <v>41</v>
      </c>
      <c r="B74" s="113" t="s">
        <v>344</v>
      </c>
      <c r="C74" s="113" t="s">
        <v>140</v>
      </c>
      <c r="D74" s="113" t="s">
        <v>88</v>
      </c>
      <c r="E74" s="113" t="s">
        <v>139</v>
      </c>
      <c r="F74" s="114">
        <v>5350467</v>
      </c>
      <c r="G74" s="115">
        <v>20340590</v>
      </c>
      <c r="H74" s="113" t="s">
        <v>133</v>
      </c>
      <c r="I74" s="113" t="s">
        <v>136</v>
      </c>
      <c r="J74" s="116">
        <v>44901</v>
      </c>
    </row>
    <row r="75" spans="1:10" ht="15">
      <c r="A75" s="113" t="s">
        <v>41</v>
      </c>
      <c r="B75" s="113" t="s">
        <v>344</v>
      </c>
      <c r="C75" s="113" t="s">
        <v>27</v>
      </c>
      <c r="D75" s="113" t="s">
        <v>86</v>
      </c>
      <c r="E75" s="113" t="s">
        <v>132</v>
      </c>
      <c r="F75" s="114">
        <v>5351586</v>
      </c>
      <c r="G75" s="115">
        <v>600000</v>
      </c>
      <c r="H75" s="113" t="s">
        <v>133</v>
      </c>
      <c r="I75" s="113" t="s">
        <v>136</v>
      </c>
      <c r="J75" s="116">
        <v>44908</v>
      </c>
    </row>
    <row r="76" spans="1:10" ht="15">
      <c r="A76" s="113" t="s">
        <v>41</v>
      </c>
      <c r="B76" s="113" t="s">
        <v>344</v>
      </c>
      <c r="C76" s="113" t="s">
        <v>27</v>
      </c>
      <c r="D76" s="113" t="s">
        <v>87</v>
      </c>
      <c r="E76" s="113" t="s">
        <v>135</v>
      </c>
      <c r="F76" s="114">
        <v>5354007</v>
      </c>
      <c r="G76" s="115">
        <v>375000</v>
      </c>
      <c r="H76" s="113" t="s">
        <v>133</v>
      </c>
      <c r="I76" s="113" t="s">
        <v>136</v>
      </c>
      <c r="J76" s="116">
        <v>44923</v>
      </c>
    </row>
    <row r="77" spans="1:10" ht="15">
      <c r="A77" s="113" t="s">
        <v>41</v>
      </c>
      <c r="B77" s="113" t="s">
        <v>344</v>
      </c>
      <c r="C77" s="113" t="s">
        <v>89</v>
      </c>
      <c r="D77" s="113" t="s">
        <v>90</v>
      </c>
      <c r="E77" s="113" t="s">
        <v>132</v>
      </c>
      <c r="F77" s="114">
        <v>5353599</v>
      </c>
      <c r="G77" s="115">
        <v>839000</v>
      </c>
      <c r="H77" s="113" t="s">
        <v>136</v>
      </c>
      <c r="I77" s="113" t="s">
        <v>136</v>
      </c>
      <c r="J77" s="116">
        <v>44918</v>
      </c>
    </row>
    <row r="78" spans="1:10" ht="15">
      <c r="A78" s="113" t="s">
        <v>41</v>
      </c>
      <c r="B78" s="113" t="s">
        <v>344</v>
      </c>
      <c r="C78" s="113" t="s">
        <v>142</v>
      </c>
      <c r="D78" s="113" t="s">
        <v>88</v>
      </c>
      <c r="E78" s="113" t="s">
        <v>139</v>
      </c>
      <c r="F78" s="114">
        <v>5352973</v>
      </c>
      <c r="G78" s="115">
        <v>675000</v>
      </c>
      <c r="H78" s="113" t="s">
        <v>133</v>
      </c>
      <c r="I78" s="113" t="s">
        <v>136</v>
      </c>
      <c r="J78" s="116">
        <v>44915</v>
      </c>
    </row>
    <row r="79" spans="1:10" ht="15">
      <c r="A79" s="113" t="s">
        <v>41</v>
      </c>
      <c r="B79" s="113" t="s">
        <v>344</v>
      </c>
      <c r="C79" s="113" t="s">
        <v>27</v>
      </c>
      <c r="D79" s="113" t="s">
        <v>87</v>
      </c>
      <c r="E79" s="113" t="s">
        <v>146</v>
      </c>
      <c r="F79" s="114">
        <v>5353593</v>
      </c>
      <c r="G79" s="115">
        <v>130000</v>
      </c>
      <c r="H79" s="113" t="s">
        <v>133</v>
      </c>
      <c r="I79" s="113" t="s">
        <v>136</v>
      </c>
      <c r="J79" s="116">
        <v>44918</v>
      </c>
    </row>
    <row r="80" spans="1:10" ht="15">
      <c r="A80" s="113" t="s">
        <v>41</v>
      </c>
      <c r="B80" s="113" t="s">
        <v>344</v>
      </c>
      <c r="C80" s="113" t="s">
        <v>27</v>
      </c>
      <c r="D80" s="113" t="s">
        <v>87</v>
      </c>
      <c r="E80" s="113" t="s">
        <v>132</v>
      </c>
      <c r="F80" s="114">
        <v>5350404</v>
      </c>
      <c r="G80" s="115">
        <v>354500</v>
      </c>
      <c r="H80" s="113" t="s">
        <v>133</v>
      </c>
      <c r="I80" s="113" t="s">
        <v>136</v>
      </c>
      <c r="J80" s="116">
        <v>44901</v>
      </c>
    </row>
    <row r="81" spans="1:10" ht="15">
      <c r="A81" s="113" t="s">
        <v>41</v>
      </c>
      <c r="B81" s="113" t="s">
        <v>344</v>
      </c>
      <c r="C81" s="113" t="s">
        <v>27</v>
      </c>
      <c r="D81" s="113" t="s">
        <v>143</v>
      </c>
      <c r="E81" s="113" t="s">
        <v>135</v>
      </c>
      <c r="F81" s="114">
        <v>5351090</v>
      </c>
      <c r="G81" s="115">
        <v>250000</v>
      </c>
      <c r="H81" s="113" t="s">
        <v>133</v>
      </c>
      <c r="I81" s="113" t="s">
        <v>136</v>
      </c>
      <c r="J81" s="116">
        <v>44904</v>
      </c>
    </row>
    <row r="82" spans="1:10" ht="15">
      <c r="A82" s="113" t="s">
        <v>41</v>
      </c>
      <c r="B82" s="113" t="s">
        <v>344</v>
      </c>
      <c r="C82" s="113" t="s">
        <v>27</v>
      </c>
      <c r="D82" s="113" t="s">
        <v>143</v>
      </c>
      <c r="E82" s="113" t="s">
        <v>132</v>
      </c>
      <c r="F82" s="114">
        <v>5354737</v>
      </c>
      <c r="G82" s="115">
        <v>410000</v>
      </c>
      <c r="H82" s="113" t="s">
        <v>133</v>
      </c>
      <c r="I82" s="113" t="s">
        <v>136</v>
      </c>
      <c r="J82" s="116">
        <v>44925</v>
      </c>
    </row>
    <row r="83" spans="1:10" ht="15">
      <c r="A83" s="113" t="s">
        <v>41</v>
      </c>
      <c r="B83" s="113" t="s">
        <v>344</v>
      </c>
      <c r="C83" s="113" t="s">
        <v>89</v>
      </c>
      <c r="D83" s="113" t="s">
        <v>90</v>
      </c>
      <c r="E83" s="113" t="s">
        <v>132</v>
      </c>
      <c r="F83" s="114">
        <v>5351316</v>
      </c>
      <c r="G83" s="115">
        <v>151076</v>
      </c>
      <c r="H83" s="113" t="s">
        <v>136</v>
      </c>
      <c r="I83" s="113" t="s">
        <v>136</v>
      </c>
      <c r="J83" s="116">
        <v>44904</v>
      </c>
    </row>
    <row r="84" spans="1:10" ht="15">
      <c r="A84" s="113" t="s">
        <v>41</v>
      </c>
      <c r="B84" s="113" t="s">
        <v>344</v>
      </c>
      <c r="C84" s="113" t="s">
        <v>89</v>
      </c>
      <c r="D84" s="113" t="s">
        <v>90</v>
      </c>
      <c r="E84" s="113" t="s">
        <v>132</v>
      </c>
      <c r="F84" s="114">
        <v>5351304</v>
      </c>
      <c r="G84" s="115">
        <v>77380</v>
      </c>
      <c r="H84" s="113" t="s">
        <v>136</v>
      </c>
      <c r="I84" s="113" t="s">
        <v>136</v>
      </c>
      <c r="J84" s="116">
        <v>44904</v>
      </c>
    </row>
    <row r="85" spans="1:10" ht="15">
      <c r="A85" s="113" t="s">
        <v>41</v>
      </c>
      <c r="B85" s="113" t="s">
        <v>344</v>
      </c>
      <c r="C85" s="113" t="s">
        <v>89</v>
      </c>
      <c r="D85" s="113" t="s">
        <v>91</v>
      </c>
      <c r="E85" s="113" t="s">
        <v>132</v>
      </c>
      <c r="F85" s="114">
        <v>5351392</v>
      </c>
      <c r="G85" s="115">
        <v>455000</v>
      </c>
      <c r="H85" s="113" t="s">
        <v>133</v>
      </c>
      <c r="I85" s="113" t="s">
        <v>136</v>
      </c>
      <c r="J85" s="116">
        <v>44907</v>
      </c>
    </row>
    <row r="86" spans="1:10" ht="15">
      <c r="A86" s="113" t="s">
        <v>41</v>
      </c>
      <c r="B86" s="113" t="s">
        <v>344</v>
      </c>
      <c r="C86" s="113" t="s">
        <v>89</v>
      </c>
      <c r="D86" s="113" t="s">
        <v>90</v>
      </c>
      <c r="E86" s="113" t="s">
        <v>132</v>
      </c>
      <c r="F86" s="114">
        <v>5351296</v>
      </c>
      <c r="G86" s="115">
        <v>145671</v>
      </c>
      <c r="H86" s="113" t="s">
        <v>136</v>
      </c>
      <c r="I86" s="113" t="s">
        <v>136</v>
      </c>
      <c r="J86" s="116">
        <v>44904</v>
      </c>
    </row>
    <row r="87" spans="1:10" ht="15">
      <c r="A87" s="113" t="s">
        <v>41</v>
      </c>
      <c r="B87" s="113" t="s">
        <v>344</v>
      </c>
      <c r="C87" s="113" t="s">
        <v>89</v>
      </c>
      <c r="D87" s="113" t="s">
        <v>90</v>
      </c>
      <c r="E87" s="113" t="s">
        <v>132</v>
      </c>
      <c r="F87" s="114">
        <v>5354713</v>
      </c>
      <c r="G87" s="115">
        <v>450274</v>
      </c>
      <c r="H87" s="113" t="s">
        <v>136</v>
      </c>
      <c r="I87" s="113" t="s">
        <v>136</v>
      </c>
      <c r="J87" s="116">
        <v>44925</v>
      </c>
    </row>
    <row r="88" spans="1:10" ht="15">
      <c r="A88" s="113" t="s">
        <v>41</v>
      </c>
      <c r="B88" s="113" t="s">
        <v>344</v>
      </c>
      <c r="C88" s="113" t="s">
        <v>89</v>
      </c>
      <c r="D88" s="113" t="s">
        <v>90</v>
      </c>
      <c r="E88" s="113" t="s">
        <v>132</v>
      </c>
      <c r="F88" s="114">
        <v>5351295</v>
      </c>
      <c r="G88" s="115">
        <v>145671</v>
      </c>
      <c r="H88" s="113" t="s">
        <v>136</v>
      </c>
      <c r="I88" s="113" t="s">
        <v>136</v>
      </c>
      <c r="J88" s="116">
        <v>44904</v>
      </c>
    </row>
    <row r="89" spans="1:10" ht="15">
      <c r="A89" s="113" t="s">
        <v>41</v>
      </c>
      <c r="B89" s="113" t="s">
        <v>344</v>
      </c>
      <c r="C89" s="113" t="s">
        <v>89</v>
      </c>
      <c r="D89" s="113" t="s">
        <v>90</v>
      </c>
      <c r="E89" s="113" t="s">
        <v>132</v>
      </c>
      <c r="F89" s="114">
        <v>5352085</v>
      </c>
      <c r="G89" s="115">
        <v>540000</v>
      </c>
      <c r="H89" s="113" t="s">
        <v>136</v>
      </c>
      <c r="I89" s="113" t="s">
        <v>136</v>
      </c>
      <c r="J89" s="116">
        <v>44910</v>
      </c>
    </row>
    <row r="90" spans="1:10" ht="15">
      <c r="A90" s="113" t="s">
        <v>41</v>
      </c>
      <c r="B90" s="113" t="s">
        <v>344</v>
      </c>
      <c r="C90" s="113" t="s">
        <v>27</v>
      </c>
      <c r="D90" s="113" t="s">
        <v>143</v>
      </c>
      <c r="E90" s="113" t="s">
        <v>132</v>
      </c>
      <c r="F90" s="114">
        <v>5353362</v>
      </c>
      <c r="G90" s="115">
        <v>560000</v>
      </c>
      <c r="H90" s="113" t="s">
        <v>133</v>
      </c>
      <c r="I90" s="113" t="s">
        <v>136</v>
      </c>
      <c r="J90" s="116">
        <v>44917</v>
      </c>
    </row>
    <row r="91" spans="1:10" ht="15">
      <c r="A91" s="113" t="s">
        <v>41</v>
      </c>
      <c r="B91" s="113" t="s">
        <v>344</v>
      </c>
      <c r="C91" s="113" t="s">
        <v>152</v>
      </c>
      <c r="D91" s="113" t="s">
        <v>88</v>
      </c>
      <c r="E91" s="113" t="s">
        <v>149</v>
      </c>
      <c r="F91" s="114">
        <v>5352190</v>
      </c>
      <c r="G91" s="115">
        <v>7000000</v>
      </c>
      <c r="H91" s="113" t="s">
        <v>133</v>
      </c>
      <c r="I91" s="113" t="s">
        <v>136</v>
      </c>
      <c r="J91" s="116">
        <v>44910</v>
      </c>
    </row>
    <row r="92" spans="1:10" ht="15">
      <c r="A92" s="113" t="s">
        <v>41</v>
      </c>
      <c r="B92" s="113" t="s">
        <v>344</v>
      </c>
      <c r="C92" s="113" t="s">
        <v>84</v>
      </c>
      <c r="D92" s="113" t="s">
        <v>85</v>
      </c>
      <c r="E92" s="113" t="s">
        <v>135</v>
      </c>
      <c r="F92" s="114">
        <v>5350000</v>
      </c>
      <c r="G92" s="115">
        <v>400000</v>
      </c>
      <c r="H92" s="113" t="s">
        <v>133</v>
      </c>
      <c r="I92" s="113" t="s">
        <v>136</v>
      </c>
      <c r="J92" s="116">
        <v>44897</v>
      </c>
    </row>
    <row r="93" spans="1:10" ht="15">
      <c r="A93" s="113" t="s">
        <v>41</v>
      </c>
      <c r="B93" s="113" t="s">
        <v>344</v>
      </c>
      <c r="C93" s="113" t="s">
        <v>150</v>
      </c>
      <c r="D93" s="113" t="s">
        <v>88</v>
      </c>
      <c r="E93" s="113" t="s">
        <v>139</v>
      </c>
      <c r="F93" s="114">
        <v>5354913</v>
      </c>
      <c r="G93" s="115">
        <v>1740282</v>
      </c>
      <c r="H93" s="113" t="s">
        <v>133</v>
      </c>
      <c r="I93" s="113" t="s">
        <v>136</v>
      </c>
      <c r="J93" s="116">
        <v>44925</v>
      </c>
    </row>
    <row r="94" spans="1:10" ht="15">
      <c r="A94" s="113" t="s">
        <v>41</v>
      </c>
      <c r="B94" s="113" t="s">
        <v>344</v>
      </c>
      <c r="C94" s="113" t="s">
        <v>84</v>
      </c>
      <c r="D94" s="113" t="s">
        <v>85</v>
      </c>
      <c r="E94" s="113" t="s">
        <v>132</v>
      </c>
      <c r="F94" s="114">
        <v>5354598</v>
      </c>
      <c r="G94" s="115">
        <v>2175000</v>
      </c>
      <c r="H94" s="113" t="s">
        <v>133</v>
      </c>
      <c r="I94" s="113" t="s">
        <v>136</v>
      </c>
      <c r="J94" s="116">
        <v>44924</v>
      </c>
    </row>
    <row r="95" spans="1:10" ht="15">
      <c r="A95" s="113" t="s">
        <v>41</v>
      </c>
      <c r="B95" s="113" t="s">
        <v>344</v>
      </c>
      <c r="C95" s="113" t="s">
        <v>27</v>
      </c>
      <c r="D95" s="113" t="s">
        <v>143</v>
      </c>
      <c r="E95" s="113" t="s">
        <v>132</v>
      </c>
      <c r="F95" s="114">
        <v>5351761</v>
      </c>
      <c r="G95" s="115">
        <v>470000</v>
      </c>
      <c r="H95" s="113" t="s">
        <v>133</v>
      </c>
      <c r="I95" s="113" t="s">
        <v>136</v>
      </c>
      <c r="J95" s="116">
        <v>44909</v>
      </c>
    </row>
    <row r="96" spans="1:10" ht="15">
      <c r="A96" s="113" t="s">
        <v>41</v>
      </c>
      <c r="B96" s="113" t="s">
        <v>344</v>
      </c>
      <c r="C96" s="113" t="s">
        <v>84</v>
      </c>
      <c r="D96" s="113" t="s">
        <v>85</v>
      </c>
      <c r="E96" s="113" t="s">
        <v>135</v>
      </c>
      <c r="F96" s="114">
        <v>5351235</v>
      </c>
      <c r="G96" s="115">
        <v>685000</v>
      </c>
      <c r="H96" s="113" t="s">
        <v>133</v>
      </c>
      <c r="I96" s="113" t="s">
        <v>136</v>
      </c>
      <c r="J96" s="116">
        <v>44904</v>
      </c>
    </row>
    <row r="97" spans="1:10" ht="15">
      <c r="A97" s="113" t="s">
        <v>41</v>
      </c>
      <c r="B97" s="113" t="s">
        <v>344</v>
      </c>
      <c r="C97" s="113" t="s">
        <v>27</v>
      </c>
      <c r="D97" s="113" t="s">
        <v>86</v>
      </c>
      <c r="E97" s="113" t="s">
        <v>132</v>
      </c>
      <c r="F97" s="114">
        <v>5354752</v>
      </c>
      <c r="G97" s="115">
        <v>414000</v>
      </c>
      <c r="H97" s="113" t="s">
        <v>133</v>
      </c>
      <c r="I97" s="113" t="s">
        <v>136</v>
      </c>
      <c r="J97" s="116">
        <v>44925</v>
      </c>
    </row>
    <row r="98" spans="1:10" ht="15">
      <c r="A98" s="113" t="s">
        <v>41</v>
      </c>
      <c r="B98" s="113" t="s">
        <v>344</v>
      </c>
      <c r="C98" s="113" t="s">
        <v>150</v>
      </c>
      <c r="D98" s="113" t="s">
        <v>88</v>
      </c>
      <c r="E98" s="113" t="s">
        <v>149</v>
      </c>
      <c r="F98" s="114">
        <v>5354898</v>
      </c>
      <c r="G98" s="115">
        <v>327846</v>
      </c>
      <c r="H98" s="113" t="s">
        <v>133</v>
      </c>
      <c r="I98" s="113" t="s">
        <v>136</v>
      </c>
      <c r="J98" s="116">
        <v>44925</v>
      </c>
    </row>
    <row r="99" spans="1:10" ht="15">
      <c r="A99" s="113" t="s">
        <v>41</v>
      </c>
      <c r="B99" s="113" t="s">
        <v>344</v>
      </c>
      <c r="C99" s="113" t="s">
        <v>84</v>
      </c>
      <c r="D99" s="113" t="s">
        <v>85</v>
      </c>
      <c r="E99" s="113" t="s">
        <v>135</v>
      </c>
      <c r="F99" s="114">
        <v>5350714</v>
      </c>
      <c r="G99" s="115">
        <v>2100000</v>
      </c>
      <c r="H99" s="113" t="s">
        <v>133</v>
      </c>
      <c r="I99" s="113" t="s">
        <v>136</v>
      </c>
      <c r="J99" s="116">
        <v>44902</v>
      </c>
    </row>
    <row r="100" spans="1:10" ht="15">
      <c r="A100" s="113" t="s">
        <v>39</v>
      </c>
      <c r="B100" s="113" t="s">
        <v>345</v>
      </c>
      <c r="C100" s="113" t="s">
        <v>92</v>
      </c>
      <c r="D100" s="113" t="s">
        <v>93</v>
      </c>
      <c r="E100" s="113" t="s">
        <v>132</v>
      </c>
      <c r="F100" s="114">
        <v>5350611</v>
      </c>
      <c r="G100" s="115">
        <v>617000</v>
      </c>
      <c r="H100" s="113" t="s">
        <v>133</v>
      </c>
      <c r="I100" s="113" t="s">
        <v>136</v>
      </c>
      <c r="J100" s="116">
        <v>44902</v>
      </c>
    </row>
    <row r="101" spans="1:10" ht="15">
      <c r="A101" s="113" t="s">
        <v>39</v>
      </c>
      <c r="B101" s="113" t="s">
        <v>345</v>
      </c>
      <c r="C101" s="113" t="s">
        <v>92</v>
      </c>
      <c r="D101" s="113" t="s">
        <v>93</v>
      </c>
      <c r="E101" s="113" t="s">
        <v>132</v>
      </c>
      <c r="F101" s="114">
        <v>5353154</v>
      </c>
      <c r="G101" s="115">
        <v>1795335</v>
      </c>
      <c r="H101" s="113" t="s">
        <v>133</v>
      </c>
      <c r="I101" s="113" t="s">
        <v>136</v>
      </c>
      <c r="J101" s="116">
        <v>44916</v>
      </c>
    </row>
    <row r="102" spans="1:10" ht="15">
      <c r="A102" s="113" t="s">
        <v>39</v>
      </c>
      <c r="B102" s="113" t="s">
        <v>345</v>
      </c>
      <c r="C102" s="113" t="s">
        <v>28</v>
      </c>
      <c r="D102" s="113" t="s">
        <v>49</v>
      </c>
      <c r="E102" s="113" t="s">
        <v>132</v>
      </c>
      <c r="F102" s="114">
        <v>5350823</v>
      </c>
      <c r="G102" s="115">
        <v>385000</v>
      </c>
      <c r="H102" s="113" t="s">
        <v>133</v>
      </c>
      <c r="I102" s="113" t="s">
        <v>136</v>
      </c>
      <c r="J102" s="116">
        <v>44902</v>
      </c>
    </row>
    <row r="103" spans="1:10" ht="15">
      <c r="A103" s="113" t="s">
        <v>39</v>
      </c>
      <c r="B103" s="113" t="s">
        <v>345</v>
      </c>
      <c r="C103" s="113" t="s">
        <v>96</v>
      </c>
      <c r="D103" s="113" t="s">
        <v>95</v>
      </c>
      <c r="E103" s="113" t="s">
        <v>135</v>
      </c>
      <c r="F103" s="114">
        <v>5352902</v>
      </c>
      <c r="G103" s="115">
        <v>125000</v>
      </c>
      <c r="H103" s="113" t="s">
        <v>133</v>
      </c>
      <c r="I103" s="113" t="s">
        <v>136</v>
      </c>
      <c r="J103" s="116">
        <v>44915</v>
      </c>
    </row>
    <row r="104" spans="1:10" ht="15">
      <c r="A104" s="113" t="s">
        <v>39</v>
      </c>
      <c r="B104" s="113" t="s">
        <v>345</v>
      </c>
      <c r="C104" s="113" t="s">
        <v>28</v>
      </c>
      <c r="D104" s="113" t="s">
        <v>99</v>
      </c>
      <c r="E104" s="113" t="s">
        <v>132</v>
      </c>
      <c r="F104" s="114">
        <v>5350701</v>
      </c>
      <c r="G104" s="115">
        <v>399990</v>
      </c>
      <c r="H104" s="113" t="s">
        <v>136</v>
      </c>
      <c r="I104" s="113" t="s">
        <v>136</v>
      </c>
      <c r="J104" s="116">
        <v>44902</v>
      </c>
    </row>
    <row r="105" spans="1:10" ht="15">
      <c r="A105" s="113" t="s">
        <v>39</v>
      </c>
      <c r="B105" s="113" t="s">
        <v>345</v>
      </c>
      <c r="C105" s="113" t="s">
        <v>47</v>
      </c>
      <c r="D105" s="113" t="s">
        <v>48</v>
      </c>
      <c r="E105" s="113" t="s">
        <v>132</v>
      </c>
      <c r="F105" s="114">
        <v>5351027</v>
      </c>
      <c r="G105" s="115">
        <v>790000</v>
      </c>
      <c r="H105" s="113" t="s">
        <v>133</v>
      </c>
      <c r="I105" s="113" t="s">
        <v>136</v>
      </c>
      <c r="J105" s="116">
        <v>44903</v>
      </c>
    </row>
    <row r="106" spans="1:10" ht="15">
      <c r="A106" s="113" t="s">
        <v>39</v>
      </c>
      <c r="B106" s="113" t="s">
        <v>345</v>
      </c>
      <c r="C106" s="113" t="s">
        <v>92</v>
      </c>
      <c r="D106" s="113" t="s">
        <v>93</v>
      </c>
      <c r="E106" s="113" t="s">
        <v>132</v>
      </c>
      <c r="F106" s="114">
        <v>5352888</v>
      </c>
      <c r="G106" s="115">
        <v>300000</v>
      </c>
      <c r="H106" s="113" t="s">
        <v>133</v>
      </c>
      <c r="I106" s="113" t="s">
        <v>136</v>
      </c>
      <c r="J106" s="116">
        <v>44915</v>
      </c>
    </row>
    <row r="107" spans="1:10" ht="15">
      <c r="A107" s="113" t="s">
        <v>39</v>
      </c>
      <c r="B107" s="113" t="s">
        <v>345</v>
      </c>
      <c r="C107" s="113" t="s">
        <v>89</v>
      </c>
      <c r="D107" s="113" t="s">
        <v>101</v>
      </c>
      <c r="E107" s="113" t="s">
        <v>132</v>
      </c>
      <c r="F107" s="114">
        <v>5351797</v>
      </c>
      <c r="G107" s="115">
        <v>355000</v>
      </c>
      <c r="H107" s="113" t="s">
        <v>133</v>
      </c>
      <c r="I107" s="113" t="s">
        <v>136</v>
      </c>
      <c r="J107" s="116">
        <v>44909</v>
      </c>
    </row>
    <row r="108" spans="1:10" ht="15">
      <c r="A108" s="113" t="s">
        <v>39</v>
      </c>
      <c r="B108" s="113" t="s">
        <v>345</v>
      </c>
      <c r="C108" s="113" t="s">
        <v>28</v>
      </c>
      <c r="D108" s="113" t="s">
        <v>46</v>
      </c>
      <c r="E108" s="113" t="s">
        <v>139</v>
      </c>
      <c r="F108" s="114">
        <v>5352959</v>
      </c>
      <c r="G108" s="115">
        <v>2157900</v>
      </c>
      <c r="H108" s="113" t="s">
        <v>133</v>
      </c>
      <c r="I108" s="113" t="s">
        <v>136</v>
      </c>
      <c r="J108" s="116">
        <v>44915</v>
      </c>
    </row>
    <row r="109" spans="1:10" ht="15">
      <c r="A109" s="113" t="s">
        <v>39</v>
      </c>
      <c r="B109" s="113" t="s">
        <v>345</v>
      </c>
      <c r="C109" s="113" t="s">
        <v>47</v>
      </c>
      <c r="D109" s="113" t="s">
        <v>48</v>
      </c>
      <c r="E109" s="113" t="s">
        <v>132</v>
      </c>
      <c r="F109" s="114">
        <v>5350774</v>
      </c>
      <c r="G109" s="115">
        <v>990000</v>
      </c>
      <c r="H109" s="113" t="s">
        <v>133</v>
      </c>
      <c r="I109" s="113" t="s">
        <v>136</v>
      </c>
      <c r="J109" s="116">
        <v>44902</v>
      </c>
    </row>
    <row r="110" spans="1:10" ht="15">
      <c r="A110" s="113" t="s">
        <v>39</v>
      </c>
      <c r="B110" s="113" t="s">
        <v>345</v>
      </c>
      <c r="C110" s="113" t="s">
        <v>47</v>
      </c>
      <c r="D110" s="113" t="s">
        <v>48</v>
      </c>
      <c r="E110" s="113" t="s">
        <v>132</v>
      </c>
      <c r="F110" s="114">
        <v>5351690</v>
      </c>
      <c r="G110" s="115">
        <v>183500</v>
      </c>
      <c r="H110" s="113" t="s">
        <v>133</v>
      </c>
      <c r="I110" s="113" t="s">
        <v>136</v>
      </c>
      <c r="J110" s="116">
        <v>44908</v>
      </c>
    </row>
    <row r="111" spans="1:10" ht="15">
      <c r="A111" s="113" t="s">
        <v>39</v>
      </c>
      <c r="B111" s="113" t="s">
        <v>345</v>
      </c>
      <c r="C111" s="113" t="s">
        <v>28</v>
      </c>
      <c r="D111" s="113" t="s">
        <v>97</v>
      </c>
      <c r="E111" s="113" t="s">
        <v>132</v>
      </c>
      <c r="F111" s="114">
        <v>5352868</v>
      </c>
      <c r="G111" s="115">
        <v>594881</v>
      </c>
      <c r="H111" s="113" t="s">
        <v>136</v>
      </c>
      <c r="I111" s="113" t="s">
        <v>136</v>
      </c>
      <c r="J111" s="116">
        <v>44915</v>
      </c>
    </row>
    <row r="112" spans="1:10" ht="15">
      <c r="A112" s="113" t="s">
        <v>39</v>
      </c>
      <c r="B112" s="113" t="s">
        <v>345</v>
      </c>
      <c r="C112" s="113" t="s">
        <v>28</v>
      </c>
      <c r="D112" s="113" t="s">
        <v>49</v>
      </c>
      <c r="E112" s="113" t="s">
        <v>135</v>
      </c>
      <c r="F112" s="114">
        <v>5352863</v>
      </c>
      <c r="G112" s="115">
        <v>540000</v>
      </c>
      <c r="H112" s="113" t="s">
        <v>133</v>
      </c>
      <c r="I112" s="113" t="s">
        <v>136</v>
      </c>
      <c r="J112" s="116">
        <v>44915</v>
      </c>
    </row>
    <row r="113" spans="1:10" ht="15">
      <c r="A113" s="113" t="s">
        <v>39</v>
      </c>
      <c r="B113" s="113" t="s">
        <v>345</v>
      </c>
      <c r="C113" s="113" t="s">
        <v>28</v>
      </c>
      <c r="D113" s="113" t="s">
        <v>46</v>
      </c>
      <c r="E113" s="113" t="s">
        <v>132</v>
      </c>
      <c r="F113" s="114">
        <v>5352858</v>
      </c>
      <c r="G113" s="115">
        <v>415900</v>
      </c>
      <c r="H113" s="113" t="s">
        <v>133</v>
      </c>
      <c r="I113" s="113" t="s">
        <v>136</v>
      </c>
      <c r="J113" s="116">
        <v>44915</v>
      </c>
    </row>
    <row r="114" spans="1:10" ht="15">
      <c r="A114" s="113" t="s">
        <v>39</v>
      </c>
      <c r="B114" s="113" t="s">
        <v>345</v>
      </c>
      <c r="C114" s="113" t="s">
        <v>28</v>
      </c>
      <c r="D114" s="113" t="s">
        <v>49</v>
      </c>
      <c r="E114" s="113" t="s">
        <v>135</v>
      </c>
      <c r="F114" s="114">
        <v>5351636</v>
      </c>
      <c r="G114" s="115">
        <v>195700</v>
      </c>
      <c r="H114" s="113" t="s">
        <v>133</v>
      </c>
      <c r="I114" s="113" t="s">
        <v>136</v>
      </c>
      <c r="J114" s="116">
        <v>44908</v>
      </c>
    </row>
    <row r="115" spans="1:10" ht="15">
      <c r="A115" s="113" t="s">
        <v>39</v>
      </c>
      <c r="B115" s="113" t="s">
        <v>345</v>
      </c>
      <c r="C115" s="113" t="s">
        <v>28</v>
      </c>
      <c r="D115" s="113" t="s">
        <v>49</v>
      </c>
      <c r="E115" s="113" t="s">
        <v>132</v>
      </c>
      <c r="F115" s="114">
        <v>5350772</v>
      </c>
      <c r="G115" s="115">
        <v>525000</v>
      </c>
      <c r="H115" s="113" t="s">
        <v>133</v>
      </c>
      <c r="I115" s="113" t="s">
        <v>136</v>
      </c>
      <c r="J115" s="116">
        <v>44902</v>
      </c>
    </row>
    <row r="116" spans="1:10" ht="15">
      <c r="A116" s="113" t="s">
        <v>39</v>
      </c>
      <c r="B116" s="113" t="s">
        <v>345</v>
      </c>
      <c r="C116" s="113" t="s">
        <v>28</v>
      </c>
      <c r="D116" s="113" t="s">
        <v>100</v>
      </c>
      <c r="E116" s="113" t="s">
        <v>132</v>
      </c>
      <c r="F116" s="114">
        <v>5353192</v>
      </c>
      <c r="G116" s="115">
        <v>549000</v>
      </c>
      <c r="H116" s="113" t="s">
        <v>133</v>
      </c>
      <c r="I116" s="113" t="s">
        <v>136</v>
      </c>
      <c r="J116" s="116">
        <v>44916</v>
      </c>
    </row>
    <row r="117" spans="1:10" ht="15">
      <c r="A117" s="113" t="s">
        <v>39</v>
      </c>
      <c r="B117" s="113" t="s">
        <v>345</v>
      </c>
      <c r="C117" s="113" t="s">
        <v>28</v>
      </c>
      <c r="D117" s="113" t="s">
        <v>49</v>
      </c>
      <c r="E117" s="113" t="s">
        <v>132</v>
      </c>
      <c r="F117" s="114">
        <v>5352829</v>
      </c>
      <c r="G117" s="115">
        <v>897000</v>
      </c>
      <c r="H117" s="113" t="s">
        <v>133</v>
      </c>
      <c r="I117" s="113" t="s">
        <v>136</v>
      </c>
      <c r="J117" s="116">
        <v>44915</v>
      </c>
    </row>
    <row r="118" spans="1:10" ht="15">
      <c r="A118" s="113" t="s">
        <v>39</v>
      </c>
      <c r="B118" s="113" t="s">
        <v>345</v>
      </c>
      <c r="C118" s="113" t="s">
        <v>28</v>
      </c>
      <c r="D118" s="113" t="s">
        <v>97</v>
      </c>
      <c r="E118" s="113" t="s">
        <v>132</v>
      </c>
      <c r="F118" s="114">
        <v>5351764</v>
      </c>
      <c r="G118" s="115">
        <v>650000</v>
      </c>
      <c r="H118" s="113" t="s">
        <v>133</v>
      </c>
      <c r="I118" s="113" t="s">
        <v>136</v>
      </c>
      <c r="J118" s="116">
        <v>44909</v>
      </c>
    </row>
    <row r="119" spans="1:10" ht="15">
      <c r="A119" s="113" t="s">
        <v>39</v>
      </c>
      <c r="B119" s="113" t="s">
        <v>345</v>
      </c>
      <c r="C119" s="113" t="s">
        <v>28</v>
      </c>
      <c r="D119" s="113" t="s">
        <v>98</v>
      </c>
      <c r="E119" s="113" t="s">
        <v>139</v>
      </c>
      <c r="F119" s="114">
        <v>5351053</v>
      </c>
      <c r="G119" s="115">
        <v>829000</v>
      </c>
      <c r="H119" s="113" t="s">
        <v>133</v>
      </c>
      <c r="I119" s="113" t="s">
        <v>136</v>
      </c>
      <c r="J119" s="116">
        <v>44903</v>
      </c>
    </row>
    <row r="120" spans="1:10" ht="15">
      <c r="A120" s="113" t="s">
        <v>39</v>
      </c>
      <c r="B120" s="113" t="s">
        <v>345</v>
      </c>
      <c r="C120" s="113" t="s">
        <v>28</v>
      </c>
      <c r="D120" s="113" t="s">
        <v>46</v>
      </c>
      <c r="E120" s="113" t="s">
        <v>132</v>
      </c>
      <c r="F120" s="114">
        <v>5352718</v>
      </c>
      <c r="G120" s="115">
        <v>400000</v>
      </c>
      <c r="H120" s="113" t="s">
        <v>133</v>
      </c>
      <c r="I120" s="113" t="s">
        <v>136</v>
      </c>
      <c r="J120" s="116">
        <v>44914</v>
      </c>
    </row>
    <row r="121" spans="1:10" ht="15">
      <c r="A121" s="113" t="s">
        <v>39</v>
      </c>
      <c r="B121" s="113" t="s">
        <v>345</v>
      </c>
      <c r="C121" s="113" t="s">
        <v>96</v>
      </c>
      <c r="D121" s="113" t="s">
        <v>95</v>
      </c>
      <c r="E121" s="113" t="s">
        <v>132</v>
      </c>
      <c r="F121" s="114">
        <v>5350968</v>
      </c>
      <c r="G121" s="115">
        <v>315000</v>
      </c>
      <c r="H121" s="113" t="s">
        <v>133</v>
      </c>
      <c r="I121" s="113" t="s">
        <v>136</v>
      </c>
      <c r="J121" s="116">
        <v>44903</v>
      </c>
    </row>
    <row r="122" spans="1:10" ht="15">
      <c r="A122" s="113" t="s">
        <v>39</v>
      </c>
      <c r="B122" s="113" t="s">
        <v>345</v>
      </c>
      <c r="C122" s="113" t="s">
        <v>47</v>
      </c>
      <c r="D122" s="113" t="s">
        <v>48</v>
      </c>
      <c r="E122" s="113" t="s">
        <v>132</v>
      </c>
      <c r="F122" s="114">
        <v>5353265</v>
      </c>
      <c r="G122" s="115">
        <v>435000</v>
      </c>
      <c r="H122" s="113" t="s">
        <v>133</v>
      </c>
      <c r="I122" s="113" t="s">
        <v>136</v>
      </c>
      <c r="J122" s="116">
        <v>44916</v>
      </c>
    </row>
    <row r="123" spans="1:10" ht="15">
      <c r="A123" s="113" t="s">
        <v>39</v>
      </c>
      <c r="B123" s="113" t="s">
        <v>345</v>
      </c>
      <c r="C123" s="113" t="s">
        <v>28</v>
      </c>
      <c r="D123" s="113" t="s">
        <v>46</v>
      </c>
      <c r="E123" s="113" t="s">
        <v>132</v>
      </c>
      <c r="F123" s="114">
        <v>5350646</v>
      </c>
      <c r="G123" s="115">
        <v>290000</v>
      </c>
      <c r="H123" s="113" t="s">
        <v>133</v>
      </c>
      <c r="I123" s="113" t="s">
        <v>136</v>
      </c>
      <c r="J123" s="116">
        <v>44902</v>
      </c>
    </row>
    <row r="124" spans="1:10" ht="15">
      <c r="A124" s="113" t="s">
        <v>39</v>
      </c>
      <c r="B124" s="113" t="s">
        <v>345</v>
      </c>
      <c r="C124" s="113" t="s">
        <v>96</v>
      </c>
      <c r="D124" s="113" t="s">
        <v>95</v>
      </c>
      <c r="E124" s="113" t="s">
        <v>132</v>
      </c>
      <c r="F124" s="114">
        <v>5350986</v>
      </c>
      <c r="G124" s="115">
        <v>450000</v>
      </c>
      <c r="H124" s="113" t="s">
        <v>133</v>
      </c>
      <c r="I124" s="113" t="s">
        <v>136</v>
      </c>
      <c r="J124" s="116">
        <v>44903</v>
      </c>
    </row>
    <row r="125" spans="1:10" ht="15">
      <c r="A125" s="113" t="s">
        <v>39</v>
      </c>
      <c r="B125" s="113" t="s">
        <v>345</v>
      </c>
      <c r="C125" s="113" t="s">
        <v>47</v>
      </c>
      <c r="D125" s="113" t="s">
        <v>48</v>
      </c>
      <c r="E125" s="113" t="s">
        <v>145</v>
      </c>
      <c r="F125" s="114">
        <v>5353069</v>
      </c>
      <c r="G125" s="115">
        <v>390000</v>
      </c>
      <c r="H125" s="113" t="s">
        <v>133</v>
      </c>
      <c r="I125" s="113" t="s">
        <v>136</v>
      </c>
      <c r="J125" s="116">
        <v>44915</v>
      </c>
    </row>
    <row r="126" spans="1:10" ht="15">
      <c r="A126" s="113" t="s">
        <v>39</v>
      </c>
      <c r="B126" s="113" t="s">
        <v>345</v>
      </c>
      <c r="C126" s="113" t="s">
        <v>47</v>
      </c>
      <c r="D126" s="113" t="s">
        <v>48</v>
      </c>
      <c r="E126" s="113" t="s">
        <v>145</v>
      </c>
      <c r="F126" s="114">
        <v>5353059</v>
      </c>
      <c r="G126" s="115">
        <v>160000</v>
      </c>
      <c r="H126" s="113" t="s">
        <v>133</v>
      </c>
      <c r="I126" s="113" t="s">
        <v>136</v>
      </c>
      <c r="J126" s="116">
        <v>44915</v>
      </c>
    </row>
    <row r="127" spans="1:10" ht="15">
      <c r="A127" s="113" t="s">
        <v>39</v>
      </c>
      <c r="B127" s="113" t="s">
        <v>345</v>
      </c>
      <c r="C127" s="113" t="s">
        <v>28</v>
      </c>
      <c r="D127" s="113" t="s">
        <v>49</v>
      </c>
      <c r="E127" s="113" t="s">
        <v>135</v>
      </c>
      <c r="F127" s="114">
        <v>5350638</v>
      </c>
      <c r="G127" s="115">
        <v>475000</v>
      </c>
      <c r="H127" s="113" t="s">
        <v>133</v>
      </c>
      <c r="I127" s="113" t="s">
        <v>136</v>
      </c>
      <c r="J127" s="116">
        <v>44902</v>
      </c>
    </row>
    <row r="128" spans="1:10" ht="15">
      <c r="A128" s="113" t="s">
        <v>39</v>
      </c>
      <c r="B128" s="113" t="s">
        <v>345</v>
      </c>
      <c r="C128" s="113" t="s">
        <v>28</v>
      </c>
      <c r="D128" s="113" t="s">
        <v>49</v>
      </c>
      <c r="E128" s="113" t="s">
        <v>132</v>
      </c>
      <c r="F128" s="114">
        <v>5351607</v>
      </c>
      <c r="G128" s="115">
        <v>1600000</v>
      </c>
      <c r="H128" s="113" t="s">
        <v>133</v>
      </c>
      <c r="I128" s="113" t="s">
        <v>136</v>
      </c>
      <c r="J128" s="116">
        <v>44908</v>
      </c>
    </row>
    <row r="129" spans="1:10" ht="15">
      <c r="A129" s="113" t="s">
        <v>39</v>
      </c>
      <c r="B129" s="113" t="s">
        <v>345</v>
      </c>
      <c r="C129" s="113" t="s">
        <v>47</v>
      </c>
      <c r="D129" s="113" t="s">
        <v>48</v>
      </c>
      <c r="E129" s="113" t="s">
        <v>145</v>
      </c>
      <c r="F129" s="114">
        <v>5353326</v>
      </c>
      <c r="G129" s="115">
        <v>235000</v>
      </c>
      <c r="H129" s="113" t="s">
        <v>133</v>
      </c>
      <c r="I129" s="113" t="s">
        <v>136</v>
      </c>
      <c r="J129" s="116">
        <v>44917</v>
      </c>
    </row>
    <row r="130" spans="1:10" ht="15">
      <c r="A130" s="113" t="s">
        <v>39</v>
      </c>
      <c r="B130" s="113" t="s">
        <v>345</v>
      </c>
      <c r="C130" s="113" t="s">
        <v>28</v>
      </c>
      <c r="D130" s="113" t="s">
        <v>49</v>
      </c>
      <c r="E130" s="113" t="s">
        <v>135</v>
      </c>
      <c r="F130" s="114">
        <v>5353314</v>
      </c>
      <c r="G130" s="115">
        <v>439000</v>
      </c>
      <c r="H130" s="113" t="s">
        <v>133</v>
      </c>
      <c r="I130" s="113" t="s">
        <v>136</v>
      </c>
      <c r="J130" s="116">
        <v>44917</v>
      </c>
    </row>
    <row r="131" spans="1:10" ht="15">
      <c r="A131" s="113" t="s">
        <v>39</v>
      </c>
      <c r="B131" s="113" t="s">
        <v>345</v>
      </c>
      <c r="C131" s="113" t="s">
        <v>28</v>
      </c>
      <c r="D131" s="113" t="s">
        <v>46</v>
      </c>
      <c r="E131" s="113" t="s">
        <v>132</v>
      </c>
      <c r="F131" s="114">
        <v>5353004</v>
      </c>
      <c r="G131" s="115">
        <v>745000</v>
      </c>
      <c r="H131" s="113" t="s">
        <v>133</v>
      </c>
      <c r="I131" s="113" t="s">
        <v>136</v>
      </c>
      <c r="J131" s="116">
        <v>44915</v>
      </c>
    </row>
    <row r="132" spans="1:10" ht="15">
      <c r="A132" s="113" t="s">
        <v>39</v>
      </c>
      <c r="B132" s="113" t="s">
        <v>345</v>
      </c>
      <c r="C132" s="113" t="s">
        <v>96</v>
      </c>
      <c r="D132" s="113" t="s">
        <v>95</v>
      </c>
      <c r="E132" s="113" t="s">
        <v>132</v>
      </c>
      <c r="F132" s="114">
        <v>5353231</v>
      </c>
      <c r="G132" s="115">
        <v>665000</v>
      </c>
      <c r="H132" s="113" t="s">
        <v>133</v>
      </c>
      <c r="I132" s="113" t="s">
        <v>136</v>
      </c>
      <c r="J132" s="116">
        <v>44916</v>
      </c>
    </row>
    <row r="133" spans="1:10" ht="15">
      <c r="A133" s="113" t="s">
        <v>39</v>
      </c>
      <c r="B133" s="113" t="s">
        <v>345</v>
      </c>
      <c r="C133" s="113" t="s">
        <v>92</v>
      </c>
      <c r="D133" s="113" t="s">
        <v>93</v>
      </c>
      <c r="E133" s="113" t="s">
        <v>135</v>
      </c>
      <c r="F133" s="114">
        <v>5350694</v>
      </c>
      <c r="G133" s="115">
        <v>220000</v>
      </c>
      <c r="H133" s="113" t="s">
        <v>133</v>
      </c>
      <c r="I133" s="113" t="s">
        <v>136</v>
      </c>
      <c r="J133" s="116">
        <v>44902</v>
      </c>
    </row>
    <row r="134" spans="1:10" ht="15">
      <c r="A134" s="113" t="s">
        <v>39</v>
      </c>
      <c r="B134" s="113" t="s">
        <v>345</v>
      </c>
      <c r="C134" s="113" t="s">
        <v>92</v>
      </c>
      <c r="D134" s="113" t="s">
        <v>93</v>
      </c>
      <c r="E134" s="113" t="s">
        <v>132</v>
      </c>
      <c r="F134" s="114">
        <v>5351633</v>
      </c>
      <c r="G134" s="115">
        <v>629000</v>
      </c>
      <c r="H134" s="113" t="s">
        <v>133</v>
      </c>
      <c r="I134" s="113" t="s">
        <v>136</v>
      </c>
      <c r="J134" s="116">
        <v>44908</v>
      </c>
    </row>
    <row r="135" spans="1:10" ht="15">
      <c r="A135" s="113" t="s">
        <v>39</v>
      </c>
      <c r="B135" s="113" t="s">
        <v>345</v>
      </c>
      <c r="C135" s="113" t="s">
        <v>47</v>
      </c>
      <c r="D135" s="113" t="s">
        <v>48</v>
      </c>
      <c r="E135" s="113" t="s">
        <v>132</v>
      </c>
      <c r="F135" s="114">
        <v>5350995</v>
      </c>
      <c r="G135" s="115">
        <v>560000</v>
      </c>
      <c r="H135" s="113" t="s">
        <v>133</v>
      </c>
      <c r="I135" s="113" t="s">
        <v>136</v>
      </c>
      <c r="J135" s="116">
        <v>44903</v>
      </c>
    </row>
    <row r="136" spans="1:10" ht="15">
      <c r="A136" s="113" t="s">
        <v>39</v>
      </c>
      <c r="B136" s="113" t="s">
        <v>345</v>
      </c>
      <c r="C136" s="113" t="s">
        <v>92</v>
      </c>
      <c r="D136" s="113" t="s">
        <v>93</v>
      </c>
      <c r="E136" s="113" t="s">
        <v>139</v>
      </c>
      <c r="F136" s="114">
        <v>5352985</v>
      </c>
      <c r="G136" s="115">
        <v>1900000</v>
      </c>
      <c r="H136" s="113" t="s">
        <v>133</v>
      </c>
      <c r="I136" s="113" t="s">
        <v>136</v>
      </c>
      <c r="J136" s="116">
        <v>44915</v>
      </c>
    </row>
    <row r="137" spans="1:10" ht="15">
      <c r="A137" s="113" t="s">
        <v>39</v>
      </c>
      <c r="B137" s="113" t="s">
        <v>345</v>
      </c>
      <c r="C137" s="113" t="s">
        <v>84</v>
      </c>
      <c r="D137" s="113" t="s">
        <v>94</v>
      </c>
      <c r="E137" s="113" t="s">
        <v>135</v>
      </c>
      <c r="F137" s="114">
        <v>5350872</v>
      </c>
      <c r="G137" s="115">
        <v>625000</v>
      </c>
      <c r="H137" s="113" t="s">
        <v>133</v>
      </c>
      <c r="I137" s="113" t="s">
        <v>136</v>
      </c>
      <c r="J137" s="116">
        <v>44903</v>
      </c>
    </row>
    <row r="138" spans="1:10" ht="15">
      <c r="A138" s="113" t="s">
        <v>39</v>
      </c>
      <c r="B138" s="113" t="s">
        <v>345</v>
      </c>
      <c r="C138" s="113" t="s">
        <v>47</v>
      </c>
      <c r="D138" s="113" t="s">
        <v>48</v>
      </c>
      <c r="E138" s="113" t="s">
        <v>146</v>
      </c>
      <c r="F138" s="114">
        <v>5351751</v>
      </c>
      <c r="G138" s="115">
        <v>350000</v>
      </c>
      <c r="H138" s="113" t="s">
        <v>133</v>
      </c>
      <c r="I138" s="113" t="s">
        <v>136</v>
      </c>
      <c r="J138" s="116">
        <v>44909</v>
      </c>
    </row>
    <row r="139" spans="1:10" ht="15">
      <c r="A139" s="113" t="s">
        <v>39</v>
      </c>
      <c r="B139" s="113" t="s">
        <v>345</v>
      </c>
      <c r="C139" s="113" t="s">
        <v>89</v>
      </c>
      <c r="D139" s="113" t="s">
        <v>101</v>
      </c>
      <c r="E139" s="113" t="s">
        <v>132</v>
      </c>
      <c r="F139" s="114">
        <v>5350635</v>
      </c>
      <c r="G139" s="115">
        <v>679000</v>
      </c>
      <c r="H139" s="113" t="s">
        <v>133</v>
      </c>
      <c r="I139" s="113" t="s">
        <v>136</v>
      </c>
      <c r="J139" s="116">
        <v>44902</v>
      </c>
    </row>
    <row r="140" spans="1:10" ht="15">
      <c r="A140" s="113" t="s">
        <v>39</v>
      </c>
      <c r="B140" s="113" t="s">
        <v>345</v>
      </c>
      <c r="C140" s="113" t="s">
        <v>92</v>
      </c>
      <c r="D140" s="113" t="s">
        <v>93</v>
      </c>
      <c r="E140" s="113" t="s">
        <v>165</v>
      </c>
      <c r="F140" s="114">
        <v>5353033</v>
      </c>
      <c r="G140" s="115">
        <v>664300</v>
      </c>
      <c r="H140" s="113" t="s">
        <v>133</v>
      </c>
      <c r="I140" s="113" t="s">
        <v>136</v>
      </c>
      <c r="J140" s="116">
        <v>44915</v>
      </c>
    </row>
    <row r="141" spans="1:10" ht="15">
      <c r="A141" s="113" t="s">
        <v>39</v>
      </c>
      <c r="B141" s="113" t="s">
        <v>345</v>
      </c>
      <c r="C141" s="113" t="s">
        <v>28</v>
      </c>
      <c r="D141" s="113" t="s">
        <v>97</v>
      </c>
      <c r="E141" s="113" t="s">
        <v>132</v>
      </c>
      <c r="F141" s="114">
        <v>5351248</v>
      </c>
      <c r="G141" s="115">
        <v>390000</v>
      </c>
      <c r="H141" s="113" t="s">
        <v>133</v>
      </c>
      <c r="I141" s="113" t="s">
        <v>136</v>
      </c>
      <c r="J141" s="116">
        <v>44904</v>
      </c>
    </row>
    <row r="142" spans="1:10" ht="15">
      <c r="A142" s="113" t="s">
        <v>39</v>
      </c>
      <c r="B142" s="113" t="s">
        <v>345</v>
      </c>
      <c r="C142" s="113" t="s">
        <v>28</v>
      </c>
      <c r="D142" s="113" t="s">
        <v>49</v>
      </c>
      <c r="E142" s="113" t="s">
        <v>132</v>
      </c>
      <c r="F142" s="114">
        <v>5352509</v>
      </c>
      <c r="G142" s="115">
        <v>435000</v>
      </c>
      <c r="H142" s="113" t="s">
        <v>133</v>
      </c>
      <c r="I142" s="113" t="s">
        <v>136</v>
      </c>
      <c r="J142" s="116">
        <v>44911</v>
      </c>
    </row>
    <row r="143" spans="1:10" ht="15">
      <c r="A143" s="113" t="s">
        <v>39</v>
      </c>
      <c r="B143" s="113" t="s">
        <v>345</v>
      </c>
      <c r="C143" s="113" t="s">
        <v>96</v>
      </c>
      <c r="D143" s="113" t="s">
        <v>95</v>
      </c>
      <c r="E143" s="113" t="s">
        <v>132</v>
      </c>
      <c r="F143" s="114">
        <v>5352505</v>
      </c>
      <c r="G143" s="115">
        <v>495000</v>
      </c>
      <c r="H143" s="113" t="s">
        <v>133</v>
      </c>
      <c r="I143" s="113" t="s">
        <v>136</v>
      </c>
      <c r="J143" s="116">
        <v>44911</v>
      </c>
    </row>
    <row r="144" spans="1:10" ht="15">
      <c r="A144" s="113" t="s">
        <v>39</v>
      </c>
      <c r="B144" s="113" t="s">
        <v>345</v>
      </c>
      <c r="C144" s="113" t="s">
        <v>28</v>
      </c>
      <c r="D144" s="113" t="s">
        <v>100</v>
      </c>
      <c r="E144" s="113" t="s">
        <v>132</v>
      </c>
      <c r="F144" s="114">
        <v>5349717</v>
      </c>
      <c r="G144" s="115">
        <v>239000</v>
      </c>
      <c r="H144" s="113" t="s">
        <v>133</v>
      </c>
      <c r="I144" s="113" t="s">
        <v>136</v>
      </c>
      <c r="J144" s="116">
        <v>44896</v>
      </c>
    </row>
    <row r="145" spans="1:10" ht="15">
      <c r="A145" s="113" t="s">
        <v>39</v>
      </c>
      <c r="B145" s="113" t="s">
        <v>345</v>
      </c>
      <c r="C145" s="113" t="s">
        <v>28</v>
      </c>
      <c r="D145" s="113" t="s">
        <v>97</v>
      </c>
      <c r="E145" s="113" t="s">
        <v>132</v>
      </c>
      <c r="F145" s="114">
        <v>5351443</v>
      </c>
      <c r="G145" s="115">
        <v>599000</v>
      </c>
      <c r="H145" s="113" t="s">
        <v>133</v>
      </c>
      <c r="I145" s="113" t="s">
        <v>136</v>
      </c>
      <c r="J145" s="116">
        <v>44907</v>
      </c>
    </row>
    <row r="146" spans="1:10" ht="15">
      <c r="A146" s="113" t="s">
        <v>39</v>
      </c>
      <c r="B146" s="113" t="s">
        <v>345</v>
      </c>
      <c r="C146" s="113" t="s">
        <v>96</v>
      </c>
      <c r="D146" s="113" t="s">
        <v>95</v>
      </c>
      <c r="E146" s="113" t="s">
        <v>145</v>
      </c>
      <c r="F146" s="114">
        <v>5352473</v>
      </c>
      <c r="G146" s="115">
        <v>325000</v>
      </c>
      <c r="H146" s="113" t="s">
        <v>133</v>
      </c>
      <c r="I146" s="113" t="s">
        <v>136</v>
      </c>
      <c r="J146" s="116">
        <v>44911</v>
      </c>
    </row>
    <row r="147" spans="1:10" ht="15">
      <c r="A147" s="113" t="s">
        <v>39</v>
      </c>
      <c r="B147" s="113" t="s">
        <v>345</v>
      </c>
      <c r="C147" s="113" t="s">
        <v>28</v>
      </c>
      <c r="D147" s="113" t="s">
        <v>49</v>
      </c>
      <c r="E147" s="113" t="s">
        <v>132</v>
      </c>
      <c r="F147" s="114">
        <v>5352472</v>
      </c>
      <c r="G147" s="115">
        <v>250000</v>
      </c>
      <c r="H147" s="113" t="s">
        <v>133</v>
      </c>
      <c r="I147" s="113" t="s">
        <v>136</v>
      </c>
      <c r="J147" s="116">
        <v>44911</v>
      </c>
    </row>
    <row r="148" spans="1:10" ht="15">
      <c r="A148" s="113" t="s">
        <v>39</v>
      </c>
      <c r="B148" s="113" t="s">
        <v>345</v>
      </c>
      <c r="C148" s="113" t="s">
        <v>28</v>
      </c>
      <c r="D148" s="113" t="s">
        <v>49</v>
      </c>
      <c r="E148" s="113" t="s">
        <v>132</v>
      </c>
      <c r="F148" s="114">
        <v>5352452</v>
      </c>
      <c r="G148" s="115">
        <v>510000</v>
      </c>
      <c r="H148" s="113" t="s">
        <v>133</v>
      </c>
      <c r="I148" s="113" t="s">
        <v>136</v>
      </c>
      <c r="J148" s="116">
        <v>44911</v>
      </c>
    </row>
    <row r="149" spans="1:10" ht="15">
      <c r="A149" s="113" t="s">
        <v>39</v>
      </c>
      <c r="B149" s="113" t="s">
        <v>345</v>
      </c>
      <c r="C149" s="113" t="s">
        <v>28</v>
      </c>
      <c r="D149" s="113" t="s">
        <v>49</v>
      </c>
      <c r="E149" s="113" t="s">
        <v>132</v>
      </c>
      <c r="F149" s="114">
        <v>5352448</v>
      </c>
      <c r="G149" s="115">
        <v>604000</v>
      </c>
      <c r="H149" s="113" t="s">
        <v>133</v>
      </c>
      <c r="I149" s="113" t="s">
        <v>136</v>
      </c>
      <c r="J149" s="116">
        <v>44911</v>
      </c>
    </row>
    <row r="150" spans="1:10" ht="15">
      <c r="A150" s="113" t="s">
        <v>39</v>
      </c>
      <c r="B150" s="113" t="s">
        <v>345</v>
      </c>
      <c r="C150" s="113" t="s">
        <v>28</v>
      </c>
      <c r="D150" s="113" t="s">
        <v>46</v>
      </c>
      <c r="E150" s="113" t="s">
        <v>132</v>
      </c>
      <c r="F150" s="114">
        <v>5352435</v>
      </c>
      <c r="G150" s="115">
        <v>1499900</v>
      </c>
      <c r="H150" s="113" t="s">
        <v>133</v>
      </c>
      <c r="I150" s="113" t="s">
        <v>136</v>
      </c>
      <c r="J150" s="116">
        <v>44911</v>
      </c>
    </row>
    <row r="151" spans="1:10" ht="15">
      <c r="A151" s="113" t="s">
        <v>39</v>
      </c>
      <c r="B151" s="113" t="s">
        <v>345</v>
      </c>
      <c r="C151" s="113" t="s">
        <v>28</v>
      </c>
      <c r="D151" s="113" t="s">
        <v>97</v>
      </c>
      <c r="E151" s="113" t="s">
        <v>132</v>
      </c>
      <c r="F151" s="114">
        <v>5351433</v>
      </c>
      <c r="G151" s="115">
        <v>2000000</v>
      </c>
      <c r="H151" s="113" t="s">
        <v>133</v>
      </c>
      <c r="I151" s="113" t="s">
        <v>136</v>
      </c>
      <c r="J151" s="116">
        <v>44907</v>
      </c>
    </row>
    <row r="152" spans="1:10" ht="15">
      <c r="A152" s="113" t="s">
        <v>39</v>
      </c>
      <c r="B152" s="113" t="s">
        <v>345</v>
      </c>
      <c r="C152" s="113" t="s">
        <v>28</v>
      </c>
      <c r="D152" s="113" t="s">
        <v>97</v>
      </c>
      <c r="E152" s="113" t="s">
        <v>132</v>
      </c>
      <c r="F152" s="114">
        <v>5352419</v>
      </c>
      <c r="G152" s="115">
        <v>700000</v>
      </c>
      <c r="H152" s="113" t="s">
        <v>133</v>
      </c>
      <c r="I152" s="113" t="s">
        <v>136</v>
      </c>
      <c r="J152" s="116">
        <v>44911</v>
      </c>
    </row>
    <row r="153" spans="1:10" ht="15">
      <c r="A153" s="113" t="s">
        <v>39</v>
      </c>
      <c r="B153" s="113" t="s">
        <v>345</v>
      </c>
      <c r="C153" s="113" t="s">
        <v>89</v>
      </c>
      <c r="D153" s="113" t="s">
        <v>101</v>
      </c>
      <c r="E153" s="113" t="s">
        <v>132</v>
      </c>
      <c r="F153" s="114">
        <v>5352408</v>
      </c>
      <c r="G153" s="115">
        <v>877170</v>
      </c>
      <c r="H153" s="113" t="s">
        <v>136</v>
      </c>
      <c r="I153" s="113" t="s">
        <v>136</v>
      </c>
      <c r="J153" s="116">
        <v>44911</v>
      </c>
    </row>
    <row r="154" spans="1:10" ht="15">
      <c r="A154" s="113" t="s">
        <v>39</v>
      </c>
      <c r="B154" s="113" t="s">
        <v>345</v>
      </c>
      <c r="C154" s="113" t="s">
        <v>28</v>
      </c>
      <c r="D154" s="113" t="s">
        <v>49</v>
      </c>
      <c r="E154" s="113" t="s">
        <v>132</v>
      </c>
      <c r="F154" s="114">
        <v>5352737</v>
      </c>
      <c r="G154" s="115">
        <v>1018000</v>
      </c>
      <c r="H154" s="113" t="s">
        <v>133</v>
      </c>
      <c r="I154" s="113" t="s">
        <v>136</v>
      </c>
      <c r="J154" s="116">
        <v>44914</v>
      </c>
    </row>
    <row r="155" spans="1:10" ht="15">
      <c r="A155" s="113" t="s">
        <v>39</v>
      </c>
      <c r="B155" s="113" t="s">
        <v>345</v>
      </c>
      <c r="C155" s="113" t="s">
        <v>28</v>
      </c>
      <c r="D155" s="113" t="s">
        <v>97</v>
      </c>
      <c r="E155" s="113" t="s">
        <v>132</v>
      </c>
      <c r="F155" s="114">
        <v>5352401</v>
      </c>
      <c r="G155" s="115">
        <v>687500</v>
      </c>
      <c r="H155" s="113" t="s">
        <v>133</v>
      </c>
      <c r="I155" s="113" t="s">
        <v>136</v>
      </c>
      <c r="J155" s="116">
        <v>44911</v>
      </c>
    </row>
    <row r="156" spans="1:10" ht="15">
      <c r="A156" s="113" t="s">
        <v>39</v>
      </c>
      <c r="B156" s="113" t="s">
        <v>345</v>
      </c>
      <c r="C156" s="113" t="s">
        <v>96</v>
      </c>
      <c r="D156" s="113" t="s">
        <v>95</v>
      </c>
      <c r="E156" s="113" t="s">
        <v>132</v>
      </c>
      <c r="F156" s="114">
        <v>5351168</v>
      </c>
      <c r="G156" s="115">
        <v>750000</v>
      </c>
      <c r="H156" s="113" t="s">
        <v>133</v>
      </c>
      <c r="I156" s="113" t="s">
        <v>136</v>
      </c>
      <c r="J156" s="116">
        <v>44904</v>
      </c>
    </row>
    <row r="157" spans="1:10" ht="15">
      <c r="A157" s="113" t="s">
        <v>39</v>
      </c>
      <c r="B157" s="113" t="s">
        <v>345</v>
      </c>
      <c r="C157" s="113" t="s">
        <v>28</v>
      </c>
      <c r="D157" s="113" t="s">
        <v>99</v>
      </c>
      <c r="E157" s="113" t="s">
        <v>132</v>
      </c>
      <c r="F157" s="114">
        <v>5352073</v>
      </c>
      <c r="G157" s="115">
        <v>397000</v>
      </c>
      <c r="H157" s="113" t="s">
        <v>136</v>
      </c>
      <c r="I157" s="113" t="s">
        <v>136</v>
      </c>
      <c r="J157" s="116">
        <v>44910</v>
      </c>
    </row>
    <row r="158" spans="1:10" ht="15">
      <c r="A158" s="113" t="s">
        <v>39</v>
      </c>
      <c r="B158" s="113" t="s">
        <v>345</v>
      </c>
      <c r="C158" s="113" t="s">
        <v>28</v>
      </c>
      <c r="D158" s="113" t="s">
        <v>49</v>
      </c>
      <c r="E158" s="113" t="s">
        <v>132</v>
      </c>
      <c r="F158" s="114">
        <v>5352361</v>
      </c>
      <c r="G158" s="115">
        <v>330000</v>
      </c>
      <c r="H158" s="113" t="s">
        <v>133</v>
      </c>
      <c r="I158" s="113" t="s">
        <v>136</v>
      </c>
      <c r="J158" s="116">
        <v>44911</v>
      </c>
    </row>
    <row r="159" spans="1:10" ht="15">
      <c r="A159" s="113" t="s">
        <v>39</v>
      </c>
      <c r="B159" s="113" t="s">
        <v>345</v>
      </c>
      <c r="C159" s="113" t="s">
        <v>28</v>
      </c>
      <c r="D159" s="113" t="s">
        <v>100</v>
      </c>
      <c r="E159" s="113" t="s">
        <v>132</v>
      </c>
      <c r="F159" s="114">
        <v>5352319</v>
      </c>
      <c r="G159" s="115">
        <v>500000</v>
      </c>
      <c r="H159" s="113" t="s">
        <v>133</v>
      </c>
      <c r="I159" s="113" t="s">
        <v>136</v>
      </c>
      <c r="J159" s="116">
        <v>44910</v>
      </c>
    </row>
    <row r="160" spans="1:10" ht="15">
      <c r="A160" s="113" t="s">
        <v>39</v>
      </c>
      <c r="B160" s="113" t="s">
        <v>345</v>
      </c>
      <c r="C160" s="113" t="s">
        <v>47</v>
      </c>
      <c r="D160" s="113" t="s">
        <v>48</v>
      </c>
      <c r="E160" s="113" t="s">
        <v>135</v>
      </c>
      <c r="F160" s="114">
        <v>5352312</v>
      </c>
      <c r="G160" s="115">
        <v>450000</v>
      </c>
      <c r="H160" s="113" t="s">
        <v>133</v>
      </c>
      <c r="I160" s="113" t="s">
        <v>136</v>
      </c>
      <c r="J160" s="116">
        <v>44910</v>
      </c>
    </row>
    <row r="161" spans="1:10" ht="15">
      <c r="A161" s="113" t="s">
        <v>39</v>
      </c>
      <c r="B161" s="113" t="s">
        <v>345</v>
      </c>
      <c r="C161" s="113" t="s">
        <v>47</v>
      </c>
      <c r="D161" s="113" t="s">
        <v>48</v>
      </c>
      <c r="E161" s="113" t="s">
        <v>132</v>
      </c>
      <c r="F161" s="114">
        <v>5351428</v>
      </c>
      <c r="G161" s="115">
        <v>500000</v>
      </c>
      <c r="H161" s="113" t="s">
        <v>133</v>
      </c>
      <c r="I161" s="113" t="s">
        <v>136</v>
      </c>
      <c r="J161" s="116">
        <v>44907</v>
      </c>
    </row>
    <row r="162" spans="1:10" ht="15">
      <c r="A162" s="113" t="s">
        <v>39</v>
      </c>
      <c r="B162" s="113" t="s">
        <v>345</v>
      </c>
      <c r="C162" s="113" t="s">
        <v>28</v>
      </c>
      <c r="D162" s="113" t="s">
        <v>49</v>
      </c>
      <c r="E162" s="113" t="s">
        <v>132</v>
      </c>
      <c r="F162" s="114">
        <v>5351394</v>
      </c>
      <c r="G162" s="115">
        <v>2500000</v>
      </c>
      <c r="H162" s="113" t="s">
        <v>133</v>
      </c>
      <c r="I162" s="113" t="s">
        <v>136</v>
      </c>
      <c r="J162" s="116">
        <v>44907</v>
      </c>
    </row>
    <row r="163" spans="1:10" ht="15">
      <c r="A163" s="113" t="s">
        <v>39</v>
      </c>
      <c r="B163" s="113" t="s">
        <v>345</v>
      </c>
      <c r="C163" s="113" t="s">
        <v>92</v>
      </c>
      <c r="D163" s="113" t="s">
        <v>93</v>
      </c>
      <c r="E163" s="113" t="s">
        <v>139</v>
      </c>
      <c r="F163" s="114">
        <v>5351275</v>
      </c>
      <c r="G163" s="115">
        <v>1060000</v>
      </c>
      <c r="H163" s="113" t="s">
        <v>133</v>
      </c>
      <c r="I163" s="113" t="s">
        <v>136</v>
      </c>
      <c r="J163" s="116">
        <v>44904</v>
      </c>
    </row>
    <row r="164" spans="1:10" ht="15">
      <c r="A164" s="113" t="s">
        <v>39</v>
      </c>
      <c r="B164" s="113" t="s">
        <v>345</v>
      </c>
      <c r="C164" s="113" t="s">
        <v>28</v>
      </c>
      <c r="D164" s="113" t="s">
        <v>97</v>
      </c>
      <c r="E164" s="113" t="s">
        <v>132</v>
      </c>
      <c r="F164" s="114">
        <v>5352173</v>
      </c>
      <c r="G164" s="115">
        <v>742371</v>
      </c>
      <c r="H164" s="113" t="s">
        <v>136</v>
      </c>
      <c r="I164" s="113" t="s">
        <v>136</v>
      </c>
      <c r="J164" s="116">
        <v>44910</v>
      </c>
    </row>
    <row r="165" spans="1:10" ht="15">
      <c r="A165" s="113" t="s">
        <v>39</v>
      </c>
      <c r="B165" s="113" t="s">
        <v>345</v>
      </c>
      <c r="C165" s="113" t="s">
        <v>47</v>
      </c>
      <c r="D165" s="113" t="s">
        <v>48</v>
      </c>
      <c r="E165" s="113" t="s">
        <v>132</v>
      </c>
      <c r="F165" s="114">
        <v>5351286</v>
      </c>
      <c r="G165" s="115">
        <v>1315000</v>
      </c>
      <c r="H165" s="113" t="s">
        <v>133</v>
      </c>
      <c r="I165" s="113" t="s">
        <v>136</v>
      </c>
      <c r="J165" s="116">
        <v>44904</v>
      </c>
    </row>
    <row r="166" spans="1:10" ht="15">
      <c r="A166" s="113" t="s">
        <v>39</v>
      </c>
      <c r="B166" s="113" t="s">
        <v>345</v>
      </c>
      <c r="C166" s="113" t="s">
        <v>89</v>
      </c>
      <c r="D166" s="113" t="s">
        <v>101</v>
      </c>
      <c r="E166" s="113" t="s">
        <v>135</v>
      </c>
      <c r="F166" s="114">
        <v>5352164</v>
      </c>
      <c r="G166" s="115">
        <v>365000</v>
      </c>
      <c r="H166" s="113" t="s">
        <v>133</v>
      </c>
      <c r="I166" s="113" t="s">
        <v>136</v>
      </c>
      <c r="J166" s="116">
        <v>44910</v>
      </c>
    </row>
    <row r="167" spans="1:10" ht="15">
      <c r="A167" s="113" t="s">
        <v>39</v>
      </c>
      <c r="B167" s="113" t="s">
        <v>345</v>
      </c>
      <c r="C167" s="113" t="s">
        <v>92</v>
      </c>
      <c r="D167" s="113" t="s">
        <v>93</v>
      </c>
      <c r="E167" s="113" t="s">
        <v>139</v>
      </c>
      <c r="F167" s="114">
        <v>5352160</v>
      </c>
      <c r="G167" s="115">
        <v>6000000</v>
      </c>
      <c r="H167" s="113" t="s">
        <v>133</v>
      </c>
      <c r="I167" s="113" t="s">
        <v>136</v>
      </c>
      <c r="J167" s="116">
        <v>44910</v>
      </c>
    </row>
    <row r="168" spans="1:10" ht="15">
      <c r="A168" s="113" t="s">
        <v>39</v>
      </c>
      <c r="B168" s="113" t="s">
        <v>345</v>
      </c>
      <c r="C168" s="113" t="s">
        <v>89</v>
      </c>
      <c r="D168" s="113" t="s">
        <v>101</v>
      </c>
      <c r="E168" s="113" t="s">
        <v>135</v>
      </c>
      <c r="F168" s="114">
        <v>5352157</v>
      </c>
      <c r="G168" s="115">
        <v>201000</v>
      </c>
      <c r="H168" s="113" t="s">
        <v>133</v>
      </c>
      <c r="I168" s="113" t="s">
        <v>136</v>
      </c>
      <c r="J168" s="116">
        <v>44910</v>
      </c>
    </row>
    <row r="169" spans="1:10" ht="15">
      <c r="A169" s="113" t="s">
        <v>39</v>
      </c>
      <c r="B169" s="113" t="s">
        <v>345</v>
      </c>
      <c r="C169" s="113" t="s">
        <v>92</v>
      </c>
      <c r="D169" s="113" t="s">
        <v>93</v>
      </c>
      <c r="E169" s="113" t="s">
        <v>132</v>
      </c>
      <c r="F169" s="114">
        <v>5352132</v>
      </c>
      <c r="G169" s="115">
        <v>650000</v>
      </c>
      <c r="H169" s="113" t="s">
        <v>133</v>
      </c>
      <c r="I169" s="113" t="s">
        <v>136</v>
      </c>
      <c r="J169" s="116">
        <v>44910</v>
      </c>
    </row>
    <row r="170" spans="1:10" ht="15">
      <c r="A170" s="113" t="s">
        <v>39</v>
      </c>
      <c r="B170" s="113" t="s">
        <v>345</v>
      </c>
      <c r="C170" s="113" t="s">
        <v>89</v>
      </c>
      <c r="D170" s="113" t="s">
        <v>101</v>
      </c>
      <c r="E170" s="113" t="s">
        <v>135</v>
      </c>
      <c r="F170" s="114">
        <v>5351221</v>
      </c>
      <c r="G170" s="115">
        <v>259900</v>
      </c>
      <c r="H170" s="113" t="s">
        <v>133</v>
      </c>
      <c r="I170" s="113" t="s">
        <v>136</v>
      </c>
      <c r="J170" s="116">
        <v>44904</v>
      </c>
    </row>
    <row r="171" spans="1:10" ht="15">
      <c r="A171" s="113" t="s">
        <v>39</v>
      </c>
      <c r="B171" s="113" t="s">
        <v>345</v>
      </c>
      <c r="C171" s="113" t="s">
        <v>96</v>
      </c>
      <c r="D171" s="113" t="s">
        <v>95</v>
      </c>
      <c r="E171" s="113" t="s">
        <v>132</v>
      </c>
      <c r="F171" s="114">
        <v>5352669</v>
      </c>
      <c r="G171" s="115">
        <v>390000</v>
      </c>
      <c r="H171" s="113" t="s">
        <v>133</v>
      </c>
      <c r="I171" s="113" t="s">
        <v>136</v>
      </c>
      <c r="J171" s="116">
        <v>44914</v>
      </c>
    </row>
    <row r="172" spans="1:10" ht="15">
      <c r="A172" s="113" t="s">
        <v>39</v>
      </c>
      <c r="B172" s="113" t="s">
        <v>345</v>
      </c>
      <c r="C172" s="113" t="s">
        <v>89</v>
      </c>
      <c r="D172" s="113" t="s">
        <v>101</v>
      </c>
      <c r="E172" s="113" t="s">
        <v>132</v>
      </c>
      <c r="F172" s="114">
        <v>5351088</v>
      </c>
      <c r="G172" s="115">
        <v>914903</v>
      </c>
      <c r="H172" s="113" t="s">
        <v>136</v>
      </c>
      <c r="I172" s="113" t="s">
        <v>136</v>
      </c>
      <c r="J172" s="116">
        <v>44904</v>
      </c>
    </row>
    <row r="173" spans="1:10" ht="15">
      <c r="A173" s="113" t="s">
        <v>39</v>
      </c>
      <c r="B173" s="113" t="s">
        <v>345</v>
      </c>
      <c r="C173" s="113" t="s">
        <v>47</v>
      </c>
      <c r="D173" s="113" t="s">
        <v>48</v>
      </c>
      <c r="E173" s="113" t="s">
        <v>146</v>
      </c>
      <c r="F173" s="114">
        <v>5351868</v>
      </c>
      <c r="G173" s="115">
        <v>35000</v>
      </c>
      <c r="H173" s="113" t="s">
        <v>133</v>
      </c>
      <c r="I173" s="113" t="s">
        <v>136</v>
      </c>
      <c r="J173" s="116">
        <v>44909</v>
      </c>
    </row>
    <row r="174" spans="1:10" ht="15">
      <c r="A174" s="113" t="s">
        <v>39</v>
      </c>
      <c r="B174" s="113" t="s">
        <v>345</v>
      </c>
      <c r="C174" s="113" t="s">
        <v>28</v>
      </c>
      <c r="D174" s="113" t="s">
        <v>49</v>
      </c>
      <c r="E174" s="113" t="s">
        <v>132</v>
      </c>
      <c r="F174" s="114">
        <v>5351932</v>
      </c>
      <c r="G174" s="115">
        <v>475000</v>
      </c>
      <c r="H174" s="113" t="s">
        <v>133</v>
      </c>
      <c r="I174" s="113" t="s">
        <v>136</v>
      </c>
      <c r="J174" s="116">
        <v>44909</v>
      </c>
    </row>
    <row r="175" spans="1:10" ht="15">
      <c r="A175" s="113" t="s">
        <v>39</v>
      </c>
      <c r="B175" s="113" t="s">
        <v>345</v>
      </c>
      <c r="C175" s="113" t="s">
        <v>92</v>
      </c>
      <c r="D175" s="113" t="s">
        <v>93</v>
      </c>
      <c r="E175" s="113" t="s">
        <v>132</v>
      </c>
      <c r="F175" s="114">
        <v>5351951</v>
      </c>
      <c r="G175" s="115">
        <v>280000</v>
      </c>
      <c r="H175" s="113" t="s">
        <v>133</v>
      </c>
      <c r="I175" s="113" t="s">
        <v>136</v>
      </c>
      <c r="J175" s="116">
        <v>44909</v>
      </c>
    </row>
    <row r="176" spans="1:10" ht="15">
      <c r="A176" s="113" t="s">
        <v>39</v>
      </c>
      <c r="B176" s="113" t="s">
        <v>345</v>
      </c>
      <c r="C176" s="113" t="s">
        <v>28</v>
      </c>
      <c r="D176" s="113" t="s">
        <v>100</v>
      </c>
      <c r="E176" s="113" t="s">
        <v>132</v>
      </c>
      <c r="F176" s="114">
        <v>5351521</v>
      </c>
      <c r="G176" s="115">
        <v>500000</v>
      </c>
      <c r="H176" s="113" t="s">
        <v>133</v>
      </c>
      <c r="I176" s="113" t="s">
        <v>136</v>
      </c>
      <c r="J176" s="116">
        <v>44907</v>
      </c>
    </row>
    <row r="177" spans="1:10" ht="15">
      <c r="A177" s="113" t="s">
        <v>39</v>
      </c>
      <c r="B177" s="113" t="s">
        <v>345</v>
      </c>
      <c r="C177" s="113" t="s">
        <v>47</v>
      </c>
      <c r="D177" s="113" t="s">
        <v>48</v>
      </c>
      <c r="E177" s="113" t="s">
        <v>135</v>
      </c>
      <c r="F177" s="114">
        <v>5351968</v>
      </c>
      <c r="G177" s="115">
        <v>405000</v>
      </c>
      <c r="H177" s="113" t="s">
        <v>133</v>
      </c>
      <c r="I177" s="113" t="s">
        <v>136</v>
      </c>
      <c r="J177" s="116">
        <v>44909</v>
      </c>
    </row>
    <row r="178" spans="1:10" ht="15">
      <c r="A178" s="113" t="s">
        <v>39</v>
      </c>
      <c r="B178" s="113" t="s">
        <v>345</v>
      </c>
      <c r="C178" s="113" t="s">
        <v>92</v>
      </c>
      <c r="D178" s="113" t="s">
        <v>93</v>
      </c>
      <c r="E178" s="113" t="s">
        <v>132</v>
      </c>
      <c r="F178" s="114">
        <v>5352751</v>
      </c>
      <c r="G178" s="115">
        <v>630000</v>
      </c>
      <c r="H178" s="113" t="s">
        <v>133</v>
      </c>
      <c r="I178" s="113" t="s">
        <v>136</v>
      </c>
      <c r="J178" s="116">
        <v>44914</v>
      </c>
    </row>
    <row r="179" spans="1:10" ht="15">
      <c r="A179" s="113" t="s">
        <v>39</v>
      </c>
      <c r="B179" s="113" t="s">
        <v>345</v>
      </c>
      <c r="C179" s="113" t="s">
        <v>96</v>
      </c>
      <c r="D179" s="113" t="s">
        <v>95</v>
      </c>
      <c r="E179" s="113" t="s">
        <v>135</v>
      </c>
      <c r="F179" s="114">
        <v>5351973</v>
      </c>
      <c r="G179" s="115">
        <v>240000</v>
      </c>
      <c r="H179" s="113" t="s">
        <v>133</v>
      </c>
      <c r="I179" s="113" t="s">
        <v>136</v>
      </c>
      <c r="J179" s="116">
        <v>44909</v>
      </c>
    </row>
    <row r="180" spans="1:10" ht="15">
      <c r="A180" s="113" t="s">
        <v>39</v>
      </c>
      <c r="B180" s="113" t="s">
        <v>345</v>
      </c>
      <c r="C180" s="113" t="s">
        <v>47</v>
      </c>
      <c r="D180" s="113" t="s">
        <v>48</v>
      </c>
      <c r="E180" s="113" t="s">
        <v>135</v>
      </c>
      <c r="F180" s="114">
        <v>5352523</v>
      </c>
      <c r="G180" s="115">
        <v>240000</v>
      </c>
      <c r="H180" s="113" t="s">
        <v>133</v>
      </c>
      <c r="I180" s="113" t="s">
        <v>136</v>
      </c>
      <c r="J180" s="116">
        <v>44911</v>
      </c>
    </row>
    <row r="181" spans="1:10" ht="15">
      <c r="A181" s="113" t="s">
        <v>39</v>
      </c>
      <c r="B181" s="113" t="s">
        <v>345</v>
      </c>
      <c r="C181" s="113" t="s">
        <v>28</v>
      </c>
      <c r="D181" s="113" t="s">
        <v>46</v>
      </c>
      <c r="E181" s="113" t="s">
        <v>132</v>
      </c>
      <c r="F181" s="114">
        <v>5351104</v>
      </c>
      <c r="G181" s="115">
        <v>510000</v>
      </c>
      <c r="H181" s="113" t="s">
        <v>133</v>
      </c>
      <c r="I181" s="113" t="s">
        <v>136</v>
      </c>
      <c r="J181" s="116">
        <v>44904</v>
      </c>
    </row>
    <row r="182" spans="1:10" ht="15">
      <c r="A182" s="113" t="s">
        <v>39</v>
      </c>
      <c r="B182" s="113" t="s">
        <v>345</v>
      </c>
      <c r="C182" s="113" t="s">
        <v>92</v>
      </c>
      <c r="D182" s="113" t="s">
        <v>93</v>
      </c>
      <c r="E182" s="113" t="s">
        <v>132</v>
      </c>
      <c r="F182" s="114">
        <v>5352093</v>
      </c>
      <c r="G182" s="115">
        <v>735000</v>
      </c>
      <c r="H182" s="113" t="s">
        <v>133</v>
      </c>
      <c r="I182" s="113" t="s">
        <v>136</v>
      </c>
      <c r="J182" s="116">
        <v>44910</v>
      </c>
    </row>
    <row r="183" spans="1:10" ht="15">
      <c r="A183" s="113" t="s">
        <v>39</v>
      </c>
      <c r="B183" s="113" t="s">
        <v>345</v>
      </c>
      <c r="C183" s="113" t="s">
        <v>28</v>
      </c>
      <c r="D183" s="113" t="s">
        <v>46</v>
      </c>
      <c r="E183" s="113" t="s">
        <v>135</v>
      </c>
      <c r="F183" s="114">
        <v>5352711</v>
      </c>
      <c r="G183" s="115">
        <v>475000</v>
      </c>
      <c r="H183" s="113" t="s">
        <v>133</v>
      </c>
      <c r="I183" s="113" t="s">
        <v>136</v>
      </c>
      <c r="J183" s="116">
        <v>44914</v>
      </c>
    </row>
    <row r="184" spans="1:10" ht="15">
      <c r="A184" s="113" t="s">
        <v>39</v>
      </c>
      <c r="B184" s="113" t="s">
        <v>345</v>
      </c>
      <c r="C184" s="113" t="s">
        <v>96</v>
      </c>
      <c r="D184" s="113" t="s">
        <v>95</v>
      </c>
      <c r="E184" s="113" t="s">
        <v>132</v>
      </c>
      <c r="F184" s="114">
        <v>5351477</v>
      </c>
      <c r="G184" s="115">
        <v>1375000</v>
      </c>
      <c r="H184" s="113" t="s">
        <v>133</v>
      </c>
      <c r="I184" s="113" t="s">
        <v>136</v>
      </c>
      <c r="J184" s="116">
        <v>44907</v>
      </c>
    </row>
    <row r="185" spans="1:10" ht="15">
      <c r="A185" s="113" t="s">
        <v>39</v>
      </c>
      <c r="B185" s="113" t="s">
        <v>345</v>
      </c>
      <c r="C185" s="113" t="s">
        <v>28</v>
      </c>
      <c r="D185" s="113" t="s">
        <v>97</v>
      </c>
      <c r="E185" s="113" t="s">
        <v>135</v>
      </c>
      <c r="F185" s="114">
        <v>5352045</v>
      </c>
      <c r="G185" s="115">
        <v>318000</v>
      </c>
      <c r="H185" s="113" t="s">
        <v>133</v>
      </c>
      <c r="I185" s="113" t="s">
        <v>136</v>
      </c>
      <c r="J185" s="116">
        <v>44910</v>
      </c>
    </row>
    <row r="186" spans="1:10" ht="15">
      <c r="A186" s="113" t="s">
        <v>39</v>
      </c>
      <c r="B186" s="113" t="s">
        <v>345</v>
      </c>
      <c r="C186" s="113" t="s">
        <v>89</v>
      </c>
      <c r="D186" s="113" t="s">
        <v>101</v>
      </c>
      <c r="E186" s="113" t="s">
        <v>132</v>
      </c>
      <c r="F186" s="114">
        <v>5352563</v>
      </c>
      <c r="G186" s="115">
        <v>404900</v>
      </c>
      <c r="H186" s="113" t="s">
        <v>133</v>
      </c>
      <c r="I186" s="113" t="s">
        <v>136</v>
      </c>
      <c r="J186" s="116">
        <v>44911</v>
      </c>
    </row>
    <row r="187" spans="1:10" ht="15">
      <c r="A187" s="113" t="s">
        <v>39</v>
      </c>
      <c r="B187" s="113" t="s">
        <v>345</v>
      </c>
      <c r="C187" s="113" t="s">
        <v>28</v>
      </c>
      <c r="D187" s="113" t="s">
        <v>46</v>
      </c>
      <c r="E187" s="113" t="s">
        <v>132</v>
      </c>
      <c r="F187" s="114">
        <v>5351078</v>
      </c>
      <c r="G187" s="115">
        <v>426000</v>
      </c>
      <c r="H187" s="113" t="s">
        <v>133</v>
      </c>
      <c r="I187" s="113" t="s">
        <v>136</v>
      </c>
      <c r="J187" s="116">
        <v>44904</v>
      </c>
    </row>
    <row r="188" spans="1:10" ht="15">
      <c r="A188" s="113" t="s">
        <v>39</v>
      </c>
      <c r="B188" s="113" t="s">
        <v>345</v>
      </c>
      <c r="C188" s="113" t="s">
        <v>89</v>
      </c>
      <c r="D188" s="113" t="s">
        <v>101</v>
      </c>
      <c r="E188" s="113" t="s">
        <v>132</v>
      </c>
      <c r="F188" s="114">
        <v>5350541</v>
      </c>
      <c r="G188" s="115">
        <v>379000</v>
      </c>
      <c r="H188" s="113" t="s">
        <v>133</v>
      </c>
      <c r="I188" s="113" t="s">
        <v>136</v>
      </c>
      <c r="J188" s="116">
        <v>44901</v>
      </c>
    </row>
    <row r="189" spans="1:10" ht="15">
      <c r="A189" s="113" t="s">
        <v>39</v>
      </c>
      <c r="B189" s="113" t="s">
        <v>345</v>
      </c>
      <c r="C189" s="113" t="s">
        <v>84</v>
      </c>
      <c r="D189" s="113" t="s">
        <v>94</v>
      </c>
      <c r="E189" s="113" t="s">
        <v>135</v>
      </c>
      <c r="F189" s="114">
        <v>5350566</v>
      </c>
      <c r="G189" s="115">
        <v>525000</v>
      </c>
      <c r="H189" s="113" t="s">
        <v>133</v>
      </c>
      <c r="I189" s="113" t="s">
        <v>136</v>
      </c>
      <c r="J189" s="116">
        <v>44901</v>
      </c>
    </row>
    <row r="190" spans="1:10" ht="15">
      <c r="A190" s="113" t="s">
        <v>39</v>
      </c>
      <c r="B190" s="113" t="s">
        <v>345</v>
      </c>
      <c r="C190" s="113" t="s">
        <v>28</v>
      </c>
      <c r="D190" s="113" t="s">
        <v>49</v>
      </c>
      <c r="E190" s="113" t="s">
        <v>132</v>
      </c>
      <c r="F190" s="114">
        <v>5352533</v>
      </c>
      <c r="G190" s="115">
        <v>487500</v>
      </c>
      <c r="H190" s="113" t="s">
        <v>133</v>
      </c>
      <c r="I190" s="113" t="s">
        <v>136</v>
      </c>
      <c r="J190" s="116">
        <v>44911</v>
      </c>
    </row>
    <row r="191" spans="1:10" ht="15">
      <c r="A191" s="113" t="s">
        <v>39</v>
      </c>
      <c r="B191" s="113" t="s">
        <v>345</v>
      </c>
      <c r="C191" s="113" t="s">
        <v>28</v>
      </c>
      <c r="D191" s="113" t="s">
        <v>46</v>
      </c>
      <c r="E191" s="113" t="s">
        <v>132</v>
      </c>
      <c r="F191" s="114">
        <v>5352542</v>
      </c>
      <c r="G191" s="115">
        <v>780000</v>
      </c>
      <c r="H191" s="113" t="s">
        <v>133</v>
      </c>
      <c r="I191" s="113" t="s">
        <v>136</v>
      </c>
      <c r="J191" s="116">
        <v>44911</v>
      </c>
    </row>
    <row r="192" spans="1:10" ht="15">
      <c r="A192" s="113" t="s">
        <v>39</v>
      </c>
      <c r="B192" s="113" t="s">
        <v>345</v>
      </c>
      <c r="C192" s="113" t="s">
        <v>28</v>
      </c>
      <c r="D192" s="113" t="s">
        <v>46</v>
      </c>
      <c r="E192" s="113" t="s">
        <v>132</v>
      </c>
      <c r="F192" s="114">
        <v>5352700</v>
      </c>
      <c r="G192" s="115">
        <v>690000</v>
      </c>
      <c r="H192" s="113" t="s">
        <v>133</v>
      </c>
      <c r="I192" s="113" t="s">
        <v>136</v>
      </c>
      <c r="J192" s="116">
        <v>44914</v>
      </c>
    </row>
    <row r="193" spans="1:10" ht="15">
      <c r="A193" s="113" t="s">
        <v>39</v>
      </c>
      <c r="B193" s="113" t="s">
        <v>345</v>
      </c>
      <c r="C193" s="113" t="s">
        <v>89</v>
      </c>
      <c r="D193" s="113" t="s">
        <v>101</v>
      </c>
      <c r="E193" s="113" t="s">
        <v>132</v>
      </c>
      <c r="F193" s="114">
        <v>5352561</v>
      </c>
      <c r="G193" s="115">
        <v>315000</v>
      </c>
      <c r="H193" s="113" t="s">
        <v>133</v>
      </c>
      <c r="I193" s="113" t="s">
        <v>136</v>
      </c>
      <c r="J193" s="116">
        <v>44911</v>
      </c>
    </row>
    <row r="194" spans="1:10" ht="15">
      <c r="A194" s="113" t="s">
        <v>39</v>
      </c>
      <c r="B194" s="113" t="s">
        <v>345</v>
      </c>
      <c r="C194" s="113" t="s">
        <v>28</v>
      </c>
      <c r="D194" s="113" t="s">
        <v>99</v>
      </c>
      <c r="E194" s="113" t="s">
        <v>132</v>
      </c>
      <c r="F194" s="114">
        <v>5352018</v>
      </c>
      <c r="G194" s="115">
        <v>399990</v>
      </c>
      <c r="H194" s="113" t="s">
        <v>136</v>
      </c>
      <c r="I194" s="113" t="s">
        <v>136</v>
      </c>
      <c r="J194" s="116">
        <v>44910</v>
      </c>
    </row>
    <row r="195" spans="1:10" ht="15">
      <c r="A195" s="113" t="s">
        <v>39</v>
      </c>
      <c r="B195" s="113" t="s">
        <v>345</v>
      </c>
      <c r="C195" s="113" t="s">
        <v>92</v>
      </c>
      <c r="D195" s="113" t="s">
        <v>93</v>
      </c>
      <c r="E195" s="113" t="s">
        <v>132</v>
      </c>
      <c r="F195" s="114">
        <v>5351132</v>
      </c>
      <c r="G195" s="115">
        <v>670000</v>
      </c>
      <c r="H195" s="113" t="s">
        <v>133</v>
      </c>
      <c r="I195" s="113" t="s">
        <v>136</v>
      </c>
      <c r="J195" s="116">
        <v>44904</v>
      </c>
    </row>
    <row r="196" spans="1:10" ht="15">
      <c r="A196" s="113" t="s">
        <v>39</v>
      </c>
      <c r="B196" s="113" t="s">
        <v>345</v>
      </c>
      <c r="C196" s="113" t="s">
        <v>28</v>
      </c>
      <c r="D196" s="113" t="s">
        <v>100</v>
      </c>
      <c r="E196" s="113" t="s">
        <v>132</v>
      </c>
      <c r="F196" s="114">
        <v>5351122</v>
      </c>
      <c r="G196" s="115">
        <v>580000</v>
      </c>
      <c r="H196" s="113" t="s">
        <v>133</v>
      </c>
      <c r="I196" s="113" t="s">
        <v>136</v>
      </c>
      <c r="J196" s="116">
        <v>44904</v>
      </c>
    </row>
    <row r="197" spans="1:10" ht="15">
      <c r="A197" s="113" t="s">
        <v>39</v>
      </c>
      <c r="B197" s="113" t="s">
        <v>345</v>
      </c>
      <c r="C197" s="113" t="s">
        <v>28</v>
      </c>
      <c r="D197" s="113" t="s">
        <v>49</v>
      </c>
      <c r="E197" s="113" t="s">
        <v>132</v>
      </c>
      <c r="F197" s="114">
        <v>5351121</v>
      </c>
      <c r="G197" s="115">
        <v>1425000</v>
      </c>
      <c r="H197" s="113" t="s">
        <v>133</v>
      </c>
      <c r="I197" s="113" t="s">
        <v>136</v>
      </c>
      <c r="J197" s="116">
        <v>44904</v>
      </c>
    </row>
    <row r="198" spans="1:10" ht="15">
      <c r="A198" s="113" t="s">
        <v>39</v>
      </c>
      <c r="B198" s="113" t="s">
        <v>345</v>
      </c>
      <c r="C198" s="113" t="s">
        <v>28</v>
      </c>
      <c r="D198" s="113" t="s">
        <v>46</v>
      </c>
      <c r="E198" s="113" t="s">
        <v>135</v>
      </c>
      <c r="F198" s="114">
        <v>5352651</v>
      </c>
      <c r="G198" s="115">
        <v>300000</v>
      </c>
      <c r="H198" s="113" t="s">
        <v>133</v>
      </c>
      <c r="I198" s="113" t="s">
        <v>136</v>
      </c>
      <c r="J198" s="116">
        <v>44914</v>
      </c>
    </row>
    <row r="199" spans="1:10" ht="15">
      <c r="A199" s="113" t="s">
        <v>39</v>
      </c>
      <c r="B199" s="113" t="s">
        <v>345</v>
      </c>
      <c r="C199" s="113" t="s">
        <v>47</v>
      </c>
      <c r="D199" s="113" t="s">
        <v>48</v>
      </c>
      <c r="E199" s="113" t="s">
        <v>146</v>
      </c>
      <c r="F199" s="114">
        <v>5351120</v>
      </c>
      <c r="G199" s="115">
        <v>255000</v>
      </c>
      <c r="H199" s="113" t="s">
        <v>133</v>
      </c>
      <c r="I199" s="113" t="s">
        <v>136</v>
      </c>
      <c r="J199" s="116">
        <v>44904</v>
      </c>
    </row>
    <row r="200" spans="1:10" ht="15">
      <c r="A200" s="113" t="s">
        <v>39</v>
      </c>
      <c r="B200" s="113" t="s">
        <v>345</v>
      </c>
      <c r="C200" s="113" t="s">
        <v>89</v>
      </c>
      <c r="D200" s="113" t="s">
        <v>101</v>
      </c>
      <c r="E200" s="113" t="s">
        <v>132</v>
      </c>
      <c r="F200" s="114">
        <v>5351173</v>
      </c>
      <c r="G200" s="115">
        <v>595000</v>
      </c>
      <c r="H200" s="113" t="s">
        <v>133</v>
      </c>
      <c r="I200" s="113" t="s">
        <v>136</v>
      </c>
      <c r="J200" s="116">
        <v>44904</v>
      </c>
    </row>
    <row r="201" spans="1:10" ht="15">
      <c r="A201" s="113" t="s">
        <v>39</v>
      </c>
      <c r="B201" s="113" t="s">
        <v>345</v>
      </c>
      <c r="C201" s="113" t="s">
        <v>89</v>
      </c>
      <c r="D201" s="113" t="s">
        <v>101</v>
      </c>
      <c r="E201" s="113" t="s">
        <v>145</v>
      </c>
      <c r="F201" s="114">
        <v>5352547</v>
      </c>
      <c r="G201" s="115">
        <v>250000</v>
      </c>
      <c r="H201" s="113" t="s">
        <v>133</v>
      </c>
      <c r="I201" s="113" t="s">
        <v>136</v>
      </c>
      <c r="J201" s="116">
        <v>44911</v>
      </c>
    </row>
    <row r="202" spans="1:10" ht="15">
      <c r="A202" s="113" t="s">
        <v>39</v>
      </c>
      <c r="B202" s="113" t="s">
        <v>345</v>
      </c>
      <c r="C202" s="113" t="s">
        <v>28</v>
      </c>
      <c r="D202" s="113" t="s">
        <v>97</v>
      </c>
      <c r="E202" s="113" t="s">
        <v>132</v>
      </c>
      <c r="F202" s="114">
        <v>5350032</v>
      </c>
      <c r="G202" s="115">
        <v>775000</v>
      </c>
      <c r="H202" s="113" t="s">
        <v>133</v>
      </c>
      <c r="I202" s="113" t="s">
        <v>136</v>
      </c>
      <c r="J202" s="116">
        <v>44897</v>
      </c>
    </row>
    <row r="203" spans="1:10" ht="15">
      <c r="A203" s="113" t="s">
        <v>39</v>
      </c>
      <c r="B203" s="113" t="s">
        <v>345</v>
      </c>
      <c r="C203" s="113" t="s">
        <v>89</v>
      </c>
      <c r="D203" s="113" t="s">
        <v>101</v>
      </c>
      <c r="E203" s="113" t="s">
        <v>132</v>
      </c>
      <c r="F203" s="114">
        <v>5350077</v>
      </c>
      <c r="G203" s="115">
        <v>408000</v>
      </c>
      <c r="H203" s="113" t="s">
        <v>133</v>
      </c>
      <c r="I203" s="113" t="s">
        <v>136</v>
      </c>
      <c r="J203" s="116">
        <v>44897</v>
      </c>
    </row>
    <row r="204" spans="1:10" ht="15">
      <c r="A204" s="113" t="s">
        <v>39</v>
      </c>
      <c r="B204" s="113" t="s">
        <v>345</v>
      </c>
      <c r="C204" s="113" t="s">
        <v>96</v>
      </c>
      <c r="D204" s="113" t="s">
        <v>95</v>
      </c>
      <c r="E204" s="113" t="s">
        <v>132</v>
      </c>
      <c r="F204" s="114">
        <v>5354236</v>
      </c>
      <c r="G204" s="115">
        <v>650000</v>
      </c>
      <c r="H204" s="113" t="s">
        <v>133</v>
      </c>
      <c r="I204" s="113" t="s">
        <v>136</v>
      </c>
      <c r="J204" s="116">
        <v>44924</v>
      </c>
    </row>
    <row r="205" spans="1:10" ht="15">
      <c r="A205" s="113" t="s">
        <v>39</v>
      </c>
      <c r="B205" s="113" t="s">
        <v>345</v>
      </c>
      <c r="C205" s="113" t="s">
        <v>28</v>
      </c>
      <c r="D205" s="113" t="s">
        <v>49</v>
      </c>
      <c r="E205" s="113" t="s">
        <v>132</v>
      </c>
      <c r="F205" s="114">
        <v>5354241</v>
      </c>
      <c r="G205" s="115">
        <v>639997</v>
      </c>
      <c r="H205" s="113" t="s">
        <v>133</v>
      </c>
      <c r="I205" s="113" t="s">
        <v>136</v>
      </c>
      <c r="J205" s="116">
        <v>44924</v>
      </c>
    </row>
    <row r="206" spans="1:10" ht="15">
      <c r="A206" s="113" t="s">
        <v>39</v>
      </c>
      <c r="B206" s="113" t="s">
        <v>345</v>
      </c>
      <c r="C206" s="113" t="s">
        <v>92</v>
      </c>
      <c r="D206" s="113" t="s">
        <v>93</v>
      </c>
      <c r="E206" s="113" t="s">
        <v>135</v>
      </c>
      <c r="F206" s="114">
        <v>5354255</v>
      </c>
      <c r="G206" s="115">
        <v>359900</v>
      </c>
      <c r="H206" s="113" t="s">
        <v>133</v>
      </c>
      <c r="I206" s="113" t="s">
        <v>136</v>
      </c>
      <c r="J206" s="116">
        <v>44924</v>
      </c>
    </row>
    <row r="207" spans="1:10" ht="15">
      <c r="A207" s="113" t="s">
        <v>39</v>
      </c>
      <c r="B207" s="113" t="s">
        <v>345</v>
      </c>
      <c r="C207" s="113" t="s">
        <v>92</v>
      </c>
      <c r="D207" s="113" t="s">
        <v>93</v>
      </c>
      <c r="E207" s="113" t="s">
        <v>132</v>
      </c>
      <c r="F207" s="114">
        <v>5350062</v>
      </c>
      <c r="G207" s="115">
        <v>1775000</v>
      </c>
      <c r="H207" s="113" t="s">
        <v>133</v>
      </c>
      <c r="I207" s="113" t="s">
        <v>136</v>
      </c>
      <c r="J207" s="116">
        <v>44897</v>
      </c>
    </row>
    <row r="208" spans="1:10" ht="15">
      <c r="A208" s="113" t="s">
        <v>39</v>
      </c>
      <c r="B208" s="113" t="s">
        <v>345</v>
      </c>
      <c r="C208" s="113" t="s">
        <v>89</v>
      </c>
      <c r="D208" s="113" t="s">
        <v>101</v>
      </c>
      <c r="E208" s="113" t="s">
        <v>132</v>
      </c>
      <c r="F208" s="114">
        <v>5354290</v>
      </c>
      <c r="G208" s="115">
        <v>389000</v>
      </c>
      <c r="H208" s="113" t="s">
        <v>133</v>
      </c>
      <c r="I208" s="113" t="s">
        <v>136</v>
      </c>
      <c r="J208" s="116">
        <v>44924</v>
      </c>
    </row>
    <row r="209" spans="1:10" ht="15">
      <c r="A209" s="113" t="s">
        <v>39</v>
      </c>
      <c r="B209" s="113" t="s">
        <v>345</v>
      </c>
      <c r="C209" s="113" t="s">
        <v>47</v>
      </c>
      <c r="D209" s="113" t="s">
        <v>48</v>
      </c>
      <c r="E209" s="113" t="s">
        <v>132</v>
      </c>
      <c r="F209" s="114">
        <v>5349991</v>
      </c>
      <c r="G209" s="115">
        <v>589000</v>
      </c>
      <c r="H209" s="113" t="s">
        <v>133</v>
      </c>
      <c r="I209" s="113" t="s">
        <v>136</v>
      </c>
      <c r="J209" s="116">
        <v>44897</v>
      </c>
    </row>
    <row r="210" spans="1:10" ht="15">
      <c r="A210" s="113" t="s">
        <v>39</v>
      </c>
      <c r="B210" s="113" t="s">
        <v>345</v>
      </c>
      <c r="C210" s="113" t="s">
        <v>28</v>
      </c>
      <c r="D210" s="113" t="s">
        <v>46</v>
      </c>
      <c r="E210" s="113" t="s">
        <v>132</v>
      </c>
      <c r="F210" s="114">
        <v>5350045</v>
      </c>
      <c r="G210" s="115">
        <v>1550000</v>
      </c>
      <c r="H210" s="113" t="s">
        <v>133</v>
      </c>
      <c r="I210" s="113" t="s">
        <v>136</v>
      </c>
      <c r="J210" s="116">
        <v>44897</v>
      </c>
    </row>
    <row r="211" spans="1:10" ht="15">
      <c r="A211" s="113" t="s">
        <v>39</v>
      </c>
      <c r="B211" s="113" t="s">
        <v>345</v>
      </c>
      <c r="C211" s="113" t="s">
        <v>84</v>
      </c>
      <c r="D211" s="113" t="s">
        <v>94</v>
      </c>
      <c r="E211" s="113" t="s">
        <v>135</v>
      </c>
      <c r="F211" s="114">
        <v>5350084</v>
      </c>
      <c r="G211" s="115">
        <v>1515000</v>
      </c>
      <c r="H211" s="113" t="s">
        <v>133</v>
      </c>
      <c r="I211" s="113" t="s">
        <v>136</v>
      </c>
      <c r="J211" s="116">
        <v>44897</v>
      </c>
    </row>
    <row r="212" spans="1:10" ht="15">
      <c r="A212" s="113" t="s">
        <v>39</v>
      </c>
      <c r="B212" s="113" t="s">
        <v>345</v>
      </c>
      <c r="C212" s="113" t="s">
        <v>89</v>
      </c>
      <c r="D212" s="113" t="s">
        <v>101</v>
      </c>
      <c r="E212" s="113" t="s">
        <v>132</v>
      </c>
      <c r="F212" s="114">
        <v>5354412</v>
      </c>
      <c r="G212" s="115">
        <v>762906</v>
      </c>
      <c r="H212" s="113" t="s">
        <v>136</v>
      </c>
      <c r="I212" s="113" t="s">
        <v>136</v>
      </c>
      <c r="J212" s="116">
        <v>44924</v>
      </c>
    </row>
    <row r="213" spans="1:10" ht="15">
      <c r="A213" s="113" t="s">
        <v>39</v>
      </c>
      <c r="B213" s="113" t="s">
        <v>345</v>
      </c>
      <c r="C213" s="113" t="s">
        <v>47</v>
      </c>
      <c r="D213" s="113" t="s">
        <v>48</v>
      </c>
      <c r="E213" s="113" t="s">
        <v>132</v>
      </c>
      <c r="F213" s="114">
        <v>5350025</v>
      </c>
      <c r="G213" s="115">
        <v>445000</v>
      </c>
      <c r="H213" s="113" t="s">
        <v>133</v>
      </c>
      <c r="I213" s="113" t="s">
        <v>136</v>
      </c>
      <c r="J213" s="116">
        <v>44897</v>
      </c>
    </row>
    <row r="214" spans="1:10" ht="15">
      <c r="A214" s="113" t="s">
        <v>39</v>
      </c>
      <c r="B214" s="113" t="s">
        <v>345</v>
      </c>
      <c r="C214" s="113" t="s">
        <v>89</v>
      </c>
      <c r="D214" s="113" t="s">
        <v>101</v>
      </c>
      <c r="E214" s="113" t="s">
        <v>132</v>
      </c>
      <c r="F214" s="114">
        <v>5354547</v>
      </c>
      <c r="G214" s="115">
        <v>655000</v>
      </c>
      <c r="H214" s="113" t="s">
        <v>133</v>
      </c>
      <c r="I214" s="113" t="s">
        <v>136</v>
      </c>
      <c r="J214" s="116">
        <v>44924</v>
      </c>
    </row>
    <row r="215" spans="1:10" ht="15">
      <c r="A215" s="113" t="s">
        <v>39</v>
      </c>
      <c r="B215" s="113" t="s">
        <v>345</v>
      </c>
      <c r="C215" s="113" t="s">
        <v>28</v>
      </c>
      <c r="D215" s="113" t="s">
        <v>100</v>
      </c>
      <c r="E215" s="113" t="s">
        <v>132</v>
      </c>
      <c r="F215" s="114">
        <v>5350012</v>
      </c>
      <c r="G215" s="115">
        <v>378000</v>
      </c>
      <c r="H215" s="113" t="s">
        <v>133</v>
      </c>
      <c r="I215" s="113" t="s">
        <v>136</v>
      </c>
      <c r="J215" s="116">
        <v>44897</v>
      </c>
    </row>
    <row r="216" spans="1:10" ht="15">
      <c r="A216" s="113" t="s">
        <v>39</v>
      </c>
      <c r="B216" s="113" t="s">
        <v>345</v>
      </c>
      <c r="C216" s="113" t="s">
        <v>47</v>
      </c>
      <c r="D216" s="113" t="s">
        <v>48</v>
      </c>
      <c r="E216" s="113" t="s">
        <v>132</v>
      </c>
      <c r="F216" s="114">
        <v>5350009</v>
      </c>
      <c r="G216" s="115">
        <v>395000</v>
      </c>
      <c r="H216" s="113" t="s">
        <v>133</v>
      </c>
      <c r="I216" s="113" t="s">
        <v>136</v>
      </c>
      <c r="J216" s="116">
        <v>44897</v>
      </c>
    </row>
    <row r="217" spans="1:10" ht="15">
      <c r="A217" s="113" t="s">
        <v>39</v>
      </c>
      <c r="B217" s="113" t="s">
        <v>345</v>
      </c>
      <c r="C217" s="113" t="s">
        <v>28</v>
      </c>
      <c r="D217" s="113" t="s">
        <v>46</v>
      </c>
      <c r="E217" s="113" t="s">
        <v>132</v>
      </c>
      <c r="F217" s="114">
        <v>5353997</v>
      </c>
      <c r="G217" s="115">
        <v>795000</v>
      </c>
      <c r="H217" s="113" t="s">
        <v>133</v>
      </c>
      <c r="I217" s="113" t="s">
        <v>136</v>
      </c>
      <c r="J217" s="116">
        <v>44923</v>
      </c>
    </row>
    <row r="218" spans="1:10" ht="15">
      <c r="A218" s="113" t="s">
        <v>39</v>
      </c>
      <c r="B218" s="113" t="s">
        <v>345</v>
      </c>
      <c r="C218" s="113" t="s">
        <v>47</v>
      </c>
      <c r="D218" s="113" t="s">
        <v>48</v>
      </c>
      <c r="E218" s="113" t="s">
        <v>132</v>
      </c>
      <c r="F218" s="114">
        <v>5354293</v>
      </c>
      <c r="G218" s="115">
        <v>758000</v>
      </c>
      <c r="H218" s="113" t="s">
        <v>133</v>
      </c>
      <c r="I218" s="113" t="s">
        <v>136</v>
      </c>
      <c r="J218" s="116">
        <v>44924</v>
      </c>
    </row>
    <row r="219" spans="1:10" ht="15">
      <c r="A219" s="113" t="s">
        <v>39</v>
      </c>
      <c r="B219" s="113" t="s">
        <v>345</v>
      </c>
      <c r="C219" s="113" t="s">
        <v>28</v>
      </c>
      <c r="D219" s="113" t="s">
        <v>49</v>
      </c>
      <c r="E219" s="113" t="s">
        <v>132</v>
      </c>
      <c r="F219" s="114">
        <v>5354118</v>
      </c>
      <c r="G219" s="115">
        <v>720000</v>
      </c>
      <c r="H219" s="113" t="s">
        <v>133</v>
      </c>
      <c r="I219" s="113" t="s">
        <v>136</v>
      </c>
      <c r="J219" s="116">
        <v>44923</v>
      </c>
    </row>
    <row r="220" spans="1:10" ht="15">
      <c r="A220" s="113" t="s">
        <v>39</v>
      </c>
      <c r="B220" s="113" t="s">
        <v>345</v>
      </c>
      <c r="C220" s="113" t="s">
        <v>28</v>
      </c>
      <c r="D220" s="113" t="s">
        <v>97</v>
      </c>
      <c r="E220" s="113" t="s">
        <v>135</v>
      </c>
      <c r="F220" s="114">
        <v>5354009</v>
      </c>
      <c r="G220" s="115">
        <v>260000</v>
      </c>
      <c r="H220" s="113" t="s">
        <v>133</v>
      </c>
      <c r="I220" s="113" t="s">
        <v>136</v>
      </c>
      <c r="J220" s="116">
        <v>44923</v>
      </c>
    </row>
    <row r="221" spans="1:10" ht="15">
      <c r="A221" s="113" t="s">
        <v>39</v>
      </c>
      <c r="B221" s="113" t="s">
        <v>345</v>
      </c>
      <c r="C221" s="113" t="s">
        <v>28</v>
      </c>
      <c r="D221" s="113" t="s">
        <v>49</v>
      </c>
      <c r="E221" s="113" t="s">
        <v>132</v>
      </c>
      <c r="F221" s="114">
        <v>5350147</v>
      </c>
      <c r="G221" s="115">
        <v>390000</v>
      </c>
      <c r="H221" s="113" t="s">
        <v>133</v>
      </c>
      <c r="I221" s="113" t="s">
        <v>136</v>
      </c>
      <c r="J221" s="116">
        <v>44897</v>
      </c>
    </row>
    <row r="222" spans="1:10" ht="15">
      <c r="A222" s="113" t="s">
        <v>39</v>
      </c>
      <c r="B222" s="113" t="s">
        <v>345</v>
      </c>
      <c r="C222" s="113" t="s">
        <v>28</v>
      </c>
      <c r="D222" s="113" t="s">
        <v>100</v>
      </c>
      <c r="E222" s="113" t="s">
        <v>132</v>
      </c>
      <c r="F222" s="114">
        <v>5354029</v>
      </c>
      <c r="G222" s="115">
        <v>565000</v>
      </c>
      <c r="H222" s="113" t="s">
        <v>133</v>
      </c>
      <c r="I222" s="113" t="s">
        <v>136</v>
      </c>
      <c r="J222" s="116">
        <v>44923</v>
      </c>
    </row>
    <row r="223" spans="1:10" ht="15">
      <c r="A223" s="113" t="s">
        <v>39</v>
      </c>
      <c r="B223" s="113" t="s">
        <v>345</v>
      </c>
      <c r="C223" s="113" t="s">
        <v>96</v>
      </c>
      <c r="D223" s="113" t="s">
        <v>95</v>
      </c>
      <c r="E223" s="113" t="s">
        <v>132</v>
      </c>
      <c r="F223" s="114">
        <v>5354079</v>
      </c>
      <c r="G223" s="115">
        <v>850000</v>
      </c>
      <c r="H223" s="113" t="s">
        <v>133</v>
      </c>
      <c r="I223" s="113" t="s">
        <v>136</v>
      </c>
      <c r="J223" s="116">
        <v>44923</v>
      </c>
    </row>
    <row r="224" spans="1:10" ht="15">
      <c r="A224" s="113" t="s">
        <v>39</v>
      </c>
      <c r="B224" s="113" t="s">
        <v>345</v>
      </c>
      <c r="C224" s="113" t="s">
        <v>28</v>
      </c>
      <c r="D224" s="113" t="s">
        <v>49</v>
      </c>
      <c r="E224" s="113" t="s">
        <v>132</v>
      </c>
      <c r="F224" s="114">
        <v>5354090</v>
      </c>
      <c r="G224" s="115">
        <v>1100000</v>
      </c>
      <c r="H224" s="113" t="s">
        <v>133</v>
      </c>
      <c r="I224" s="113" t="s">
        <v>136</v>
      </c>
      <c r="J224" s="116">
        <v>44923</v>
      </c>
    </row>
    <row r="225" spans="1:10" ht="15">
      <c r="A225" s="113" t="s">
        <v>39</v>
      </c>
      <c r="B225" s="113" t="s">
        <v>345</v>
      </c>
      <c r="C225" s="113" t="s">
        <v>28</v>
      </c>
      <c r="D225" s="113" t="s">
        <v>46</v>
      </c>
      <c r="E225" s="113" t="s">
        <v>135</v>
      </c>
      <c r="F225" s="114">
        <v>5354099</v>
      </c>
      <c r="G225" s="115">
        <v>275000</v>
      </c>
      <c r="H225" s="113" t="s">
        <v>133</v>
      </c>
      <c r="I225" s="113" t="s">
        <v>136</v>
      </c>
      <c r="J225" s="116">
        <v>44923</v>
      </c>
    </row>
    <row r="226" spans="1:10" ht="15">
      <c r="A226" s="113" t="s">
        <v>39</v>
      </c>
      <c r="B226" s="113" t="s">
        <v>345</v>
      </c>
      <c r="C226" s="113" t="s">
        <v>92</v>
      </c>
      <c r="D226" s="113" t="s">
        <v>93</v>
      </c>
      <c r="E226" s="113" t="s">
        <v>139</v>
      </c>
      <c r="F226" s="114">
        <v>5354216</v>
      </c>
      <c r="G226" s="115">
        <v>1000000</v>
      </c>
      <c r="H226" s="113" t="s">
        <v>133</v>
      </c>
      <c r="I226" s="113" t="s">
        <v>136</v>
      </c>
      <c r="J226" s="116">
        <v>44923</v>
      </c>
    </row>
    <row r="227" spans="1:10" ht="15">
      <c r="A227" s="113" t="s">
        <v>39</v>
      </c>
      <c r="B227" s="113" t="s">
        <v>345</v>
      </c>
      <c r="C227" s="113" t="s">
        <v>28</v>
      </c>
      <c r="D227" s="113" t="s">
        <v>49</v>
      </c>
      <c r="E227" s="113" t="s">
        <v>132</v>
      </c>
      <c r="F227" s="114">
        <v>5354105</v>
      </c>
      <c r="G227" s="115">
        <v>525000</v>
      </c>
      <c r="H227" s="113" t="s">
        <v>133</v>
      </c>
      <c r="I227" s="113" t="s">
        <v>136</v>
      </c>
      <c r="J227" s="116">
        <v>44923</v>
      </c>
    </row>
    <row r="228" spans="1:10" ht="15">
      <c r="A228" s="113" t="s">
        <v>39</v>
      </c>
      <c r="B228" s="113" t="s">
        <v>345</v>
      </c>
      <c r="C228" s="113" t="s">
        <v>47</v>
      </c>
      <c r="D228" s="113" t="s">
        <v>48</v>
      </c>
      <c r="E228" s="113" t="s">
        <v>132</v>
      </c>
      <c r="F228" s="114">
        <v>5350079</v>
      </c>
      <c r="G228" s="115">
        <v>1260000</v>
      </c>
      <c r="H228" s="113" t="s">
        <v>133</v>
      </c>
      <c r="I228" s="113" t="s">
        <v>136</v>
      </c>
      <c r="J228" s="116">
        <v>44897</v>
      </c>
    </row>
    <row r="229" spans="1:10" ht="15">
      <c r="A229" s="113" t="s">
        <v>39</v>
      </c>
      <c r="B229" s="113" t="s">
        <v>345</v>
      </c>
      <c r="C229" s="113" t="s">
        <v>28</v>
      </c>
      <c r="D229" s="113" t="s">
        <v>46</v>
      </c>
      <c r="E229" s="113" t="s">
        <v>132</v>
      </c>
      <c r="F229" s="114">
        <v>5354120</v>
      </c>
      <c r="G229" s="115">
        <v>740000</v>
      </c>
      <c r="H229" s="113" t="s">
        <v>133</v>
      </c>
      <c r="I229" s="113" t="s">
        <v>136</v>
      </c>
      <c r="J229" s="116">
        <v>44923</v>
      </c>
    </row>
    <row r="230" spans="1:10" ht="15">
      <c r="A230" s="113" t="s">
        <v>39</v>
      </c>
      <c r="B230" s="113" t="s">
        <v>345</v>
      </c>
      <c r="C230" s="113" t="s">
        <v>28</v>
      </c>
      <c r="D230" s="113" t="s">
        <v>97</v>
      </c>
      <c r="E230" s="113" t="s">
        <v>132</v>
      </c>
      <c r="F230" s="114">
        <v>5354144</v>
      </c>
      <c r="G230" s="115">
        <v>330000</v>
      </c>
      <c r="H230" s="113" t="s">
        <v>133</v>
      </c>
      <c r="I230" s="113" t="s">
        <v>136</v>
      </c>
      <c r="J230" s="116">
        <v>44923</v>
      </c>
    </row>
    <row r="231" spans="1:10" ht="15">
      <c r="A231" s="113" t="s">
        <v>39</v>
      </c>
      <c r="B231" s="113" t="s">
        <v>345</v>
      </c>
      <c r="C231" s="113" t="s">
        <v>28</v>
      </c>
      <c r="D231" s="113" t="s">
        <v>49</v>
      </c>
      <c r="E231" s="113" t="s">
        <v>132</v>
      </c>
      <c r="F231" s="114">
        <v>5350109</v>
      </c>
      <c r="G231" s="115">
        <v>365000</v>
      </c>
      <c r="H231" s="113" t="s">
        <v>133</v>
      </c>
      <c r="I231" s="113" t="s">
        <v>136</v>
      </c>
      <c r="J231" s="116">
        <v>44897</v>
      </c>
    </row>
    <row r="232" spans="1:10" ht="15">
      <c r="A232" s="113" t="s">
        <v>39</v>
      </c>
      <c r="B232" s="113" t="s">
        <v>345</v>
      </c>
      <c r="C232" s="113" t="s">
        <v>92</v>
      </c>
      <c r="D232" s="113" t="s">
        <v>93</v>
      </c>
      <c r="E232" s="113" t="s">
        <v>132</v>
      </c>
      <c r="F232" s="114">
        <v>5350105</v>
      </c>
      <c r="G232" s="115">
        <v>420000</v>
      </c>
      <c r="H232" s="113" t="s">
        <v>133</v>
      </c>
      <c r="I232" s="113" t="s">
        <v>136</v>
      </c>
      <c r="J232" s="116">
        <v>44897</v>
      </c>
    </row>
    <row r="233" spans="1:10" ht="15">
      <c r="A233" s="113" t="s">
        <v>39</v>
      </c>
      <c r="B233" s="113" t="s">
        <v>345</v>
      </c>
      <c r="C233" s="113" t="s">
        <v>92</v>
      </c>
      <c r="D233" s="113" t="s">
        <v>93</v>
      </c>
      <c r="E233" s="113" t="s">
        <v>132</v>
      </c>
      <c r="F233" s="114">
        <v>5350100</v>
      </c>
      <c r="G233" s="115">
        <v>765000</v>
      </c>
      <c r="H233" s="113" t="s">
        <v>133</v>
      </c>
      <c r="I233" s="113" t="s">
        <v>136</v>
      </c>
      <c r="J233" s="116">
        <v>44897</v>
      </c>
    </row>
    <row r="234" spans="1:10" ht="15">
      <c r="A234" s="113" t="s">
        <v>39</v>
      </c>
      <c r="B234" s="113" t="s">
        <v>345</v>
      </c>
      <c r="C234" s="113" t="s">
        <v>28</v>
      </c>
      <c r="D234" s="113" t="s">
        <v>49</v>
      </c>
      <c r="E234" s="113" t="s">
        <v>145</v>
      </c>
      <c r="F234" s="114">
        <v>5350562</v>
      </c>
      <c r="G234" s="115">
        <v>289900</v>
      </c>
      <c r="H234" s="113" t="s">
        <v>133</v>
      </c>
      <c r="I234" s="113" t="s">
        <v>136</v>
      </c>
      <c r="J234" s="116">
        <v>44901</v>
      </c>
    </row>
    <row r="235" spans="1:10" ht="15">
      <c r="A235" s="113" t="s">
        <v>39</v>
      </c>
      <c r="B235" s="113" t="s">
        <v>345</v>
      </c>
      <c r="C235" s="113" t="s">
        <v>28</v>
      </c>
      <c r="D235" s="113" t="s">
        <v>46</v>
      </c>
      <c r="E235" s="113" t="s">
        <v>132</v>
      </c>
      <c r="F235" s="114">
        <v>5349985</v>
      </c>
      <c r="G235" s="115">
        <v>1065000</v>
      </c>
      <c r="H235" s="113" t="s">
        <v>133</v>
      </c>
      <c r="I235" s="113" t="s">
        <v>136</v>
      </c>
      <c r="J235" s="116">
        <v>44897</v>
      </c>
    </row>
    <row r="236" spans="1:10" ht="15">
      <c r="A236" s="113" t="s">
        <v>39</v>
      </c>
      <c r="B236" s="113" t="s">
        <v>345</v>
      </c>
      <c r="C236" s="113" t="s">
        <v>28</v>
      </c>
      <c r="D236" s="113" t="s">
        <v>97</v>
      </c>
      <c r="E236" s="113" t="s">
        <v>132</v>
      </c>
      <c r="F236" s="114">
        <v>5350127</v>
      </c>
      <c r="G236" s="115">
        <v>532063</v>
      </c>
      <c r="H236" s="113" t="s">
        <v>136</v>
      </c>
      <c r="I236" s="113" t="s">
        <v>136</v>
      </c>
      <c r="J236" s="116">
        <v>44897</v>
      </c>
    </row>
    <row r="237" spans="1:10" ht="15">
      <c r="A237" s="113" t="s">
        <v>39</v>
      </c>
      <c r="B237" s="113" t="s">
        <v>345</v>
      </c>
      <c r="C237" s="113" t="s">
        <v>28</v>
      </c>
      <c r="D237" s="113" t="s">
        <v>97</v>
      </c>
      <c r="E237" s="113" t="s">
        <v>132</v>
      </c>
      <c r="F237" s="114">
        <v>5354847</v>
      </c>
      <c r="G237" s="115">
        <v>605098</v>
      </c>
      <c r="H237" s="113" t="s">
        <v>136</v>
      </c>
      <c r="I237" s="113" t="s">
        <v>136</v>
      </c>
      <c r="J237" s="116">
        <v>44925</v>
      </c>
    </row>
    <row r="238" spans="1:10" ht="15">
      <c r="A238" s="113" t="s">
        <v>39</v>
      </c>
      <c r="B238" s="113" t="s">
        <v>345</v>
      </c>
      <c r="C238" s="113" t="s">
        <v>28</v>
      </c>
      <c r="D238" s="113" t="s">
        <v>100</v>
      </c>
      <c r="E238" s="113" t="s">
        <v>135</v>
      </c>
      <c r="F238" s="114">
        <v>5354775</v>
      </c>
      <c r="G238" s="115">
        <v>235000</v>
      </c>
      <c r="H238" s="113" t="s">
        <v>133</v>
      </c>
      <c r="I238" s="113" t="s">
        <v>136</v>
      </c>
      <c r="J238" s="116">
        <v>44925</v>
      </c>
    </row>
    <row r="239" spans="1:10" ht="15">
      <c r="A239" s="113" t="s">
        <v>39</v>
      </c>
      <c r="B239" s="113" t="s">
        <v>345</v>
      </c>
      <c r="C239" s="113" t="s">
        <v>89</v>
      </c>
      <c r="D239" s="113" t="s">
        <v>101</v>
      </c>
      <c r="E239" s="113" t="s">
        <v>132</v>
      </c>
      <c r="F239" s="114">
        <v>5349947</v>
      </c>
      <c r="G239" s="115">
        <v>801943</v>
      </c>
      <c r="H239" s="113" t="s">
        <v>136</v>
      </c>
      <c r="I239" s="113" t="s">
        <v>136</v>
      </c>
      <c r="J239" s="116">
        <v>44897</v>
      </c>
    </row>
    <row r="240" spans="1:10" ht="15">
      <c r="A240" s="113" t="s">
        <v>39</v>
      </c>
      <c r="B240" s="113" t="s">
        <v>345</v>
      </c>
      <c r="C240" s="113" t="s">
        <v>28</v>
      </c>
      <c r="D240" s="113" t="s">
        <v>97</v>
      </c>
      <c r="E240" s="113" t="s">
        <v>132</v>
      </c>
      <c r="F240" s="114">
        <v>5354793</v>
      </c>
      <c r="G240" s="115">
        <v>605000</v>
      </c>
      <c r="H240" s="113" t="s">
        <v>133</v>
      </c>
      <c r="I240" s="113" t="s">
        <v>136</v>
      </c>
      <c r="J240" s="116">
        <v>44925</v>
      </c>
    </row>
    <row r="241" spans="1:10" ht="15">
      <c r="A241" s="113" t="s">
        <v>39</v>
      </c>
      <c r="B241" s="113" t="s">
        <v>345</v>
      </c>
      <c r="C241" s="113" t="s">
        <v>47</v>
      </c>
      <c r="D241" s="113" t="s">
        <v>48</v>
      </c>
      <c r="E241" s="113" t="s">
        <v>132</v>
      </c>
      <c r="F241" s="114">
        <v>5354816</v>
      </c>
      <c r="G241" s="115">
        <v>355000</v>
      </c>
      <c r="H241" s="113" t="s">
        <v>133</v>
      </c>
      <c r="I241" s="113" t="s">
        <v>136</v>
      </c>
      <c r="J241" s="116">
        <v>44925</v>
      </c>
    </row>
    <row r="242" spans="1:10" ht="15">
      <c r="A242" s="113" t="s">
        <v>39</v>
      </c>
      <c r="B242" s="113" t="s">
        <v>345</v>
      </c>
      <c r="C242" s="113" t="s">
        <v>47</v>
      </c>
      <c r="D242" s="113" t="s">
        <v>48</v>
      </c>
      <c r="E242" s="113" t="s">
        <v>145</v>
      </c>
      <c r="F242" s="114">
        <v>5354820</v>
      </c>
      <c r="G242" s="115">
        <v>345000</v>
      </c>
      <c r="H242" s="113" t="s">
        <v>133</v>
      </c>
      <c r="I242" s="113" t="s">
        <v>136</v>
      </c>
      <c r="J242" s="116">
        <v>44925</v>
      </c>
    </row>
    <row r="243" spans="1:10" ht="15">
      <c r="A243" s="113" t="s">
        <v>39</v>
      </c>
      <c r="B243" s="113" t="s">
        <v>345</v>
      </c>
      <c r="C243" s="113" t="s">
        <v>47</v>
      </c>
      <c r="D243" s="113" t="s">
        <v>48</v>
      </c>
      <c r="E243" s="113" t="s">
        <v>135</v>
      </c>
      <c r="F243" s="114">
        <v>5354832</v>
      </c>
      <c r="G243" s="115">
        <v>235000</v>
      </c>
      <c r="H243" s="113" t="s">
        <v>133</v>
      </c>
      <c r="I243" s="113" t="s">
        <v>136</v>
      </c>
      <c r="J243" s="116">
        <v>44925</v>
      </c>
    </row>
    <row r="244" spans="1:10" ht="15">
      <c r="A244" s="113" t="s">
        <v>39</v>
      </c>
      <c r="B244" s="113" t="s">
        <v>345</v>
      </c>
      <c r="C244" s="113" t="s">
        <v>92</v>
      </c>
      <c r="D244" s="113" t="s">
        <v>93</v>
      </c>
      <c r="E244" s="113" t="s">
        <v>132</v>
      </c>
      <c r="F244" s="114">
        <v>5354668</v>
      </c>
      <c r="G244" s="115">
        <v>470000</v>
      </c>
      <c r="H244" s="113" t="s">
        <v>133</v>
      </c>
      <c r="I244" s="113" t="s">
        <v>136</v>
      </c>
      <c r="J244" s="116">
        <v>44924</v>
      </c>
    </row>
    <row r="245" spans="1:10" ht="15">
      <c r="A245" s="113" t="s">
        <v>39</v>
      </c>
      <c r="B245" s="113" t="s">
        <v>345</v>
      </c>
      <c r="C245" s="113" t="s">
        <v>28</v>
      </c>
      <c r="D245" s="113" t="s">
        <v>97</v>
      </c>
      <c r="E245" s="113" t="s">
        <v>132</v>
      </c>
      <c r="F245" s="114">
        <v>5354844</v>
      </c>
      <c r="G245" s="115">
        <v>500897.24</v>
      </c>
      <c r="H245" s="113" t="s">
        <v>136</v>
      </c>
      <c r="I245" s="113" t="s">
        <v>136</v>
      </c>
      <c r="J245" s="116">
        <v>44925</v>
      </c>
    </row>
    <row r="246" spans="1:10" ht="15">
      <c r="A246" s="113" t="s">
        <v>39</v>
      </c>
      <c r="B246" s="113" t="s">
        <v>345</v>
      </c>
      <c r="C246" s="113" t="s">
        <v>92</v>
      </c>
      <c r="D246" s="113" t="s">
        <v>93</v>
      </c>
      <c r="E246" s="113" t="s">
        <v>132</v>
      </c>
      <c r="F246" s="114">
        <v>5354754</v>
      </c>
      <c r="G246" s="115">
        <v>400000</v>
      </c>
      <c r="H246" s="113" t="s">
        <v>133</v>
      </c>
      <c r="I246" s="113" t="s">
        <v>136</v>
      </c>
      <c r="J246" s="116">
        <v>44925</v>
      </c>
    </row>
    <row r="247" spans="1:10" ht="15">
      <c r="A247" s="113" t="s">
        <v>39</v>
      </c>
      <c r="B247" s="113" t="s">
        <v>345</v>
      </c>
      <c r="C247" s="113" t="s">
        <v>28</v>
      </c>
      <c r="D247" s="113" t="s">
        <v>97</v>
      </c>
      <c r="E247" s="113" t="s">
        <v>132</v>
      </c>
      <c r="F247" s="114">
        <v>5354851</v>
      </c>
      <c r="G247" s="115">
        <v>484613.63</v>
      </c>
      <c r="H247" s="113" t="s">
        <v>136</v>
      </c>
      <c r="I247" s="113" t="s">
        <v>136</v>
      </c>
      <c r="J247" s="116">
        <v>44925</v>
      </c>
    </row>
    <row r="248" spans="1:10" ht="15">
      <c r="A248" s="113" t="s">
        <v>39</v>
      </c>
      <c r="B248" s="113" t="s">
        <v>345</v>
      </c>
      <c r="C248" s="113" t="s">
        <v>28</v>
      </c>
      <c r="D248" s="113" t="s">
        <v>97</v>
      </c>
      <c r="E248" s="113" t="s">
        <v>132</v>
      </c>
      <c r="F248" s="114">
        <v>5354855</v>
      </c>
      <c r="G248" s="115">
        <v>536563.24</v>
      </c>
      <c r="H248" s="113" t="s">
        <v>136</v>
      </c>
      <c r="I248" s="113" t="s">
        <v>136</v>
      </c>
      <c r="J248" s="116">
        <v>44925</v>
      </c>
    </row>
    <row r="249" spans="1:10" ht="15">
      <c r="A249" s="113" t="s">
        <v>39</v>
      </c>
      <c r="B249" s="113" t="s">
        <v>345</v>
      </c>
      <c r="C249" s="113" t="s">
        <v>92</v>
      </c>
      <c r="D249" s="113" t="s">
        <v>93</v>
      </c>
      <c r="E249" s="113" t="s">
        <v>132</v>
      </c>
      <c r="F249" s="114">
        <v>5349865</v>
      </c>
      <c r="G249" s="115">
        <v>670000</v>
      </c>
      <c r="H249" s="113" t="s">
        <v>133</v>
      </c>
      <c r="I249" s="113" t="s">
        <v>136</v>
      </c>
      <c r="J249" s="116">
        <v>44896</v>
      </c>
    </row>
    <row r="250" spans="1:10" ht="15">
      <c r="A250" s="113" t="s">
        <v>39</v>
      </c>
      <c r="B250" s="113" t="s">
        <v>345</v>
      </c>
      <c r="C250" s="113" t="s">
        <v>92</v>
      </c>
      <c r="D250" s="113" t="s">
        <v>93</v>
      </c>
      <c r="E250" s="113" t="s">
        <v>149</v>
      </c>
      <c r="F250" s="114">
        <v>5354885</v>
      </c>
      <c r="G250" s="115">
        <v>1075000</v>
      </c>
      <c r="H250" s="113" t="s">
        <v>133</v>
      </c>
      <c r="I250" s="113" t="s">
        <v>136</v>
      </c>
      <c r="J250" s="116">
        <v>44925</v>
      </c>
    </row>
    <row r="251" spans="1:10" ht="15">
      <c r="A251" s="113" t="s">
        <v>39</v>
      </c>
      <c r="B251" s="113" t="s">
        <v>345</v>
      </c>
      <c r="C251" s="113" t="s">
        <v>96</v>
      </c>
      <c r="D251" s="113" t="s">
        <v>95</v>
      </c>
      <c r="E251" s="113" t="s">
        <v>132</v>
      </c>
      <c r="F251" s="114">
        <v>5349770</v>
      </c>
      <c r="G251" s="115">
        <v>483000</v>
      </c>
      <c r="H251" s="113" t="s">
        <v>133</v>
      </c>
      <c r="I251" s="113" t="s">
        <v>136</v>
      </c>
      <c r="J251" s="116">
        <v>44896</v>
      </c>
    </row>
    <row r="252" spans="1:10" ht="15">
      <c r="A252" s="113" t="s">
        <v>39</v>
      </c>
      <c r="B252" s="113" t="s">
        <v>345</v>
      </c>
      <c r="C252" s="113" t="s">
        <v>89</v>
      </c>
      <c r="D252" s="113" t="s">
        <v>101</v>
      </c>
      <c r="E252" s="113" t="s">
        <v>132</v>
      </c>
      <c r="F252" s="114">
        <v>5349739</v>
      </c>
      <c r="G252" s="115">
        <v>380000</v>
      </c>
      <c r="H252" s="113" t="s">
        <v>133</v>
      </c>
      <c r="I252" s="113" t="s">
        <v>136</v>
      </c>
      <c r="J252" s="116">
        <v>44896</v>
      </c>
    </row>
    <row r="253" spans="1:10" ht="15">
      <c r="A253" s="113" t="s">
        <v>39</v>
      </c>
      <c r="B253" s="113" t="s">
        <v>345</v>
      </c>
      <c r="C253" s="113" t="s">
        <v>89</v>
      </c>
      <c r="D253" s="113" t="s">
        <v>101</v>
      </c>
      <c r="E253" s="113" t="s">
        <v>132</v>
      </c>
      <c r="F253" s="114">
        <v>5354840</v>
      </c>
      <c r="G253" s="115">
        <v>765000</v>
      </c>
      <c r="H253" s="113" t="s">
        <v>133</v>
      </c>
      <c r="I253" s="113" t="s">
        <v>136</v>
      </c>
      <c r="J253" s="116">
        <v>44925</v>
      </c>
    </row>
    <row r="254" spans="1:10" ht="15">
      <c r="A254" s="113" t="s">
        <v>39</v>
      </c>
      <c r="B254" s="113" t="s">
        <v>345</v>
      </c>
      <c r="C254" s="113" t="s">
        <v>28</v>
      </c>
      <c r="D254" s="113" t="s">
        <v>49</v>
      </c>
      <c r="E254" s="113" t="s">
        <v>135</v>
      </c>
      <c r="F254" s="114">
        <v>5354724</v>
      </c>
      <c r="G254" s="115">
        <v>250000</v>
      </c>
      <c r="H254" s="113" t="s">
        <v>133</v>
      </c>
      <c r="I254" s="113" t="s">
        <v>136</v>
      </c>
      <c r="J254" s="116">
        <v>44925</v>
      </c>
    </row>
    <row r="255" spans="1:10" ht="15">
      <c r="A255" s="113" t="s">
        <v>39</v>
      </c>
      <c r="B255" s="113" t="s">
        <v>345</v>
      </c>
      <c r="C255" s="113" t="s">
        <v>28</v>
      </c>
      <c r="D255" s="113" t="s">
        <v>49</v>
      </c>
      <c r="E255" s="113" t="s">
        <v>132</v>
      </c>
      <c r="F255" s="114">
        <v>5354699</v>
      </c>
      <c r="G255" s="115">
        <v>499900</v>
      </c>
      <c r="H255" s="113" t="s">
        <v>133</v>
      </c>
      <c r="I255" s="113" t="s">
        <v>136</v>
      </c>
      <c r="J255" s="116">
        <v>44925</v>
      </c>
    </row>
    <row r="256" spans="1:10" ht="15">
      <c r="A256" s="113" t="s">
        <v>39</v>
      </c>
      <c r="B256" s="113" t="s">
        <v>345</v>
      </c>
      <c r="C256" s="113" t="s">
        <v>84</v>
      </c>
      <c r="D256" s="113" t="s">
        <v>94</v>
      </c>
      <c r="E256" s="113" t="s">
        <v>132</v>
      </c>
      <c r="F256" s="114">
        <v>5354702</v>
      </c>
      <c r="G256" s="115">
        <v>3000000</v>
      </c>
      <c r="H256" s="113" t="s">
        <v>133</v>
      </c>
      <c r="I256" s="113" t="s">
        <v>136</v>
      </c>
      <c r="J256" s="116">
        <v>44925</v>
      </c>
    </row>
    <row r="257" spans="1:10" ht="15">
      <c r="A257" s="113" t="s">
        <v>39</v>
      </c>
      <c r="B257" s="113" t="s">
        <v>345</v>
      </c>
      <c r="C257" s="113" t="s">
        <v>28</v>
      </c>
      <c r="D257" s="113" t="s">
        <v>99</v>
      </c>
      <c r="E257" s="113" t="s">
        <v>132</v>
      </c>
      <c r="F257" s="114">
        <v>5354706</v>
      </c>
      <c r="G257" s="115">
        <v>408990</v>
      </c>
      <c r="H257" s="113" t="s">
        <v>136</v>
      </c>
      <c r="I257" s="113" t="s">
        <v>136</v>
      </c>
      <c r="J257" s="116">
        <v>44925</v>
      </c>
    </row>
    <row r="258" spans="1:10" ht="15">
      <c r="A258" s="113" t="s">
        <v>39</v>
      </c>
      <c r="B258" s="113" t="s">
        <v>345</v>
      </c>
      <c r="C258" s="113" t="s">
        <v>28</v>
      </c>
      <c r="D258" s="113" t="s">
        <v>97</v>
      </c>
      <c r="E258" s="113" t="s">
        <v>132</v>
      </c>
      <c r="F258" s="114">
        <v>5354709</v>
      </c>
      <c r="G258" s="115">
        <v>1025000</v>
      </c>
      <c r="H258" s="113" t="s">
        <v>133</v>
      </c>
      <c r="I258" s="113" t="s">
        <v>136</v>
      </c>
      <c r="J258" s="116">
        <v>44925</v>
      </c>
    </row>
    <row r="259" spans="1:10" ht="15">
      <c r="A259" s="113" t="s">
        <v>39</v>
      </c>
      <c r="B259" s="113" t="s">
        <v>345</v>
      </c>
      <c r="C259" s="113" t="s">
        <v>28</v>
      </c>
      <c r="D259" s="113" t="s">
        <v>46</v>
      </c>
      <c r="E259" s="113" t="s">
        <v>139</v>
      </c>
      <c r="F259" s="114">
        <v>5354710</v>
      </c>
      <c r="G259" s="115">
        <v>600000</v>
      </c>
      <c r="H259" s="113" t="s">
        <v>133</v>
      </c>
      <c r="I259" s="113" t="s">
        <v>136</v>
      </c>
      <c r="J259" s="116">
        <v>44925</v>
      </c>
    </row>
    <row r="260" spans="1:10" ht="15">
      <c r="A260" s="113" t="s">
        <v>39</v>
      </c>
      <c r="B260" s="113" t="s">
        <v>345</v>
      </c>
      <c r="C260" s="113" t="s">
        <v>28</v>
      </c>
      <c r="D260" s="113" t="s">
        <v>97</v>
      </c>
      <c r="E260" s="113" t="s">
        <v>132</v>
      </c>
      <c r="F260" s="114">
        <v>5354717</v>
      </c>
      <c r="G260" s="115">
        <v>755106</v>
      </c>
      <c r="H260" s="113" t="s">
        <v>136</v>
      </c>
      <c r="I260" s="113" t="s">
        <v>136</v>
      </c>
      <c r="J260" s="116">
        <v>44925</v>
      </c>
    </row>
    <row r="261" spans="1:10" ht="15">
      <c r="A261" s="113" t="s">
        <v>39</v>
      </c>
      <c r="B261" s="113" t="s">
        <v>345</v>
      </c>
      <c r="C261" s="113" t="s">
        <v>28</v>
      </c>
      <c r="D261" s="113" t="s">
        <v>49</v>
      </c>
      <c r="E261" s="113" t="s">
        <v>132</v>
      </c>
      <c r="F261" s="114">
        <v>5354765</v>
      </c>
      <c r="G261" s="115">
        <v>775000</v>
      </c>
      <c r="H261" s="113" t="s">
        <v>133</v>
      </c>
      <c r="I261" s="113" t="s">
        <v>136</v>
      </c>
      <c r="J261" s="116">
        <v>44925</v>
      </c>
    </row>
    <row r="262" spans="1:10" ht="15">
      <c r="A262" s="113" t="s">
        <v>39</v>
      </c>
      <c r="B262" s="113" t="s">
        <v>345</v>
      </c>
      <c r="C262" s="113" t="s">
        <v>28</v>
      </c>
      <c r="D262" s="113" t="s">
        <v>97</v>
      </c>
      <c r="E262" s="113" t="s">
        <v>132</v>
      </c>
      <c r="F262" s="114">
        <v>5354723</v>
      </c>
      <c r="G262" s="115">
        <v>1300000</v>
      </c>
      <c r="H262" s="113" t="s">
        <v>133</v>
      </c>
      <c r="I262" s="113" t="s">
        <v>136</v>
      </c>
      <c r="J262" s="116">
        <v>44925</v>
      </c>
    </row>
    <row r="263" spans="1:10" ht="15">
      <c r="A263" s="113" t="s">
        <v>39</v>
      </c>
      <c r="B263" s="113" t="s">
        <v>345</v>
      </c>
      <c r="C263" s="113" t="s">
        <v>28</v>
      </c>
      <c r="D263" s="113" t="s">
        <v>97</v>
      </c>
      <c r="E263" s="113" t="s">
        <v>132</v>
      </c>
      <c r="F263" s="114">
        <v>5354759</v>
      </c>
      <c r="G263" s="115">
        <v>390000</v>
      </c>
      <c r="H263" s="113" t="s">
        <v>133</v>
      </c>
      <c r="I263" s="113" t="s">
        <v>136</v>
      </c>
      <c r="J263" s="116">
        <v>44925</v>
      </c>
    </row>
    <row r="264" spans="1:10" ht="15">
      <c r="A264" s="113" t="s">
        <v>39</v>
      </c>
      <c r="B264" s="113" t="s">
        <v>345</v>
      </c>
      <c r="C264" s="113" t="s">
        <v>47</v>
      </c>
      <c r="D264" s="113" t="s">
        <v>48</v>
      </c>
      <c r="E264" s="113" t="s">
        <v>132</v>
      </c>
      <c r="F264" s="114">
        <v>5349971</v>
      </c>
      <c r="G264" s="115">
        <v>759000</v>
      </c>
      <c r="H264" s="113" t="s">
        <v>133</v>
      </c>
      <c r="I264" s="113" t="s">
        <v>136</v>
      </c>
      <c r="J264" s="116">
        <v>44897</v>
      </c>
    </row>
    <row r="265" spans="1:10" ht="15">
      <c r="A265" s="113" t="s">
        <v>39</v>
      </c>
      <c r="B265" s="113" t="s">
        <v>345</v>
      </c>
      <c r="C265" s="113" t="s">
        <v>28</v>
      </c>
      <c r="D265" s="113" t="s">
        <v>46</v>
      </c>
      <c r="E265" s="113" t="s">
        <v>132</v>
      </c>
      <c r="F265" s="114">
        <v>5354730</v>
      </c>
      <c r="G265" s="115">
        <v>949000</v>
      </c>
      <c r="H265" s="113" t="s">
        <v>133</v>
      </c>
      <c r="I265" s="113" t="s">
        <v>136</v>
      </c>
      <c r="J265" s="116">
        <v>44925</v>
      </c>
    </row>
    <row r="266" spans="1:10" ht="15">
      <c r="A266" s="113" t="s">
        <v>39</v>
      </c>
      <c r="B266" s="113" t="s">
        <v>345</v>
      </c>
      <c r="C266" s="113" t="s">
        <v>96</v>
      </c>
      <c r="D266" s="113" t="s">
        <v>95</v>
      </c>
      <c r="E266" s="113" t="s">
        <v>149</v>
      </c>
      <c r="F266" s="114">
        <v>5354733</v>
      </c>
      <c r="G266" s="115">
        <v>297500</v>
      </c>
      <c r="H266" s="113" t="s">
        <v>133</v>
      </c>
      <c r="I266" s="113" t="s">
        <v>136</v>
      </c>
      <c r="J266" s="116">
        <v>44925</v>
      </c>
    </row>
    <row r="267" spans="1:10" ht="15">
      <c r="A267" s="113" t="s">
        <v>39</v>
      </c>
      <c r="B267" s="113" t="s">
        <v>345</v>
      </c>
      <c r="C267" s="113" t="s">
        <v>92</v>
      </c>
      <c r="D267" s="113" t="s">
        <v>93</v>
      </c>
      <c r="E267" s="113" t="s">
        <v>145</v>
      </c>
      <c r="F267" s="114">
        <v>5349967</v>
      </c>
      <c r="G267" s="115">
        <v>183500</v>
      </c>
      <c r="H267" s="113" t="s">
        <v>133</v>
      </c>
      <c r="I267" s="113" t="s">
        <v>136</v>
      </c>
      <c r="J267" s="116">
        <v>44897</v>
      </c>
    </row>
    <row r="268" spans="1:10" ht="15">
      <c r="A268" s="113" t="s">
        <v>39</v>
      </c>
      <c r="B268" s="113" t="s">
        <v>345</v>
      </c>
      <c r="C268" s="113" t="s">
        <v>28</v>
      </c>
      <c r="D268" s="113" t="s">
        <v>46</v>
      </c>
      <c r="E268" s="113" t="s">
        <v>135</v>
      </c>
      <c r="F268" s="114">
        <v>5354738</v>
      </c>
      <c r="G268" s="115">
        <v>205000</v>
      </c>
      <c r="H268" s="113" t="s">
        <v>133</v>
      </c>
      <c r="I268" s="113" t="s">
        <v>136</v>
      </c>
      <c r="J268" s="116">
        <v>44925</v>
      </c>
    </row>
    <row r="269" spans="1:10" ht="15">
      <c r="A269" s="113" t="s">
        <v>39</v>
      </c>
      <c r="B269" s="113" t="s">
        <v>345</v>
      </c>
      <c r="C269" s="113" t="s">
        <v>28</v>
      </c>
      <c r="D269" s="113" t="s">
        <v>100</v>
      </c>
      <c r="E269" s="113" t="s">
        <v>132</v>
      </c>
      <c r="F269" s="114">
        <v>5354747</v>
      </c>
      <c r="G269" s="115">
        <v>641000</v>
      </c>
      <c r="H269" s="113" t="s">
        <v>133</v>
      </c>
      <c r="I269" s="113" t="s">
        <v>136</v>
      </c>
      <c r="J269" s="116">
        <v>44925</v>
      </c>
    </row>
    <row r="270" spans="1:10" ht="15">
      <c r="A270" s="113" t="s">
        <v>39</v>
      </c>
      <c r="B270" s="113" t="s">
        <v>345</v>
      </c>
      <c r="C270" s="113" t="s">
        <v>28</v>
      </c>
      <c r="D270" s="113" t="s">
        <v>49</v>
      </c>
      <c r="E270" s="113" t="s">
        <v>132</v>
      </c>
      <c r="F270" s="114">
        <v>5354190</v>
      </c>
      <c r="G270" s="115">
        <v>372900</v>
      </c>
      <c r="H270" s="113" t="s">
        <v>133</v>
      </c>
      <c r="I270" s="113" t="s">
        <v>136</v>
      </c>
      <c r="J270" s="116">
        <v>44923</v>
      </c>
    </row>
    <row r="271" spans="1:10" ht="15">
      <c r="A271" s="113" t="s">
        <v>39</v>
      </c>
      <c r="B271" s="113" t="s">
        <v>345</v>
      </c>
      <c r="C271" s="113" t="s">
        <v>96</v>
      </c>
      <c r="D271" s="113" t="s">
        <v>95</v>
      </c>
      <c r="E271" s="113" t="s">
        <v>132</v>
      </c>
      <c r="F271" s="114">
        <v>5349978</v>
      </c>
      <c r="G271" s="115">
        <v>315000</v>
      </c>
      <c r="H271" s="113" t="s">
        <v>133</v>
      </c>
      <c r="I271" s="113" t="s">
        <v>136</v>
      </c>
      <c r="J271" s="116">
        <v>44897</v>
      </c>
    </row>
    <row r="272" spans="1:10" ht="15">
      <c r="A272" s="113" t="s">
        <v>39</v>
      </c>
      <c r="B272" s="113" t="s">
        <v>345</v>
      </c>
      <c r="C272" s="113" t="s">
        <v>96</v>
      </c>
      <c r="D272" s="113" t="s">
        <v>95</v>
      </c>
      <c r="E272" s="113" t="s">
        <v>132</v>
      </c>
      <c r="F272" s="114">
        <v>5350495</v>
      </c>
      <c r="G272" s="115">
        <v>495000</v>
      </c>
      <c r="H272" s="113" t="s">
        <v>133</v>
      </c>
      <c r="I272" s="113" t="s">
        <v>136</v>
      </c>
      <c r="J272" s="116">
        <v>44901</v>
      </c>
    </row>
    <row r="273" spans="1:10" ht="15">
      <c r="A273" s="113" t="s">
        <v>39</v>
      </c>
      <c r="B273" s="113" t="s">
        <v>345</v>
      </c>
      <c r="C273" s="113" t="s">
        <v>28</v>
      </c>
      <c r="D273" s="113" t="s">
        <v>49</v>
      </c>
      <c r="E273" s="113" t="s">
        <v>132</v>
      </c>
      <c r="F273" s="114">
        <v>5353609</v>
      </c>
      <c r="G273" s="115">
        <v>725000</v>
      </c>
      <c r="H273" s="113" t="s">
        <v>133</v>
      </c>
      <c r="I273" s="113" t="s">
        <v>136</v>
      </c>
      <c r="J273" s="116">
        <v>44918</v>
      </c>
    </row>
    <row r="274" spans="1:10" ht="15">
      <c r="A274" s="113" t="s">
        <v>39</v>
      </c>
      <c r="B274" s="113" t="s">
        <v>345</v>
      </c>
      <c r="C274" s="113" t="s">
        <v>28</v>
      </c>
      <c r="D274" s="113" t="s">
        <v>49</v>
      </c>
      <c r="E274" s="113" t="s">
        <v>132</v>
      </c>
      <c r="F274" s="114">
        <v>5350395</v>
      </c>
      <c r="G274" s="115">
        <v>690000</v>
      </c>
      <c r="H274" s="113" t="s">
        <v>133</v>
      </c>
      <c r="I274" s="113" t="s">
        <v>136</v>
      </c>
      <c r="J274" s="116">
        <v>44901</v>
      </c>
    </row>
    <row r="275" spans="1:10" ht="15">
      <c r="A275" s="113" t="s">
        <v>39</v>
      </c>
      <c r="B275" s="113" t="s">
        <v>345</v>
      </c>
      <c r="C275" s="113" t="s">
        <v>28</v>
      </c>
      <c r="D275" s="113" t="s">
        <v>49</v>
      </c>
      <c r="E275" s="113" t="s">
        <v>132</v>
      </c>
      <c r="F275" s="114">
        <v>5353596</v>
      </c>
      <c r="G275" s="115">
        <v>540000</v>
      </c>
      <c r="H275" s="113" t="s">
        <v>133</v>
      </c>
      <c r="I275" s="113" t="s">
        <v>136</v>
      </c>
      <c r="J275" s="116">
        <v>44918</v>
      </c>
    </row>
    <row r="276" spans="1:10" ht="15">
      <c r="A276" s="113" t="s">
        <v>39</v>
      </c>
      <c r="B276" s="113" t="s">
        <v>345</v>
      </c>
      <c r="C276" s="113" t="s">
        <v>96</v>
      </c>
      <c r="D276" s="113" t="s">
        <v>95</v>
      </c>
      <c r="E276" s="113" t="s">
        <v>132</v>
      </c>
      <c r="F276" s="114">
        <v>5350428</v>
      </c>
      <c r="G276" s="115">
        <v>495000</v>
      </c>
      <c r="H276" s="113" t="s">
        <v>133</v>
      </c>
      <c r="I276" s="113" t="s">
        <v>136</v>
      </c>
      <c r="J276" s="116">
        <v>44901</v>
      </c>
    </row>
    <row r="277" spans="1:10" ht="15">
      <c r="A277" s="113" t="s">
        <v>39</v>
      </c>
      <c r="B277" s="113" t="s">
        <v>345</v>
      </c>
      <c r="C277" s="113" t="s">
        <v>92</v>
      </c>
      <c r="D277" s="113" t="s">
        <v>93</v>
      </c>
      <c r="E277" s="113" t="s">
        <v>132</v>
      </c>
      <c r="F277" s="114">
        <v>5350430</v>
      </c>
      <c r="G277" s="115">
        <v>750000</v>
      </c>
      <c r="H277" s="113" t="s">
        <v>133</v>
      </c>
      <c r="I277" s="113" t="s">
        <v>136</v>
      </c>
      <c r="J277" s="116">
        <v>44901</v>
      </c>
    </row>
    <row r="278" spans="1:10" ht="15">
      <c r="A278" s="113" t="s">
        <v>39</v>
      </c>
      <c r="B278" s="113" t="s">
        <v>345</v>
      </c>
      <c r="C278" s="113" t="s">
        <v>92</v>
      </c>
      <c r="D278" s="113" t="s">
        <v>93</v>
      </c>
      <c r="E278" s="113" t="s">
        <v>132</v>
      </c>
      <c r="F278" s="114">
        <v>5353558</v>
      </c>
      <c r="G278" s="115">
        <v>335000</v>
      </c>
      <c r="H278" s="113" t="s">
        <v>133</v>
      </c>
      <c r="I278" s="113" t="s">
        <v>136</v>
      </c>
      <c r="J278" s="116">
        <v>44918</v>
      </c>
    </row>
    <row r="279" spans="1:10" ht="15">
      <c r="A279" s="113" t="s">
        <v>39</v>
      </c>
      <c r="B279" s="113" t="s">
        <v>345</v>
      </c>
      <c r="C279" s="113" t="s">
        <v>92</v>
      </c>
      <c r="D279" s="113" t="s">
        <v>93</v>
      </c>
      <c r="E279" s="113" t="s">
        <v>132</v>
      </c>
      <c r="F279" s="114">
        <v>5350432</v>
      </c>
      <c r="G279" s="115">
        <v>520000</v>
      </c>
      <c r="H279" s="113" t="s">
        <v>133</v>
      </c>
      <c r="I279" s="113" t="s">
        <v>136</v>
      </c>
      <c r="J279" s="116">
        <v>44901</v>
      </c>
    </row>
    <row r="280" spans="1:10" ht="15">
      <c r="A280" s="113" t="s">
        <v>39</v>
      </c>
      <c r="B280" s="113" t="s">
        <v>345</v>
      </c>
      <c r="C280" s="113" t="s">
        <v>96</v>
      </c>
      <c r="D280" s="113" t="s">
        <v>95</v>
      </c>
      <c r="E280" s="113" t="s">
        <v>132</v>
      </c>
      <c r="F280" s="114">
        <v>5350454</v>
      </c>
      <c r="G280" s="115">
        <v>460000</v>
      </c>
      <c r="H280" s="113" t="s">
        <v>133</v>
      </c>
      <c r="I280" s="113" t="s">
        <v>136</v>
      </c>
      <c r="J280" s="116">
        <v>44901</v>
      </c>
    </row>
    <row r="281" spans="1:10" ht="15">
      <c r="A281" s="113" t="s">
        <v>39</v>
      </c>
      <c r="B281" s="113" t="s">
        <v>345</v>
      </c>
      <c r="C281" s="113" t="s">
        <v>92</v>
      </c>
      <c r="D281" s="113" t="s">
        <v>93</v>
      </c>
      <c r="E281" s="113" t="s">
        <v>132</v>
      </c>
      <c r="F281" s="114">
        <v>5353957</v>
      </c>
      <c r="G281" s="115">
        <v>760000</v>
      </c>
      <c r="H281" s="113" t="s">
        <v>133</v>
      </c>
      <c r="I281" s="113" t="s">
        <v>136</v>
      </c>
      <c r="J281" s="116">
        <v>44922</v>
      </c>
    </row>
    <row r="282" spans="1:10" ht="15">
      <c r="A282" s="113" t="s">
        <v>39</v>
      </c>
      <c r="B282" s="113" t="s">
        <v>345</v>
      </c>
      <c r="C282" s="113" t="s">
        <v>28</v>
      </c>
      <c r="D282" s="113" t="s">
        <v>46</v>
      </c>
      <c r="E282" s="113" t="s">
        <v>132</v>
      </c>
      <c r="F282" s="114">
        <v>5353474</v>
      </c>
      <c r="G282" s="115">
        <v>265000</v>
      </c>
      <c r="H282" s="113" t="s">
        <v>133</v>
      </c>
      <c r="I282" s="113" t="s">
        <v>136</v>
      </c>
      <c r="J282" s="116">
        <v>44917</v>
      </c>
    </row>
    <row r="283" spans="1:10" ht="15">
      <c r="A283" s="113" t="s">
        <v>39</v>
      </c>
      <c r="B283" s="113" t="s">
        <v>345</v>
      </c>
      <c r="C283" s="113" t="s">
        <v>28</v>
      </c>
      <c r="D283" s="113" t="s">
        <v>49</v>
      </c>
      <c r="E283" s="113" t="s">
        <v>132</v>
      </c>
      <c r="F283" s="114">
        <v>5350483</v>
      </c>
      <c r="G283" s="115">
        <v>499850</v>
      </c>
      <c r="H283" s="113" t="s">
        <v>133</v>
      </c>
      <c r="I283" s="113" t="s">
        <v>136</v>
      </c>
      <c r="J283" s="116">
        <v>44901</v>
      </c>
    </row>
    <row r="284" spans="1:10" ht="15">
      <c r="A284" s="113" t="s">
        <v>39</v>
      </c>
      <c r="B284" s="113" t="s">
        <v>345</v>
      </c>
      <c r="C284" s="113" t="s">
        <v>96</v>
      </c>
      <c r="D284" s="113" t="s">
        <v>95</v>
      </c>
      <c r="E284" s="113" t="s">
        <v>132</v>
      </c>
      <c r="F284" s="114">
        <v>5353637</v>
      </c>
      <c r="G284" s="115">
        <v>843300</v>
      </c>
      <c r="H284" s="113" t="s">
        <v>133</v>
      </c>
      <c r="I284" s="113" t="s">
        <v>136</v>
      </c>
      <c r="J284" s="116">
        <v>44918</v>
      </c>
    </row>
    <row r="285" spans="1:10" ht="15">
      <c r="A285" s="113" t="s">
        <v>39</v>
      </c>
      <c r="B285" s="113" t="s">
        <v>345</v>
      </c>
      <c r="C285" s="113" t="s">
        <v>28</v>
      </c>
      <c r="D285" s="113" t="s">
        <v>100</v>
      </c>
      <c r="E285" s="113" t="s">
        <v>132</v>
      </c>
      <c r="F285" s="114">
        <v>5350492</v>
      </c>
      <c r="G285" s="115">
        <v>460000</v>
      </c>
      <c r="H285" s="113" t="s">
        <v>133</v>
      </c>
      <c r="I285" s="113" t="s">
        <v>136</v>
      </c>
      <c r="J285" s="116">
        <v>44901</v>
      </c>
    </row>
    <row r="286" spans="1:10" ht="15">
      <c r="A286" s="113" t="s">
        <v>39</v>
      </c>
      <c r="B286" s="113" t="s">
        <v>345</v>
      </c>
      <c r="C286" s="113" t="s">
        <v>28</v>
      </c>
      <c r="D286" s="113" t="s">
        <v>98</v>
      </c>
      <c r="E286" s="113" t="s">
        <v>139</v>
      </c>
      <c r="F286" s="114">
        <v>5353495</v>
      </c>
      <c r="G286" s="115">
        <v>1935000</v>
      </c>
      <c r="H286" s="113" t="s">
        <v>133</v>
      </c>
      <c r="I286" s="113" t="s">
        <v>136</v>
      </c>
      <c r="J286" s="116">
        <v>44917</v>
      </c>
    </row>
    <row r="287" spans="1:10" ht="15">
      <c r="A287" s="113" t="s">
        <v>39</v>
      </c>
      <c r="B287" s="113" t="s">
        <v>345</v>
      </c>
      <c r="C287" s="113" t="s">
        <v>47</v>
      </c>
      <c r="D287" s="113" t="s">
        <v>48</v>
      </c>
      <c r="E287" s="113" t="s">
        <v>132</v>
      </c>
      <c r="F287" s="114">
        <v>5353458</v>
      </c>
      <c r="G287" s="115">
        <v>424750</v>
      </c>
      <c r="H287" s="113" t="s">
        <v>133</v>
      </c>
      <c r="I287" s="113" t="s">
        <v>136</v>
      </c>
      <c r="J287" s="116">
        <v>44917</v>
      </c>
    </row>
    <row r="288" spans="1:10" ht="15">
      <c r="A288" s="113" t="s">
        <v>39</v>
      </c>
      <c r="B288" s="113" t="s">
        <v>345</v>
      </c>
      <c r="C288" s="113" t="s">
        <v>28</v>
      </c>
      <c r="D288" s="113" t="s">
        <v>97</v>
      </c>
      <c r="E288" s="113" t="s">
        <v>132</v>
      </c>
      <c r="F288" s="114">
        <v>5353455</v>
      </c>
      <c r="G288" s="115">
        <v>785308</v>
      </c>
      <c r="H288" s="113" t="s">
        <v>136</v>
      </c>
      <c r="I288" s="113" t="s">
        <v>136</v>
      </c>
      <c r="J288" s="116">
        <v>44917</v>
      </c>
    </row>
    <row r="289" spans="1:10" ht="15">
      <c r="A289" s="113" t="s">
        <v>39</v>
      </c>
      <c r="B289" s="113" t="s">
        <v>345</v>
      </c>
      <c r="C289" s="113" t="s">
        <v>28</v>
      </c>
      <c r="D289" s="113" t="s">
        <v>49</v>
      </c>
      <c r="E289" s="113" t="s">
        <v>145</v>
      </c>
      <c r="F289" s="114">
        <v>5353438</v>
      </c>
      <c r="G289" s="115">
        <v>360000</v>
      </c>
      <c r="H289" s="113" t="s">
        <v>133</v>
      </c>
      <c r="I289" s="113" t="s">
        <v>136</v>
      </c>
      <c r="J289" s="116">
        <v>44917</v>
      </c>
    </row>
    <row r="290" spans="1:10" ht="15">
      <c r="A290" s="113" t="s">
        <v>39</v>
      </c>
      <c r="B290" s="113" t="s">
        <v>345</v>
      </c>
      <c r="C290" s="113" t="s">
        <v>96</v>
      </c>
      <c r="D290" s="113" t="s">
        <v>95</v>
      </c>
      <c r="E290" s="113" t="s">
        <v>132</v>
      </c>
      <c r="F290" s="114">
        <v>5353435</v>
      </c>
      <c r="G290" s="115">
        <v>450000</v>
      </c>
      <c r="H290" s="113" t="s">
        <v>133</v>
      </c>
      <c r="I290" s="113" t="s">
        <v>136</v>
      </c>
      <c r="J290" s="116">
        <v>44917</v>
      </c>
    </row>
    <row r="291" spans="1:10" ht="15">
      <c r="A291" s="113" t="s">
        <v>39</v>
      </c>
      <c r="B291" s="113" t="s">
        <v>345</v>
      </c>
      <c r="C291" s="113" t="s">
        <v>28</v>
      </c>
      <c r="D291" s="113" t="s">
        <v>46</v>
      </c>
      <c r="E291" s="113" t="s">
        <v>132</v>
      </c>
      <c r="F291" s="114">
        <v>5353432</v>
      </c>
      <c r="G291" s="115">
        <v>640000</v>
      </c>
      <c r="H291" s="113" t="s">
        <v>133</v>
      </c>
      <c r="I291" s="113" t="s">
        <v>136</v>
      </c>
      <c r="J291" s="116">
        <v>44917</v>
      </c>
    </row>
    <row r="292" spans="1:10" ht="15">
      <c r="A292" s="113" t="s">
        <v>39</v>
      </c>
      <c r="B292" s="113" t="s">
        <v>345</v>
      </c>
      <c r="C292" s="113" t="s">
        <v>28</v>
      </c>
      <c r="D292" s="113" t="s">
        <v>49</v>
      </c>
      <c r="E292" s="113" t="s">
        <v>145</v>
      </c>
      <c r="F292" s="114">
        <v>5353425</v>
      </c>
      <c r="G292" s="115">
        <v>255000</v>
      </c>
      <c r="H292" s="113" t="s">
        <v>133</v>
      </c>
      <c r="I292" s="113" t="s">
        <v>136</v>
      </c>
      <c r="J292" s="116">
        <v>44917</v>
      </c>
    </row>
    <row r="293" spans="1:10" ht="15">
      <c r="A293" s="113" t="s">
        <v>39</v>
      </c>
      <c r="B293" s="113" t="s">
        <v>345</v>
      </c>
      <c r="C293" s="113" t="s">
        <v>92</v>
      </c>
      <c r="D293" s="113" t="s">
        <v>93</v>
      </c>
      <c r="E293" s="113" t="s">
        <v>132</v>
      </c>
      <c r="F293" s="114">
        <v>5350506</v>
      </c>
      <c r="G293" s="115">
        <v>550000</v>
      </c>
      <c r="H293" s="113" t="s">
        <v>133</v>
      </c>
      <c r="I293" s="113" t="s">
        <v>136</v>
      </c>
      <c r="J293" s="116">
        <v>44901</v>
      </c>
    </row>
    <row r="294" spans="1:10" ht="15">
      <c r="A294" s="113" t="s">
        <v>39</v>
      </c>
      <c r="B294" s="113" t="s">
        <v>345</v>
      </c>
      <c r="C294" s="113" t="s">
        <v>28</v>
      </c>
      <c r="D294" s="113" t="s">
        <v>97</v>
      </c>
      <c r="E294" s="113" t="s">
        <v>132</v>
      </c>
      <c r="F294" s="114">
        <v>5350525</v>
      </c>
      <c r="G294" s="115">
        <v>290000</v>
      </c>
      <c r="H294" s="113" t="s">
        <v>133</v>
      </c>
      <c r="I294" s="113" t="s">
        <v>136</v>
      </c>
      <c r="J294" s="116">
        <v>44901</v>
      </c>
    </row>
    <row r="295" spans="1:10" ht="15">
      <c r="A295" s="113" t="s">
        <v>39</v>
      </c>
      <c r="B295" s="113" t="s">
        <v>345</v>
      </c>
      <c r="C295" s="113" t="s">
        <v>28</v>
      </c>
      <c r="D295" s="113" t="s">
        <v>99</v>
      </c>
      <c r="E295" s="113" t="s">
        <v>132</v>
      </c>
      <c r="F295" s="114">
        <v>5353393</v>
      </c>
      <c r="G295" s="115">
        <v>598990</v>
      </c>
      <c r="H295" s="113" t="s">
        <v>136</v>
      </c>
      <c r="I295" s="113" t="s">
        <v>136</v>
      </c>
      <c r="J295" s="116">
        <v>44917</v>
      </c>
    </row>
    <row r="296" spans="1:10" ht="15">
      <c r="A296" s="113" t="s">
        <v>39</v>
      </c>
      <c r="B296" s="113" t="s">
        <v>345</v>
      </c>
      <c r="C296" s="113" t="s">
        <v>96</v>
      </c>
      <c r="D296" s="113" t="s">
        <v>95</v>
      </c>
      <c r="E296" s="113" t="s">
        <v>145</v>
      </c>
      <c r="F296" s="114">
        <v>5352496</v>
      </c>
      <c r="G296" s="115">
        <v>360000</v>
      </c>
      <c r="H296" s="113" t="s">
        <v>133</v>
      </c>
      <c r="I296" s="113" t="s">
        <v>136</v>
      </c>
      <c r="J296" s="116">
        <v>44911</v>
      </c>
    </row>
    <row r="297" spans="1:10" ht="15">
      <c r="A297" s="113" t="s">
        <v>39</v>
      </c>
      <c r="B297" s="113" t="s">
        <v>345</v>
      </c>
      <c r="C297" s="113" t="s">
        <v>28</v>
      </c>
      <c r="D297" s="113" t="s">
        <v>97</v>
      </c>
      <c r="E297" s="113" t="s">
        <v>135</v>
      </c>
      <c r="F297" s="114">
        <v>5353365</v>
      </c>
      <c r="G297" s="115">
        <v>405000</v>
      </c>
      <c r="H297" s="113" t="s">
        <v>133</v>
      </c>
      <c r="I297" s="113" t="s">
        <v>136</v>
      </c>
      <c r="J297" s="116">
        <v>44917</v>
      </c>
    </row>
    <row r="298" spans="1:10" ht="15">
      <c r="A298" s="113" t="s">
        <v>39</v>
      </c>
      <c r="B298" s="113" t="s">
        <v>345</v>
      </c>
      <c r="C298" s="113" t="s">
        <v>28</v>
      </c>
      <c r="D298" s="113" t="s">
        <v>46</v>
      </c>
      <c r="E298" s="113" t="s">
        <v>145</v>
      </c>
      <c r="F298" s="114">
        <v>5353470</v>
      </c>
      <c r="G298" s="115">
        <v>200000</v>
      </c>
      <c r="H298" s="113" t="s">
        <v>133</v>
      </c>
      <c r="I298" s="113" t="s">
        <v>136</v>
      </c>
      <c r="J298" s="116">
        <v>44917</v>
      </c>
    </row>
    <row r="299" spans="1:10" ht="15">
      <c r="A299" s="113" t="s">
        <v>39</v>
      </c>
      <c r="B299" s="113" t="s">
        <v>345</v>
      </c>
      <c r="C299" s="113" t="s">
        <v>28</v>
      </c>
      <c r="D299" s="113" t="s">
        <v>46</v>
      </c>
      <c r="E299" s="113" t="s">
        <v>135</v>
      </c>
      <c r="F299" s="114">
        <v>5350328</v>
      </c>
      <c r="G299" s="115">
        <v>220000</v>
      </c>
      <c r="H299" s="113" t="s">
        <v>133</v>
      </c>
      <c r="I299" s="113" t="s">
        <v>136</v>
      </c>
      <c r="J299" s="116">
        <v>44900</v>
      </c>
    </row>
    <row r="300" spans="1:10" ht="15">
      <c r="A300" s="113" t="s">
        <v>39</v>
      </c>
      <c r="B300" s="113" t="s">
        <v>345</v>
      </c>
      <c r="C300" s="113" t="s">
        <v>96</v>
      </c>
      <c r="D300" s="113" t="s">
        <v>95</v>
      </c>
      <c r="E300" s="113" t="s">
        <v>132</v>
      </c>
      <c r="F300" s="114">
        <v>5353817</v>
      </c>
      <c r="G300" s="115">
        <v>535000</v>
      </c>
      <c r="H300" s="113" t="s">
        <v>133</v>
      </c>
      <c r="I300" s="113" t="s">
        <v>136</v>
      </c>
      <c r="J300" s="116">
        <v>44922</v>
      </c>
    </row>
    <row r="301" spans="1:10" ht="15">
      <c r="A301" s="113" t="s">
        <v>39</v>
      </c>
      <c r="B301" s="113" t="s">
        <v>345</v>
      </c>
      <c r="C301" s="113" t="s">
        <v>89</v>
      </c>
      <c r="D301" s="113" t="s">
        <v>101</v>
      </c>
      <c r="E301" s="113" t="s">
        <v>132</v>
      </c>
      <c r="F301" s="114">
        <v>5353851</v>
      </c>
      <c r="G301" s="115">
        <v>505000</v>
      </c>
      <c r="H301" s="113" t="s">
        <v>133</v>
      </c>
      <c r="I301" s="113" t="s">
        <v>136</v>
      </c>
      <c r="J301" s="116">
        <v>44922</v>
      </c>
    </row>
    <row r="302" spans="1:10" ht="15">
      <c r="A302" s="113" t="s">
        <v>39</v>
      </c>
      <c r="B302" s="113" t="s">
        <v>345</v>
      </c>
      <c r="C302" s="113" t="s">
        <v>28</v>
      </c>
      <c r="D302" s="113" t="s">
        <v>99</v>
      </c>
      <c r="E302" s="113" t="s">
        <v>132</v>
      </c>
      <c r="F302" s="114">
        <v>5353739</v>
      </c>
      <c r="G302" s="115">
        <v>455405</v>
      </c>
      <c r="H302" s="113" t="s">
        <v>136</v>
      </c>
      <c r="I302" s="113" t="s">
        <v>136</v>
      </c>
      <c r="J302" s="116">
        <v>44922</v>
      </c>
    </row>
    <row r="303" spans="1:10" ht="15">
      <c r="A303" s="113" t="s">
        <v>39</v>
      </c>
      <c r="B303" s="113" t="s">
        <v>345</v>
      </c>
      <c r="C303" s="113" t="s">
        <v>84</v>
      </c>
      <c r="D303" s="113" t="s">
        <v>94</v>
      </c>
      <c r="E303" s="113" t="s">
        <v>135</v>
      </c>
      <c r="F303" s="114">
        <v>5353733</v>
      </c>
      <c r="G303" s="115">
        <v>720000</v>
      </c>
      <c r="H303" s="113" t="s">
        <v>133</v>
      </c>
      <c r="I303" s="113" t="s">
        <v>136</v>
      </c>
      <c r="J303" s="116">
        <v>44922</v>
      </c>
    </row>
    <row r="304" spans="1:10" ht="15">
      <c r="A304" s="113" t="s">
        <v>39</v>
      </c>
      <c r="B304" s="113" t="s">
        <v>345</v>
      </c>
      <c r="C304" s="113" t="s">
        <v>28</v>
      </c>
      <c r="D304" s="113" t="s">
        <v>49</v>
      </c>
      <c r="E304" s="113" t="s">
        <v>132</v>
      </c>
      <c r="F304" s="114">
        <v>5353935</v>
      </c>
      <c r="G304" s="115">
        <v>285000</v>
      </c>
      <c r="H304" s="113" t="s">
        <v>133</v>
      </c>
      <c r="I304" s="113" t="s">
        <v>136</v>
      </c>
      <c r="J304" s="116">
        <v>44922</v>
      </c>
    </row>
    <row r="305" spans="1:10" ht="15">
      <c r="A305" s="113" t="s">
        <v>39</v>
      </c>
      <c r="B305" s="113" t="s">
        <v>345</v>
      </c>
      <c r="C305" s="113" t="s">
        <v>28</v>
      </c>
      <c r="D305" s="113" t="s">
        <v>97</v>
      </c>
      <c r="E305" s="113" t="s">
        <v>132</v>
      </c>
      <c r="F305" s="114">
        <v>5353843</v>
      </c>
      <c r="G305" s="115">
        <v>736754</v>
      </c>
      <c r="H305" s="113" t="s">
        <v>136</v>
      </c>
      <c r="I305" s="113" t="s">
        <v>136</v>
      </c>
      <c r="J305" s="116">
        <v>44922</v>
      </c>
    </row>
    <row r="306" spans="1:10" ht="15">
      <c r="A306" s="113" t="s">
        <v>39</v>
      </c>
      <c r="B306" s="113" t="s">
        <v>345</v>
      </c>
      <c r="C306" s="113" t="s">
        <v>28</v>
      </c>
      <c r="D306" s="113" t="s">
        <v>99</v>
      </c>
      <c r="E306" s="113" t="s">
        <v>132</v>
      </c>
      <c r="F306" s="114">
        <v>5353883</v>
      </c>
      <c r="G306" s="115">
        <v>397990</v>
      </c>
      <c r="H306" s="113" t="s">
        <v>136</v>
      </c>
      <c r="I306" s="113" t="s">
        <v>136</v>
      </c>
      <c r="J306" s="116">
        <v>44922</v>
      </c>
    </row>
    <row r="307" spans="1:10" ht="15">
      <c r="A307" s="113" t="s">
        <v>39</v>
      </c>
      <c r="B307" s="113" t="s">
        <v>345</v>
      </c>
      <c r="C307" s="113" t="s">
        <v>28</v>
      </c>
      <c r="D307" s="113" t="s">
        <v>99</v>
      </c>
      <c r="E307" s="113" t="s">
        <v>132</v>
      </c>
      <c r="F307" s="114">
        <v>5353727</v>
      </c>
      <c r="G307" s="115">
        <v>684803</v>
      </c>
      <c r="H307" s="113" t="s">
        <v>136</v>
      </c>
      <c r="I307" s="113" t="s">
        <v>136</v>
      </c>
      <c r="J307" s="116">
        <v>44922</v>
      </c>
    </row>
    <row r="308" spans="1:10" ht="15">
      <c r="A308" s="113" t="s">
        <v>39</v>
      </c>
      <c r="B308" s="113" t="s">
        <v>345</v>
      </c>
      <c r="C308" s="113" t="s">
        <v>47</v>
      </c>
      <c r="D308" s="113" t="s">
        <v>48</v>
      </c>
      <c r="E308" s="113" t="s">
        <v>132</v>
      </c>
      <c r="F308" s="114">
        <v>5350346</v>
      </c>
      <c r="G308" s="115">
        <v>532000</v>
      </c>
      <c r="H308" s="113" t="s">
        <v>133</v>
      </c>
      <c r="I308" s="113" t="s">
        <v>136</v>
      </c>
      <c r="J308" s="116">
        <v>44900</v>
      </c>
    </row>
    <row r="309" spans="1:10" ht="15">
      <c r="A309" s="113" t="s">
        <v>39</v>
      </c>
      <c r="B309" s="113" t="s">
        <v>345</v>
      </c>
      <c r="C309" s="113" t="s">
        <v>47</v>
      </c>
      <c r="D309" s="113" t="s">
        <v>48</v>
      </c>
      <c r="E309" s="113" t="s">
        <v>146</v>
      </c>
      <c r="F309" s="114">
        <v>5353901</v>
      </c>
      <c r="G309" s="115">
        <v>107000</v>
      </c>
      <c r="H309" s="113" t="s">
        <v>133</v>
      </c>
      <c r="I309" s="113" t="s">
        <v>136</v>
      </c>
      <c r="J309" s="116">
        <v>44922</v>
      </c>
    </row>
    <row r="310" spans="1:10" ht="15">
      <c r="A310" s="113" t="s">
        <v>39</v>
      </c>
      <c r="B310" s="113" t="s">
        <v>345</v>
      </c>
      <c r="C310" s="113" t="s">
        <v>28</v>
      </c>
      <c r="D310" s="113" t="s">
        <v>46</v>
      </c>
      <c r="E310" s="113" t="s">
        <v>132</v>
      </c>
      <c r="F310" s="114">
        <v>5350281</v>
      </c>
      <c r="G310" s="115">
        <v>699000</v>
      </c>
      <c r="H310" s="113" t="s">
        <v>133</v>
      </c>
      <c r="I310" s="113" t="s">
        <v>136</v>
      </c>
      <c r="J310" s="116">
        <v>44900</v>
      </c>
    </row>
    <row r="311" spans="1:10" ht="15">
      <c r="A311" s="113" t="s">
        <v>102</v>
      </c>
      <c r="B311" s="113" t="s">
        <v>346</v>
      </c>
      <c r="C311" s="113" t="s">
        <v>103</v>
      </c>
      <c r="D311" s="113" t="s">
        <v>104</v>
      </c>
      <c r="E311" s="113" t="s">
        <v>132</v>
      </c>
      <c r="F311" s="114">
        <v>5353403</v>
      </c>
      <c r="G311" s="115">
        <v>565000</v>
      </c>
      <c r="H311" s="113" t="s">
        <v>133</v>
      </c>
      <c r="I311" s="113" t="s">
        <v>136</v>
      </c>
      <c r="J311" s="116">
        <v>44917</v>
      </c>
    </row>
    <row r="312" spans="1:10" ht="15">
      <c r="A312" s="113" t="s">
        <v>102</v>
      </c>
      <c r="B312" s="113" t="s">
        <v>346</v>
      </c>
      <c r="C312" s="113" t="s">
        <v>103</v>
      </c>
      <c r="D312" s="113" t="s">
        <v>74</v>
      </c>
      <c r="E312" s="113" t="s">
        <v>132</v>
      </c>
      <c r="F312" s="114">
        <v>5352776</v>
      </c>
      <c r="G312" s="115">
        <v>300000</v>
      </c>
      <c r="H312" s="113" t="s">
        <v>133</v>
      </c>
      <c r="I312" s="113" t="s">
        <v>136</v>
      </c>
      <c r="J312" s="116">
        <v>44914</v>
      </c>
    </row>
    <row r="313" spans="1:10" ht="15">
      <c r="A313" s="113" t="s">
        <v>102</v>
      </c>
      <c r="B313" s="113" t="s">
        <v>346</v>
      </c>
      <c r="C313" s="113" t="s">
        <v>103</v>
      </c>
      <c r="D313" s="113" t="s">
        <v>74</v>
      </c>
      <c r="E313" s="113" t="s">
        <v>132</v>
      </c>
      <c r="F313" s="114">
        <v>5354862</v>
      </c>
      <c r="G313" s="115">
        <v>475000</v>
      </c>
      <c r="H313" s="113" t="s">
        <v>133</v>
      </c>
      <c r="I313" s="113" t="s">
        <v>136</v>
      </c>
      <c r="J313" s="116">
        <v>44925</v>
      </c>
    </row>
    <row r="314" spans="1:10" ht="15">
      <c r="A314" s="113" t="s">
        <v>102</v>
      </c>
      <c r="B314" s="113" t="s">
        <v>346</v>
      </c>
      <c r="C314" s="113" t="s">
        <v>103</v>
      </c>
      <c r="D314" s="113" t="s">
        <v>104</v>
      </c>
      <c r="E314" s="113" t="s">
        <v>132</v>
      </c>
      <c r="F314" s="114">
        <v>5354976</v>
      </c>
      <c r="G314" s="115">
        <v>430000</v>
      </c>
      <c r="H314" s="113" t="s">
        <v>133</v>
      </c>
      <c r="I314" s="113" t="s">
        <v>136</v>
      </c>
      <c r="J314" s="116">
        <v>44925</v>
      </c>
    </row>
    <row r="315" spans="1:10" ht="15">
      <c r="A315" s="113" t="s">
        <v>102</v>
      </c>
      <c r="B315" s="113" t="s">
        <v>346</v>
      </c>
      <c r="C315" s="113" t="s">
        <v>103</v>
      </c>
      <c r="D315" s="113" t="s">
        <v>74</v>
      </c>
      <c r="E315" s="113" t="s">
        <v>132</v>
      </c>
      <c r="F315" s="114">
        <v>5352800</v>
      </c>
      <c r="G315" s="115">
        <v>525000</v>
      </c>
      <c r="H315" s="113" t="s">
        <v>133</v>
      </c>
      <c r="I315" s="113" t="s">
        <v>136</v>
      </c>
      <c r="J315" s="116">
        <v>44914</v>
      </c>
    </row>
    <row r="316" spans="1:10" ht="15">
      <c r="A316" s="113" t="s">
        <v>102</v>
      </c>
      <c r="B316" s="113" t="s">
        <v>346</v>
      </c>
      <c r="C316" s="113" t="s">
        <v>103</v>
      </c>
      <c r="D316" s="113" t="s">
        <v>74</v>
      </c>
      <c r="E316" s="113" t="s">
        <v>145</v>
      </c>
      <c r="F316" s="114">
        <v>5352068</v>
      </c>
      <c r="G316" s="115">
        <v>365000</v>
      </c>
      <c r="H316" s="113" t="s">
        <v>133</v>
      </c>
      <c r="I316" s="113" t="s">
        <v>136</v>
      </c>
      <c r="J316" s="116">
        <v>44910</v>
      </c>
    </row>
    <row r="317" spans="1:10" ht="15">
      <c r="A317" s="113" t="s">
        <v>102</v>
      </c>
      <c r="B317" s="113" t="s">
        <v>346</v>
      </c>
      <c r="C317" s="113" t="s">
        <v>103</v>
      </c>
      <c r="D317" s="113" t="s">
        <v>104</v>
      </c>
      <c r="E317" s="113" t="s">
        <v>132</v>
      </c>
      <c r="F317" s="114">
        <v>5350711</v>
      </c>
      <c r="G317" s="115">
        <v>390000</v>
      </c>
      <c r="H317" s="113" t="s">
        <v>133</v>
      </c>
      <c r="I317" s="113" t="s">
        <v>136</v>
      </c>
      <c r="J317" s="116">
        <v>44902</v>
      </c>
    </row>
    <row r="318" spans="1:10" ht="15">
      <c r="A318" s="113" t="s">
        <v>102</v>
      </c>
      <c r="B318" s="113" t="s">
        <v>346</v>
      </c>
      <c r="C318" s="113" t="s">
        <v>103</v>
      </c>
      <c r="D318" s="113" t="s">
        <v>104</v>
      </c>
      <c r="E318" s="113" t="s">
        <v>132</v>
      </c>
      <c r="F318" s="114">
        <v>5350455</v>
      </c>
      <c r="G318" s="115">
        <v>425000</v>
      </c>
      <c r="H318" s="113" t="s">
        <v>133</v>
      </c>
      <c r="I318" s="113" t="s">
        <v>136</v>
      </c>
      <c r="J318" s="116">
        <v>44901</v>
      </c>
    </row>
    <row r="319" spans="1:10" ht="15">
      <c r="A319" s="113" t="s">
        <v>102</v>
      </c>
      <c r="B319" s="113" t="s">
        <v>346</v>
      </c>
      <c r="C319" s="113" t="s">
        <v>103</v>
      </c>
      <c r="D319" s="113" t="s">
        <v>74</v>
      </c>
      <c r="E319" s="113" t="s">
        <v>146</v>
      </c>
      <c r="F319" s="114">
        <v>5353040</v>
      </c>
      <c r="G319" s="115">
        <v>190000</v>
      </c>
      <c r="H319" s="113" t="s">
        <v>133</v>
      </c>
      <c r="I319" s="113" t="s">
        <v>136</v>
      </c>
      <c r="J319" s="116">
        <v>44915</v>
      </c>
    </row>
    <row r="320" spans="1:10" ht="15">
      <c r="A320" s="113" t="s">
        <v>102</v>
      </c>
      <c r="B320" s="113" t="s">
        <v>346</v>
      </c>
      <c r="C320" s="113" t="s">
        <v>103</v>
      </c>
      <c r="D320" s="113" t="s">
        <v>104</v>
      </c>
      <c r="E320" s="113" t="s">
        <v>132</v>
      </c>
      <c r="F320" s="114">
        <v>5350206</v>
      </c>
      <c r="G320" s="115">
        <v>425000</v>
      </c>
      <c r="H320" s="113" t="s">
        <v>133</v>
      </c>
      <c r="I320" s="113" t="s">
        <v>136</v>
      </c>
      <c r="J320" s="116">
        <v>44900</v>
      </c>
    </row>
    <row r="321" spans="1:10" ht="15">
      <c r="A321" s="113" t="s">
        <v>102</v>
      </c>
      <c r="B321" s="113" t="s">
        <v>346</v>
      </c>
      <c r="C321" s="113" t="s">
        <v>103</v>
      </c>
      <c r="D321" s="113" t="s">
        <v>74</v>
      </c>
      <c r="E321" s="113" t="s">
        <v>132</v>
      </c>
      <c r="F321" s="114">
        <v>5349818</v>
      </c>
      <c r="G321" s="115">
        <v>1540000</v>
      </c>
      <c r="H321" s="113" t="s">
        <v>133</v>
      </c>
      <c r="I321" s="113" t="s">
        <v>136</v>
      </c>
      <c r="J321" s="116">
        <v>44896</v>
      </c>
    </row>
    <row r="322" spans="1:10" ht="15">
      <c r="A322" s="113" t="s">
        <v>102</v>
      </c>
      <c r="B322" s="113" t="s">
        <v>346</v>
      </c>
      <c r="C322" s="113" t="s">
        <v>103</v>
      </c>
      <c r="D322" s="113" t="s">
        <v>74</v>
      </c>
      <c r="E322" s="113" t="s">
        <v>132</v>
      </c>
      <c r="F322" s="114">
        <v>5351778</v>
      </c>
      <c r="G322" s="115">
        <v>473000</v>
      </c>
      <c r="H322" s="113" t="s">
        <v>133</v>
      </c>
      <c r="I322" s="113" t="s">
        <v>136</v>
      </c>
      <c r="J322" s="116">
        <v>44909</v>
      </c>
    </row>
    <row r="323" spans="1:10" ht="15">
      <c r="A323" s="113" t="s">
        <v>102</v>
      </c>
      <c r="B323" s="113" t="s">
        <v>346</v>
      </c>
      <c r="C323" s="113" t="s">
        <v>103</v>
      </c>
      <c r="D323" s="113" t="s">
        <v>104</v>
      </c>
      <c r="E323" s="113" t="s">
        <v>145</v>
      </c>
      <c r="F323" s="114">
        <v>5350545</v>
      </c>
      <c r="G323" s="115">
        <v>360000</v>
      </c>
      <c r="H323" s="113" t="s">
        <v>133</v>
      </c>
      <c r="I323" s="113" t="s">
        <v>136</v>
      </c>
      <c r="J323" s="116">
        <v>44901</v>
      </c>
    </row>
    <row r="324" spans="1:10" ht="15">
      <c r="A324" s="113" t="s">
        <v>102</v>
      </c>
      <c r="B324" s="113" t="s">
        <v>346</v>
      </c>
      <c r="C324" s="113" t="s">
        <v>103</v>
      </c>
      <c r="D324" s="113" t="s">
        <v>74</v>
      </c>
      <c r="E324" s="113" t="s">
        <v>132</v>
      </c>
      <c r="F324" s="114">
        <v>5351236</v>
      </c>
      <c r="G324" s="115">
        <v>525000</v>
      </c>
      <c r="H324" s="113" t="s">
        <v>133</v>
      </c>
      <c r="I324" s="113" t="s">
        <v>136</v>
      </c>
      <c r="J324" s="116">
        <v>44904</v>
      </c>
    </row>
    <row r="325" spans="1:10" ht="15">
      <c r="A325" s="113" t="s">
        <v>105</v>
      </c>
      <c r="B325" s="113" t="s">
        <v>347</v>
      </c>
      <c r="C325" s="113" t="s">
        <v>106</v>
      </c>
      <c r="D325" s="113" t="s">
        <v>107</v>
      </c>
      <c r="E325" s="113" t="s">
        <v>135</v>
      </c>
      <c r="F325" s="114">
        <v>5352466</v>
      </c>
      <c r="G325" s="115">
        <v>281250</v>
      </c>
      <c r="H325" s="113" t="s">
        <v>133</v>
      </c>
      <c r="I325" s="113" t="s">
        <v>136</v>
      </c>
      <c r="J325" s="116">
        <v>44911</v>
      </c>
    </row>
    <row r="326" spans="1:10" ht="15">
      <c r="A326" s="113" t="s">
        <v>105</v>
      </c>
      <c r="B326" s="113" t="s">
        <v>347</v>
      </c>
      <c r="C326" s="113" t="s">
        <v>106</v>
      </c>
      <c r="D326" s="113" t="s">
        <v>107</v>
      </c>
      <c r="E326" s="113" t="s">
        <v>146</v>
      </c>
      <c r="F326" s="114">
        <v>5350074</v>
      </c>
      <c r="G326" s="115">
        <v>100000</v>
      </c>
      <c r="H326" s="113" t="s">
        <v>133</v>
      </c>
      <c r="I326" s="113" t="s">
        <v>136</v>
      </c>
      <c r="J326" s="116">
        <v>44897</v>
      </c>
    </row>
    <row r="327" spans="1:10" ht="15">
      <c r="A327" s="113" t="s">
        <v>105</v>
      </c>
      <c r="B327" s="113" t="s">
        <v>347</v>
      </c>
      <c r="C327" s="113" t="s">
        <v>106</v>
      </c>
      <c r="D327" s="113" t="s">
        <v>107</v>
      </c>
      <c r="E327" s="113" t="s">
        <v>132</v>
      </c>
      <c r="F327" s="114">
        <v>5349989</v>
      </c>
      <c r="G327" s="115">
        <v>975000</v>
      </c>
      <c r="H327" s="113" t="s">
        <v>133</v>
      </c>
      <c r="I327" s="113" t="s">
        <v>136</v>
      </c>
      <c r="J327" s="116">
        <v>44897</v>
      </c>
    </row>
    <row r="328" spans="1:10" ht="15">
      <c r="A328" s="113" t="s">
        <v>105</v>
      </c>
      <c r="B328" s="113" t="s">
        <v>347</v>
      </c>
      <c r="C328" s="113" t="s">
        <v>106</v>
      </c>
      <c r="D328" s="113" t="s">
        <v>75</v>
      </c>
      <c r="E328" s="113" t="s">
        <v>132</v>
      </c>
      <c r="F328" s="114">
        <v>5351446</v>
      </c>
      <c r="G328" s="115">
        <v>310000</v>
      </c>
      <c r="H328" s="113" t="s">
        <v>133</v>
      </c>
      <c r="I328" s="113" t="s">
        <v>136</v>
      </c>
      <c r="J328" s="116">
        <v>44907</v>
      </c>
    </row>
    <row r="329" spans="1:10" ht="15">
      <c r="A329" s="113" t="s">
        <v>105</v>
      </c>
      <c r="B329" s="113" t="s">
        <v>347</v>
      </c>
      <c r="C329" s="113" t="s">
        <v>106</v>
      </c>
      <c r="D329" s="113" t="s">
        <v>107</v>
      </c>
      <c r="E329" s="113" t="s">
        <v>132</v>
      </c>
      <c r="F329" s="114">
        <v>5353490</v>
      </c>
      <c r="G329" s="115">
        <v>345000</v>
      </c>
      <c r="H329" s="113" t="s">
        <v>133</v>
      </c>
      <c r="I329" s="113" t="s">
        <v>136</v>
      </c>
      <c r="J329" s="116">
        <v>44917</v>
      </c>
    </row>
    <row r="330" spans="1:10" ht="15">
      <c r="A330" s="113" t="s">
        <v>105</v>
      </c>
      <c r="B330" s="113" t="s">
        <v>347</v>
      </c>
      <c r="C330" s="113" t="s">
        <v>106</v>
      </c>
      <c r="D330" s="113" t="s">
        <v>107</v>
      </c>
      <c r="E330" s="113" t="s">
        <v>132</v>
      </c>
      <c r="F330" s="114">
        <v>5349726</v>
      </c>
      <c r="G330" s="115">
        <v>550000</v>
      </c>
      <c r="H330" s="113" t="s">
        <v>133</v>
      </c>
      <c r="I330" s="113" t="s">
        <v>136</v>
      </c>
      <c r="J330" s="116">
        <v>44896</v>
      </c>
    </row>
    <row r="331" spans="1:10" ht="15">
      <c r="A331" s="113" t="s">
        <v>105</v>
      </c>
      <c r="B331" s="113" t="s">
        <v>347</v>
      </c>
      <c r="C331" s="113" t="s">
        <v>106</v>
      </c>
      <c r="D331" s="113" t="s">
        <v>107</v>
      </c>
      <c r="E331" s="113" t="s">
        <v>132</v>
      </c>
      <c r="F331" s="114">
        <v>5349791</v>
      </c>
      <c r="G331" s="115">
        <v>670000</v>
      </c>
      <c r="H331" s="113" t="s">
        <v>133</v>
      </c>
      <c r="I331" s="113" t="s">
        <v>136</v>
      </c>
      <c r="J331" s="116">
        <v>44896</v>
      </c>
    </row>
    <row r="332" spans="1:10" ht="15">
      <c r="A332" s="113" t="s">
        <v>105</v>
      </c>
      <c r="B332" s="113" t="s">
        <v>347</v>
      </c>
      <c r="C332" s="113" t="s">
        <v>106</v>
      </c>
      <c r="D332" s="113" t="s">
        <v>107</v>
      </c>
      <c r="E332" s="113" t="s">
        <v>132</v>
      </c>
      <c r="F332" s="114">
        <v>5351007</v>
      </c>
      <c r="G332" s="115">
        <v>565000</v>
      </c>
      <c r="H332" s="113" t="s">
        <v>133</v>
      </c>
      <c r="I332" s="113" t="s">
        <v>136</v>
      </c>
      <c r="J332" s="116">
        <v>44903</v>
      </c>
    </row>
    <row r="333" spans="1:10" ht="15">
      <c r="A333" s="113" t="s">
        <v>105</v>
      </c>
      <c r="B333" s="113" t="s">
        <v>347</v>
      </c>
      <c r="C333" s="113" t="s">
        <v>106</v>
      </c>
      <c r="D333" s="113" t="s">
        <v>107</v>
      </c>
      <c r="E333" s="113" t="s">
        <v>132</v>
      </c>
      <c r="F333" s="114">
        <v>5354406</v>
      </c>
      <c r="G333" s="115">
        <v>725000</v>
      </c>
      <c r="H333" s="113" t="s">
        <v>133</v>
      </c>
      <c r="I333" s="113" t="s">
        <v>136</v>
      </c>
      <c r="J333" s="116">
        <v>44924</v>
      </c>
    </row>
    <row r="334" spans="1:10" ht="15">
      <c r="A334" s="113" t="s">
        <v>105</v>
      </c>
      <c r="B334" s="113" t="s">
        <v>347</v>
      </c>
      <c r="C334" s="113" t="s">
        <v>173</v>
      </c>
      <c r="D334" s="113" t="s">
        <v>174</v>
      </c>
      <c r="E334" s="113" t="s">
        <v>132</v>
      </c>
      <c r="F334" s="114">
        <v>5353259</v>
      </c>
      <c r="G334" s="115">
        <v>300000</v>
      </c>
      <c r="H334" s="113" t="s">
        <v>133</v>
      </c>
      <c r="I334" s="113" t="s">
        <v>136</v>
      </c>
      <c r="J334" s="116">
        <v>44916</v>
      </c>
    </row>
    <row r="335" spans="1:10" ht="15">
      <c r="A335" s="113" t="s">
        <v>105</v>
      </c>
      <c r="B335" s="113" t="s">
        <v>347</v>
      </c>
      <c r="C335" s="113" t="s">
        <v>106</v>
      </c>
      <c r="D335" s="113" t="s">
        <v>75</v>
      </c>
      <c r="E335" s="113" t="s">
        <v>132</v>
      </c>
      <c r="F335" s="114">
        <v>5353188</v>
      </c>
      <c r="G335" s="115">
        <v>320000</v>
      </c>
      <c r="H335" s="113" t="s">
        <v>133</v>
      </c>
      <c r="I335" s="113" t="s">
        <v>136</v>
      </c>
      <c r="J335" s="116">
        <v>44916</v>
      </c>
    </row>
    <row r="336" spans="1:10" ht="15">
      <c r="A336" s="113" t="s">
        <v>105</v>
      </c>
      <c r="B336" s="113" t="s">
        <v>347</v>
      </c>
      <c r="C336" s="113" t="s">
        <v>106</v>
      </c>
      <c r="D336" s="113" t="s">
        <v>107</v>
      </c>
      <c r="E336" s="113" t="s">
        <v>132</v>
      </c>
      <c r="F336" s="114">
        <v>5349844</v>
      </c>
      <c r="G336" s="115">
        <v>625000</v>
      </c>
      <c r="H336" s="113" t="s">
        <v>133</v>
      </c>
      <c r="I336" s="113" t="s">
        <v>136</v>
      </c>
      <c r="J336" s="116">
        <v>44896</v>
      </c>
    </row>
    <row r="337" spans="1:10" ht="15">
      <c r="A337" s="113" t="s">
        <v>105</v>
      </c>
      <c r="B337" s="113" t="s">
        <v>347</v>
      </c>
      <c r="C337" s="113" t="s">
        <v>106</v>
      </c>
      <c r="D337" s="113" t="s">
        <v>107</v>
      </c>
      <c r="E337" s="113" t="s">
        <v>132</v>
      </c>
      <c r="F337" s="114">
        <v>5353805</v>
      </c>
      <c r="G337" s="115">
        <v>600000</v>
      </c>
      <c r="H337" s="113" t="s">
        <v>133</v>
      </c>
      <c r="I337" s="113" t="s">
        <v>136</v>
      </c>
      <c r="J337" s="116">
        <v>44922</v>
      </c>
    </row>
    <row r="338" spans="1:10" ht="15">
      <c r="A338" s="113" t="s">
        <v>105</v>
      </c>
      <c r="B338" s="113" t="s">
        <v>347</v>
      </c>
      <c r="C338" s="113" t="s">
        <v>106</v>
      </c>
      <c r="D338" s="113" t="s">
        <v>107</v>
      </c>
      <c r="E338" s="113" t="s">
        <v>132</v>
      </c>
      <c r="F338" s="114">
        <v>5351847</v>
      </c>
      <c r="G338" s="115">
        <v>780000</v>
      </c>
      <c r="H338" s="113" t="s">
        <v>133</v>
      </c>
      <c r="I338" s="113" t="s">
        <v>136</v>
      </c>
      <c r="J338" s="116">
        <v>44909</v>
      </c>
    </row>
    <row r="339" spans="1:10" ht="15">
      <c r="A339" s="113" t="s">
        <v>108</v>
      </c>
      <c r="B339" s="113" t="s">
        <v>348</v>
      </c>
      <c r="C339" s="113" t="s">
        <v>27</v>
      </c>
      <c r="D339" s="113" t="s">
        <v>51</v>
      </c>
      <c r="E339" s="113" t="s">
        <v>132</v>
      </c>
      <c r="F339" s="114">
        <v>5349728</v>
      </c>
      <c r="G339" s="115">
        <v>549000</v>
      </c>
      <c r="H339" s="113" t="s">
        <v>133</v>
      </c>
      <c r="I339" s="113" t="s">
        <v>136</v>
      </c>
      <c r="J339" s="116">
        <v>44896</v>
      </c>
    </row>
    <row r="340" spans="1:10" ht="15">
      <c r="A340" s="113" t="s">
        <v>108</v>
      </c>
      <c r="B340" s="113" t="s">
        <v>348</v>
      </c>
      <c r="C340" s="113" t="s">
        <v>183</v>
      </c>
      <c r="D340" s="113" t="s">
        <v>114</v>
      </c>
      <c r="E340" s="113" t="s">
        <v>135</v>
      </c>
      <c r="F340" s="114">
        <v>5349878</v>
      </c>
      <c r="G340" s="115">
        <v>146000</v>
      </c>
      <c r="H340" s="113" t="s">
        <v>133</v>
      </c>
      <c r="I340" s="113" t="s">
        <v>136</v>
      </c>
      <c r="J340" s="116">
        <v>44896</v>
      </c>
    </row>
    <row r="341" spans="1:10" ht="15">
      <c r="A341" s="113" t="s">
        <v>108</v>
      </c>
      <c r="B341" s="113" t="s">
        <v>348</v>
      </c>
      <c r="C341" s="113" t="s">
        <v>103</v>
      </c>
      <c r="D341" s="113" t="s">
        <v>117</v>
      </c>
      <c r="E341" s="113" t="s">
        <v>132</v>
      </c>
      <c r="F341" s="114">
        <v>5350132</v>
      </c>
      <c r="G341" s="115">
        <v>425000</v>
      </c>
      <c r="H341" s="113" t="s">
        <v>133</v>
      </c>
      <c r="I341" s="113" t="s">
        <v>136</v>
      </c>
      <c r="J341" s="116">
        <v>44897</v>
      </c>
    </row>
    <row r="342" spans="1:10" ht="15">
      <c r="A342" s="113" t="s">
        <v>108</v>
      </c>
      <c r="B342" s="113" t="s">
        <v>348</v>
      </c>
      <c r="C342" s="113" t="s">
        <v>27</v>
      </c>
      <c r="D342" s="113" t="s">
        <v>116</v>
      </c>
      <c r="E342" s="113" t="s">
        <v>132</v>
      </c>
      <c r="F342" s="114">
        <v>5349940</v>
      </c>
      <c r="G342" s="115">
        <v>634900</v>
      </c>
      <c r="H342" s="113" t="s">
        <v>136</v>
      </c>
      <c r="I342" s="113" t="s">
        <v>136</v>
      </c>
      <c r="J342" s="116">
        <v>44897</v>
      </c>
    </row>
    <row r="343" spans="1:10" ht="15">
      <c r="A343" s="113" t="s">
        <v>108</v>
      </c>
      <c r="B343" s="113" t="s">
        <v>348</v>
      </c>
      <c r="C343" s="113" t="s">
        <v>183</v>
      </c>
      <c r="D343" s="113" t="s">
        <v>119</v>
      </c>
      <c r="E343" s="113" t="s">
        <v>132</v>
      </c>
      <c r="F343" s="114">
        <v>5350667</v>
      </c>
      <c r="G343" s="115">
        <v>662000</v>
      </c>
      <c r="H343" s="113" t="s">
        <v>133</v>
      </c>
      <c r="I343" s="113" t="s">
        <v>136</v>
      </c>
      <c r="J343" s="116">
        <v>44902</v>
      </c>
    </row>
    <row r="344" spans="1:10" ht="15">
      <c r="A344" s="113" t="s">
        <v>108</v>
      </c>
      <c r="B344" s="113" t="s">
        <v>348</v>
      </c>
      <c r="C344" s="113" t="s">
        <v>183</v>
      </c>
      <c r="D344" s="113" t="s">
        <v>119</v>
      </c>
      <c r="E344" s="113" t="s">
        <v>132</v>
      </c>
      <c r="F344" s="114">
        <v>5351482</v>
      </c>
      <c r="G344" s="115">
        <v>1400000</v>
      </c>
      <c r="H344" s="113" t="s">
        <v>133</v>
      </c>
      <c r="I344" s="113" t="s">
        <v>136</v>
      </c>
      <c r="J344" s="116">
        <v>44907</v>
      </c>
    </row>
    <row r="345" spans="1:10" ht="15">
      <c r="A345" s="113" t="s">
        <v>108</v>
      </c>
      <c r="B345" s="113" t="s">
        <v>348</v>
      </c>
      <c r="C345" s="113" t="s">
        <v>103</v>
      </c>
      <c r="D345" s="113" t="s">
        <v>74</v>
      </c>
      <c r="E345" s="113" t="s">
        <v>132</v>
      </c>
      <c r="F345" s="114">
        <v>5350659</v>
      </c>
      <c r="G345" s="115">
        <v>629000</v>
      </c>
      <c r="H345" s="113" t="s">
        <v>133</v>
      </c>
      <c r="I345" s="113" t="s">
        <v>136</v>
      </c>
      <c r="J345" s="116">
        <v>44902</v>
      </c>
    </row>
    <row r="346" spans="1:10" ht="15">
      <c r="A346" s="113" t="s">
        <v>108</v>
      </c>
      <c r="B346" s="113" t="s">
        <v>348</v>
      </c>
      <c r="C346" s="113" t="s">
        <v>27</v>
      </c>
      <c r="D346" s="113" t="s">
        <v>113</v>
      </c>
      <c r="E346" s="113" t="s">
        <v>145</v>
      </c>
      <c r="F346" s="114">
        <v>5351527</v>
      </c>
      <c r="G346" s="115">
        <v>63000</v>
      </c>
      <c r="H346" s="113" t="s">
        <v>133</v>
      </c>
      <c r="I346" s="113" t="s">
        <v>136</v>
      </c>
      <c r="J346" s="116">
        <v>44907</v>
      </c>
    </row>
    <row r="347" spans="1:10" ht="15">
      <c r="A347" s="113" t="s">
        <v>108</v>
      </c>
      <c r="B347" s="113" t="s">
        <v>348</v>
      </c>
      <c r="C347" s="113" t="s">
        <v>27</v>
      </c>
      <c r="D347" s="113" t="s">
        <v>74</v>
      </c>
      <c r="E347" s="113" t="s">
        <v>132</v>
      </c>
      <c r="F347" s="114">
        <v>5350577</v>
      </c>
      <c r="G347" s="115">
        <v>453500</v>
      </c>
      <c r="H347" s="113" t="s">
        <v>133</v>
      </c>
      <c r="I347" s="113" t="s">
        <v>136</v>
      </c>
      <c r="J347" s="116">
        <v>44901</v>
      </c>
    </row>
    <row r="348" spans="1:10" ht="15">
      <c r="A348" s="113" t="s">
        <v>108</v>
      </c>
      <c r="B348" s="113" t="s">
        <v>348</v>
      </c>
      <c r="C348" s="113" t="s">
        <v>27</v>
      </c>
      <c r="D348" s="113" t="s">
        <v>113</v>
      </c>
      <c r="E348" s="113" t="s">
        <v>132</v>
      </c>
      <c r="F348" s="114">
        <v>5350548</v>
      </c>
      <c r="G348" s="115">
        <v>425000</v>
      </c>
      <c r="H348" s="113" t="s">
        <v>133</v>
      </c>
      <c r="I348" s="113" t="s">
        <v>136</v>
      </c>
      <c r="J348" s="116">
        <v>44901</v>
      </c>
    </row>
    <row r="349" spans="1:10" ht="15">
      <c r="A349" s="113" t="s">
        <v>108</v>
      </c>
      <c r="B349" s="113" t="s">
        <v>348</v>
      </c>
      <c r="C349" s="113" t="s">
        <v>183</v>
      </c>
      <c r="D349" s="113" t="s">
        <v>119</v>
      </c>
      <c r="E349" s="113" t="s">
        <v>132</v>
      </c>
      <c r="F349" s="114">
        <v>5351634</v>
      </c>
      <c r="G349" s="115">
        <v>393000</v>
      </c>
      <c r="H349" s="113" t="s">
        <v>133</v>
      </c>
      <c r="I349" s="113" t="s">
        <v>136</v>
      </c>
      <c r="J349" s="116">
        <v>44908</v>
      </c>
    </row>
    <row r="350" spans="1:10" ht="15">
      <c r="A350" s="113" t="s">
        <v>108</v>
      </c>
      <c r="B350" s="113" t="s">
        <v>348</v>
      </c>
      <c r="C350" s="113" t="s">
        <v>103</v>
      </c>
      <c r="D350" s="113" t="s">
        <v>117</v>
      </c>
      <c r="E350" s="113" t="s">
        <v>132</v>
      </c>
      <c r="F350" s="114">
        <v>5350264</v>
      </c>
      <c r="G350" s="115">
        <v>574000</v>
      </c>
      <c r="H350" s="113" t="s">
        <v>133</v>
      </c>
      <c r="I350" s="113" t="s">
        <v>136</v>
      </c>
      <c r="J350" s="116">
        <v>44900</v>
      </c>
    </row>
    <row r="351" spans="1:10" ht="15">
      <c r="A351" s="113" t="s">
        <v>108</v>
      </c>
      <c r="B351" s="113" t="s">
        <v>348</v>
      </c>
      <c r="C351" s="113" t="s">
        <v>103</v>
      </c>
      <c r="D351" s="113" t="s">
        <v>117</v>
      </c>
      <c r="E351" s="113" t="s">
        <v>135</v>
      </c>
      <c r="F351" s="114">
        <v>5350613</v>
      </c>
      <c r="G351" s="115">
        <v>190000</v>
      </c>
      <c r="H351" s="113" t="s">
        <v>133</v>
      </c>
      <c r="I351" s="113" t="s">
        <v>136</v>
      </c>
      <c r="J351" s="116">
        <v>44902</v>
      </c>
    </row>
    <row r="352" spans="1:10" ht="15">
      <c r="A352" s="113" t="s">
        <v>108</v>
      </c>
      <c r="B352" s="113" t="s">
        <v>348</v>
      </c>
      <c r="C352" s="113" t="s">
        <v>183</v>
      </c>
      <c r="D352" s="113" t="s">
        <v>119</v>
      </c>
      <c r="E352" s="113" t="s">
        <v>132</v>
      </c>
      <c r="F352" s="114">
        <v>5349805</v>
      </c>
      <c r="G352" s="115">
        <v>416000</v>
      </c>
      <c r="H352" s="113" t="s">
        <v>133</v>
      </c>
      <c r="I352" s="113" t="s">
        <v>136</v>
      </c>
      <c r="J352" s="116">
        <v>44896</v>
      </c>
    </row>
    <row r="353" spans="1:10" ht="15">
      <c r="A353" s="113" t="s">
        <v>108</v>
      </c>
      <c r="B353" s="113" t="s">
        <v>348</v>
      </c>
      <c r="C353" s="113" t="s">
        <v>27</v>
      </c>
      <c r="D353" s="113" t="s">
        <v>112</v>
      </c>
      <c r="E353" s="113" t="s">
        <v>135</v>
      </c>
      <c r="F353" s="114">
        <v>5349812</v>
      </c>
      <c r="G353" s="115">
        <v>535000</v>
      </c>
      <c r="H353" s="113" t="s">
        <v>133</v>
      </c>
      <c r="I353" s="113" t="s">
        <v>136</v>
      </c>
      <c r="J353" s="116">
        <v>44896</v>
      </c>
    </row>
    <row r="354" spans="1:10" ht="15">
      <c r="A354" s="113" t="s">
        <v>108</v>
      </c>
      <c r="B354" s="113" t="s">
        <v>348</v>
      </c>
      <c r="C354" s="113" t="s">
        <v>103</v>
      </c>
      <c r="D354" s="113" t="s">
        <v>118</v>
      </c>
      <c r="E354" s="113" t="s">
        <v>132</v>
      </c>
      <c r="F354" s="114">
        <v>5350236</v>
      </c>
      <c r="G354" s="115">
        <v>600000</v>
      </c>
      <c r="H354" s="113" t="s">
        <v>133</v>
      </c>
      <c r="I354" s="113" t="s">
        <v>136</v>
      </c>
      <c r="J354" s="116">
        <v>44900</v>
      </c>
    </row>
    <row r="355" spans="1:10" ht="15">
      <c r="A355" s="113" t="s">
        <v>108</v>
      </c>
      <c r="B355" s="113" t="s">
        <v>348</v>
      </c>
      <c r="C355" s="113" t="s">
        <v>27</v>
      </c>
      <c r="D355" s="113" t="s">
        <v>51</v>
      </c>
      <c r="E355" s="113" t="s">
        <v>132</v>
      </c>
      <c r="F355" s="114">
        <v>5351552</v>
      </c>
      <c r="G355" s="115">
        <v>710000</v>
      </c>
      <c r="H355" s="113" t="s">
        <v>133</v>
      </c>
      <c r="I355" s="113" t="s">
        <v>136</v>
      </c>
      <c r="J355" s="116">
        <v>44907</v>
      </c>
    </row>
    <row r="356" spans="1:10" ht="15">
      <c r="A356" s="113" t="s">
        <v>108</v>
      </c>
      <c r="B356" s="113" t="s">
        <v>348</v>
      </c>
      <c r="C356" s="113" t="s">
        <v>27</v>
      </c>
      <c r="D356" s="113" t="s">
        <v>116</v>
      </c>
      <c r="E356" s="113" t="s">
        <v>132</v>
      </c>
      <c r="F356" s="114">
        <v>5351640</v>
      </c>
      <c r="G356" s="115">
        <v>607028</v>
      </c>
      <c r="H356" s="113" t="s">
        <v>136</v>
      </c>
      <c r="I356" s="113" t="s">
        <v>136</v>
      </c>
      <c r="J356" s="116">
        <v>44908</v>
      </c>
    </row>
    <row r="357" spans="1:10" ht="15">
      <c r="A357" s="113" t="s">
        <v>108</v>
      </c>
      <c r="B357" s="113" t="s">
        <v>348</v>
      </c>
      <c r="C357" s="113" t="s">
        <v>183</v>
      </c>
      <c r="D357" s="113" t="s">
        <v>119</v>
      </c>
      <c r="E357" s="113" t="s">
        <v>135</v>
      </c>
      <c r="F357" s="114">
        <v>5351531</v>
      </c>
      <c r="G357" s="115">
        <v>438043</v>
      </c>
      <c r="H357" s="113" t="s">
        <v>136</v>
      </c>
      <c r="I357" s="113" t="s">
        <v>136</v>
      </c>
      <c r="J357" s="116">
        <v>44907</v>
      </c>
    </row>
    <row r="358" spans="1:10" ht="15">
      <c r="A358" s="113" t="s">
        <v>108</v>
      </c>
      <c r="B358" s="113" t="s">
        <v>348</v>
      </c>
      <c r="C358" s="113" t="s">
        <v>27</v>
      </c>
      <c r="D358" s="113" t="s">
        <v>51</v>
      </c>
      <c r="E358" s="113" t="s">
        <v>146</v>
      </c>
      <c r="F358" s="114">
        <v>5351026</v>
      </c>
      <c r="G358" s="115">
        <v>110000</v>
      </c>
      <c r="H358" s="113" t="s">
        <v>133</v>
      </c>
      <c r="I358" s="113" t="s">
        <v>136</v>
      </c>
      <c r="J358" s="116">
        <v>44903</v>
      </c>
    </row>
    <row r="359" spans="1:10" ht="15">
      <c r="A359" s="113" t="s">
        <v>108</v>
      </c>
      <c r="B359" s="113" t="s">
        <v>348</v>
      </c>
      <c r="C359" s="113" t="s">
        <v>183</v>
      </c>
      <c r="D359" s="113" t="s">
        <v>119</v>
      </c>
      <c r="E359" s="113" t="s">
        <v>132</v>
      </c>
      <c r="F359" s="114">
        <v>5350297</v>
      </c>
      <c r="G359" s="115">
        <v>1136114</v>
      </c>
      <c r="H359" s="113" t="s">
        <v>136</v>
      </c>
      <c r="I359" s="113" t="s">
        <v>136</v>
      </c>
      <c r="J359" s="116">
        <v>44900</v>
      </c>
    </row>
    <row r="360" spans="1:10" ht="15">
      <c r="A360" s="113" t="s">
        <v>108</v>
      </c>
      <c r="B360" s="113" t="s">
        <v>348</v>
      </c>
      <c r="C360" s="113" t="s">
        <v>27</v>
      </c>
      <c r="D360" s="113" t="s">
        <v>113</v>
      </c>
      <c r="E360" s="113" t="s">
        <v>132</v>
      </c>
      <c r="F360" s="114">
        <v>5350017</v>
      </c>
      <c r="G360" s="115">
        <v>436861</v>
      </c>
      <c r="H360" s="113" t="s">
        <v>136</v>
      </c>
      <c r="I360" s="113" t="s">
        <v>136</v>
      </c>
      <c r="J360" s="116">
        <v>44897</v>
      </c>
    </row>
    <row r="361" spans="1:10" ht="15">
      <c r="A361" s="113" t="s">
        <v>108</v>
      </c>
      <c r="B361" s="113" t="s">
        <v>348</v>
      </c>
      <c r="C361" s="113" t="s">
        <v>183</v>
      </c>
      <c r="D361" s="113" t="s">
        <v>119</v>
      </c>
      <c r="E361" s="113" t="s">
        <v>135</v>
      </c>
      <c r="F361" s="114">
        <v>5350097</v>
      </c>
      <c r="G361" s="115">
        <v>510000</v>
      </c>
      <c r="H361" s="113" t="s">
        <v>133</v>
      </c>
      <c r="I361" s="113" t="s">
        <v>136</v>
      </c>
      <c r="J361" s="116">
        <v>44897</v>
      </c>
    </row>
    <row r="362" spans="1:10" ht="15">
      <c r="A362" s="113" t="s">
        <v>108</v>
      </c>
      <c r="B362" s="113" t="s">
        <v>348</v>
      </c>
      <c r="C362" s="113" t="s">
        <v>27</v>
      </c>
      <c r="D362" s="113" t="s">
        <v>113</v>
      </c>
      <c r="E362" s="113" t="s">
        <v>146</v>
      </c>
      <c r="F362" s="114">
        <v>5351178</v>
      </c>
      <c r="G362" s="115">
        <v>400000</v>
      </c>
      <c r="H362" s="113" t="s">
        <v>133</v>
      </c>
      <c r="I362" s="113" t="s">
        <v>136</v>
      </c>
      <c r="J362" s="116">
        <v>44904</v>
      </c>
    </row>
    <row r="363" spans="1:10" ht="15">
      <c r="A363" s="113" t="s">
        <v>108</v>
      </c>
      <c r="B363" s="113" t="s">
        <v>348</v>
      </c>
      <c r="C363" s="113" t="s">
        <v>27</v>
      </c>
      <c r="D363" s="113" t="s">
        <v>116</v>
      </c>
      <c r="E363" s="113" t="s">
        <v>132</v>
      </c>
      <c r="F363" s="114">
        <v>5350419</v>
      </c>
      <c r="G363" s="115">
        <v>750472</v>
      </c>
      <c r="H363" s="113" t="s">
        <v>136</v>
      </c>
      <c r="I363" s="113" t="s">
        <v>136</v>
      </c>
      <c r="J363" s="116">
        <v>44901</v>
      </c>
    </row>
    <row r="364" spans="1:10" ht="15">
      <c r="A364" s="113" t="s">
        <v>108</v>
      </c>
      <c r="B364" s="113" t="s">
        <v>348</v>
      </c>
      <c r="C364" s="113" t="s">
        <v>183</v>
      </c>
      <c r="D364" s="113" t="s">
        <v>119</v>
      </c>
      <c r="E364" s="113" t="s">
        <v>132</v>
      </c>
      <c r="F364" s="114">
        <v>5351273</v>
      </c>
      <c r="G364" s="115">
        <v>625000</v>
      </c>
      <c r="H364" s="113" t="s">
        <v>133</v>
      </c>
      <c r="I364" s="113" t="s">
        <v>136</v>
      </c>
      <c r="J364" s="116">
        <v>44904</v>
      </c>
    </row>
    <row r="365" spans="1:10" ht="15">
      <c r="A365" s="113" t="s">
        <v>108</v>
      </c>
      <c r="B365" s="113" t="s">
        <v>348</v>
      </c>
      <c r="C365" s="113" t="s">
        <v>183</v>
      </c>
      <c r="D365" s="113" t="s">
        <v>119</v>
      </c>
      <c r="E365" s="113" t="s">
        <v>132</v>
      </c>
      <c r="F365" s="114">
        <v>5350059</v>
      </c>
      <c r="G365" s="115">
        <v>475000</v>
      </c>
      <c r="H365" s="113" t="s">
        <v>133</v>
      </c>
      <c r="I365" s="113" t="s">
        <v>136</v>
      </c>
      <c r="J365" s="116">
        <v>44897</v>
      </c>
    </row>
    <row r="366" spans="1:10" ht="15">
      <c r="A366" s="113" t="s">
        <v>108</v>
      </c>
      <c r="B366" s="113" t="s">
        <v>348</v>
      </c>
      <c r="C366" s="113" t="s">
        <v>27</v>
      </c>
      <c r="D366" s="113" t="s">
        <v>51</v>
      </c>
      <c r="E366" s="113" t="s">
        <v>135</v>
      </c>
      <c r="F366" s="114">
        <v>5351293</v>
      </c>
      <c r="G366" s="115">
        <v>750000</v>
      </c>
      <c r="H366" s="113" t="s">
        <v>133</v>
      </c>
      <c r="I366" s="113" t="s">
        <v>136</v>
      </c>
      <c r="J366" s="116">
        <v>44904</v>
      </c>
    </row>
    <row r="367" spans="1:10" ht="15">
      <c r="A367" s="113" t="s">
        <v>108</v>
      </c>
      <c r="B367" s="113" t="s">
        <v>348</v>
      </c>
      <c r="C367" s="113" t="s">
        <v>27</v>
      </c>
      <c r="D367" s="113" t="s">
        <v>74</v>
      </c>
      <c r="E367" s="113" t="s">
        <v>132</v>
      </c>
      <c r="F367" s="114">
        <v>5351218</v>
      </c>
      <c r="G367" s="115">
        <v>425000</v>
      </c>
      <c r="H367" s="113" t="s">
        <v>133</v>
      </c>
      <c r="I367" s="113" t="s">
        <v>136</v>
      </c>
      <c r="J367" s="116">
        <v>44904</v>
      </c>
    </row>
    <row r="368" spans="1:10" ht="15">
      <c r="A368" s="113" t="s">
        <v>108</v>
      </c>
      <c r="B368" s="113" t="s">
        <v>348</v>
      </c>
      <c r="C368" s="113" t="s">
        <v>27</v>
      </c>
      <c r="D368" s="113" t="s">
        <v>51</v>
      </c>
      <c r="E368" s="113" t="s">
        <v>132</v>
      </c>
      <c r="F368" s="114">
        <v>5350072</v>
      </c>
      <c r="G368" s="115">
        <v>465000</v>
      </c>
      <c r="H368" s="113" t="s">
        <v>133</v>
      </c>
      <c r="I368" s="113" t="s">
        <v>136</v>
      </c>
      <c r="J368" s="116">
        <v>44897</v>
      </c>
    </row>
    <row r="369" spans="1:10" ht="15">
      <c r="A369" s="113" t="s">
        <v>108</v>
      </c>
      <c r="B369" s="113" t="s">
        <v>348</v>
      </c>
      <c r="C369" s="113" t="s">
        <v>27</v>
      </c>
      <c r="D369" s="113" t="s">
        <v>113</v>
      </c>
      <c r="E369" s="113" t="s">
        <v>146</v>
      </c>
      <c r="F369" s="114">
        <v>5351212</v>
      </c>
      <c r="G369" s="115">
        <v>85000</v>
      </c>
      <c r="H369" s="113" t="s">
        <v>133</v>
      </c>
      <c r="I369" s="113" t="s">
        <v>136</v>
      </c>
      <c r="J369" s="116">
        <v>44904</v>
      </c>
    </row>
    <row r="370" spans="1:10" ht="15">
      <c r="A370" s="113" t="s">
        <v>108</v>
      </c>
      <c r="B370" s="113" t="s">
        <v>348</v>
      </c>
      <c r="C370" s="113" t="s">
        <v>27</v>
      </c>
      <c r="D370" s="113" t="s">
        <v>51</v>
      </c>
      <c r="E370" s="113" t="s">
        <v>132</v>
      </c>
      <c r="F370" s="114">
        <v>5350359</v>
      </c>
      <c r="G370" s="115">
        <v>375000</v>
      </c>
      <c r="H370" s="113" t="s">
        <v>133</v>
      </c>
      <c r="I370" s="113" t="s">
        <v>136</v>
      </c>
      <c r="J370" s="116">
        <v>44901</v>
      </c>
    </row>
    <row r="371" spans="1:10" ht="15">
      <c r="A371" s="113" t="s">
        <v>108</v>
      </c>
      <c r="B371" s="113" t="s">
        <v>348</v>
      </c>
      <c r="C371" s="113" t="s">
        <v>183</v>
      </c>
      <c r="D371" s="113" t="s">
        <v>119</v>
      </c>
      <c r="E371" s="113" t="s">
        <v>132</v>
      </c>
      <c r="F371" s="114">
        <v>5350355</v>
      </c>
      <c r="G371" s="115">
        <v>450000</v>
      </c>
      <c r="H371" s="113" t="s">
        <v>133</v>
      </c>
      <c r="I371" s="113" t="s">
        <v>136</v>
      </c>
      <c r="J371" s="116">
        <v>44900</v>
      </c>
    </row>
    <row r="372" spans="1:10" ht="15">
      <c r="A372" s="113" t="s">
        <v>108</v>
      </c>
      <c r="B372" s="113" t="s">
        <v>348</v>
      </c>
      <c r="C372" s="113" t="s">
        <v>27</v>
      </c>
      <c r="D372" s="113" t="s">
        <v>51</v>
      </c>
      <c r="E372" s="113" t="s">
        <v>132</v>
      </c>
      <c r="F372" s="114">
        <v>5350353</v>
      </c>
      <c r="G372" s="115">
        <v>590000</v>
      </c>
      <c r="H372" s="113" t="s">
        <v>133</v>
      </c>
      <c r="I372" s="113" t="s">
        <v>136</v>
      </c>
      <c r="J372" s="116">
        <v>44900</v>
      </c>
    </row>
    <row r="373" spans="1:10" ht="15">
      <c r="A373" s="113" t="s">
        <v>108</v>
      </c>
      <c r="B373" s="113" t="s">
        <v>348</v>
      </c>
      <c r="C373" s="113" t="s">
        <v>183</v>
      </c>
      <c r="D373" s="113" t="s">
        <v>119</v>
      </c>
      <c r="E373" s="113" t="s">
        <v>132</v>
      </c>
      <c r="F373" s="114">
        <v>5350055</v>
      </c>
      <c r="G373" s="115">
        <v>227000</v>
      </c>
      <c r="H373" s="113" t="s">
        <v>133</v>
      </c>
      <c r="I373" s="113" t="s">
        <v>136</v>
      </c>
      <c r="J373" s="116">
        <v>44897</v>
      </c>
    </row>
    <row r="374" spans="1:10" ht="15">
      <c r="A374" s="113" t="s">
        <v>108</v>
      </c>
      <c r="B374" s="113" t="s">
        <v>348</v>
      </c>
      <c r="C374" s="113" t="s">
        <v>27</v>
      </c>
      <c r="D374" s="113" t="s">
        <v>51</v>
      </c>
      <c r="E374" s="113" t="s">
        <v>145</v>
      </c>
      <c r="F374" s="114">
        <v>5351325</v>
      </c>
      <c r="G374" s="115">
        <v>249000</v>
      </c>
      <c r="H374" s="113" t="s">
        <v>133</v>
      </c>
      <c r="I374" s="113" t="s">
        <v>136</v>
      </c>
      <c r="J374" s="116">
        <v>44904</v>
      </c>
    </row>
    <row r="375" spans="1:10" ht="15">
      <c r="A375" s="113" t="s">
        <v>108</v>
      </c>
      <c r="B375" s="113" t="s">
        <v>348</v>
      </c>
      <c r="C375" s="113" t="s">
        <v>103</v>
      </c>
      <c r="D375" s="113" t="s">
        <v>117</v>
      </c>
      <c r="E375" s="113" t="s">
        <v>132</v>
      </c>
      <c r="F375" s="114">
        <v>5349958</v>
      </c>
      <c r="G375" s="115">
        <v>650000</v>
      </c>
      <c r="H375" s="113" t="s">
        <v>133</v>
      </c>
      <c r="I375" s="113" t="s">
        <v>136</v>
      </c>
      <c r="J375" s="116">
        <v>44897</v>
      </c>
    </row>
    <row r="376" spans="1:10" ht="15">
      <c r="A376" s="113" t="s">
        <v>108</v>
      </c>
      <c r="B376" s="113" t="s">
        <v>348</v>
      </c>
      <c r="C376" s="113" t="s">
        <v>27</v>
      </c>
      <c r="D376" s="113" t="s">
        <v>113</v>
      </c>
      <c r="E376" s="113" t="s">
        <v>132</v>
      </c>
      <c r="F376" s="114">
        <v>5350269</v>
      </c>
      <c r="G376" s="115">
        <v>325000</v>
      </c>
      <c r="H376" s="113" t="s">
        <v>133</v>
      </c>
      <c r="I376" s="113" t="s">
        <v>136</v>
      </c>
      <c r="J376" s="116">
        <v>44900</v>
      </c>
    </row>
    <row r="377" spans="1:10" ht="15">
      <c r="A377" s="113" t="s">
        <v>108</v>
      </c>
      <c r="B377" s="113" t="s">
        <v>348</v>
      </c>
      <c r="C377" s="113" t="s">
        <v>103</v>
      </c>
      <c r="D377" s="113" t="s">
        <v>117</v>
      </c>
      <c r="E377" s="113" t="s">
        <v>132</v>
      </c>
      <c r="F377" s="114">
        <v>5351449</v>
      </c>
      <c r="G377" s="115">
        <v>915000</v>
      </c>
      <c r="H377" s="113" t="s">
        <v>133</v>
      </c>
      <c r="I377" s="113" t="s">
        <v>136</v>
      </c>
      <c r="J377" s="116">
        <v>44907</v>
      </c>
    </row>
    <row r="378" spans="1:10" ht="15">
      <c r="A378" s="113" t="s">
        <v>108</v>
      </c>
      <c r="B378" s="113" t="s">
        <v>348</v>
      </c>
      <c r="C378" s="113" t="s">
        <v>103</v>
      </c>
      <c r="D378" s="113" t="s">
        <v>117</v>
      </c>
      <c r="E378" s="113" t="s">
        <v>132</v>
      </c>
      <c r="F378" s="114">
        <v>5350130</v>
      </c>
      <c r="G378" s="115">
        <v>490000</v>
      </c>
      <c r="H378" s="113" t="s">
        <v>133</v>
      </c>
      <c r="I378" s="113" t="s">
        <v>136</v>
      </c>
      <c r="J378" s="116">
        <v>44897</v>
      </c>
    </row>
    <row r="379" spans="1:10" ht="15">
      <c r="A379" s="113" t="s">
        <v>108</v>
      </c>
      <c r="B379" s="113" t="s">
        <v>348</v>
      </c>
      <c r="C379" s="113" t="s">
        <v>103</v>
      </c>
      <c r="D379" s="113" t="s">
        <v>117</v>
      </c>
      <c r="E379" s="113" t="s">
        <v>132</v>
      </c>
      <c r="F379" s="114">
        <v>5351430</v>
      </c>
      <c r="G379" s="115">
        <v>685000</v>
      </c>
      <c r="H379" s="113" t="s">
        <v>133</v>
      </c>
      <c r="I379" s="113" t="s">
        <v>136</v>
      </c>
      <c r="J379" s="116">
        <v>44907</v>
      </c>
    </row>
    <row r="380" spans="1:10" ht="15">
      <c r="A380" s="113" t="s">
        <v>108</v>
      </c>
      <c r="B380" s="113" t="s">
        <v>348</v>
      </c>
      <c r="C380" s="113" t="s">
        <v>183</v>
      </c>
      <c r="D380" s="113" t="s">
        <v>119</v>
      </c>
      <c r="E380" s="113" t="s">
        <v>135</v>
      </c>
      <c r="F380" s="114">
        <v>5351264</v>
      </c>
      <c r="G380" s="115">
        <v>433990</v>
      </c>
      <c r="H380" s="113" t="s">
        <v>136</v>
      </c>
      <c r="I380" s="113" t="s">
        <v>136</v>
      </c>
      <c r="J380" s="116">
        <v>44904</v>
      </c>
    </row>
    <row r="381" spans="1:10" ht="15">
      <c r="A381" s="113" t="s">
        <v>108</v>
      </c>
      <c r="B381" s="113" t="s">
        <v>348</v>
      </c>
      <c r="C381" s="113" t="s">
        <v>27</v>
      </c>
      <c r="D381" s="113" t="s">
        <v>51</v>
      </c>
      <c r="E381" s="113" t="s">
        <v>132</v>
      </c>
      <c r="F381" s="114">
        <v>5350748</v>
      </c>
      <c r="G381" s="115">
        <v>455000</v>
      </c>
      <c r="H381" s="113" t="s">
        <v>133</v>
      </c>
      <c r="I381" s="113" t="s">
        <v>136</v>
      </c>
      <c r="J381" s="116">
        <v>44902</v>
      </c>
    </row>
    <row r="382" spans="1:10" ht="15">
      <c r="A382" s="113" t="s">
        <v>108</v>
      </c>
      <c r="B382" s="113" t="s">
        <v>348</v>
      </c>
      <c r="C382" s="113" t="s">
        <v>103</v>
      </c>
      <c r="D382" s="113" t="s">
        <v>117</v>
      </c>
      <c r="E382" s="113" t="s">
        <v>135</v>
      </c>
      <c r="F382" s="114">
        <v>5350673</v>
      </c>
      <c r="G382" s="115">
        <v>420000</v>
      </c>
      <c r="H382" s="113" t="s">
        <v>133</v>
      </c>
      <c r="I382" s="113" t="s">
        <v>136</v>
      </c>
      <c r="J382" s="116">
        <v>44902</v>
      </c>
    </row>
    <row r="383" spans="1:10" ht="15">
      <c r="A383" s="113" t="s">
        <v>108</v>
      </c>
      <c r="B383" s="113" t="s">
        <v>348</v>
      </c>
      <c r="C383" s="113" t="s">
        <v>27</v>
      </c>
      <c r="D383" s="113" t="s">
        <v>113</v>
      </c>
      <c r="E383" s="113" t="s">
        <v>132</v>
      </c>
      <c r="F383" s="114">
        <v>5351136</v>
      </c>
      <c r="G383" s="115">
        <v>468815</v>
      </c>
      <c r="H383" s="113" t="s">
        <v>136</v>
      </c>
      <c r="I383" s="113" t="s">
        <v>136</v>
      </c>
      <c r="J383" s="116">
        <v>44904</v>
      </c>
    </row>
    <row r="384" spans="1:10" ht="15">
      <c r="A384" s="113" t="s">
        <v>108</v>
      </c>
      <c r="B384" s="113" t="s">
        <v>348</v>
      </c>
      <c r="C384" s="113" t="s">
        <v>27</v>
      </c>
      <c r="D384" s="113" t="s">
        <v>113</v>
      </c>
      <c r="E384" s="113" t="s">
        <v>132</v>
      </c>
      <c r="F384" s="114">
        <v>5351311</v>
      </c>
      <c r="G384" s="115">
        <v>2100000</v>
      </c>
      <c r="H384" s="113" t="s">
        <v>133</v>
      </c>
      <c r="I384" s="113" t="s">
        <v>136</v>
      </c>
      <c r="J384" s="116">
        <v>44904</v>
      </c>
    </row>
    <row r="385" spans="1:10" ht="15">
      <c r="A385" s="113" t="s">
        <v>108</v>
      </c>
      <c r="B385" s="113" t="s">
        <v>348</v>
      </c>
      <c r="C385" s="113" t="s">
        <v>27</v>
      </c>
      <c r="D385" s="113" t="s">
        <v>51</v>
      </c>
      <c r="E385" s="113" t="s">
        <v>132</v>
      </c>
      <c r="F385" s="114">
        <v>5350832</v>
      </c>
      <c r="G385" s="115">
        <v>539000</v>
      </c>
      <c r="H385" s="113" t="s">
        <v>133</v>
      </c>
      <c r="I385" s="113" t="s">
        <v>136</v>
      </c>
      <c r="J385" s="116">
        <v>44902</v>
      </c>
    </row>
    <row r="386" spans="1:10" ht="15">
      <c r="A386" s="113" t="s">
        <v>108</v>
      </c>
      <c r="B386" s="113" t="s">
        <v>348</v>
      </c>
      <c r="C386" s="113" t="s">
        <v>27</v>
      </c>
      <c r="D386" s="113" t="s">
        <v>177</v>
      </c>
      <c r="E386" s="113" t="s">
        <v>132</v>
      </c>
      <c r="F386" s="114">
        <v>5351138</v>
      </c>
      <c r="G386" s="115">
        <v>900000</v>
      </c>
      <c r="H386" s="113" t="s">
        <v>133</v>
      </c>
      <c r="I386" s="113" t="s">
        <v>136</v>
      </c>
      <c r="J386" s="116">
        <v>44904</v>
      </c>
    </row>
    <row r="387" spans="1:10" ht="15">
      <c r="A387" s="113" t="s">
        <v>108</v>
      </c>
      <c r="B387" s="113" t="s">
        <v>348</v>
      </c>
      <c r="C387" s="113" t="s">
        <v>183</v>
      </c>
      <c r="D387" s="113" t="s">
        <v>119</v>
      </c>
      <c r="E387" s="113" t="s">
        <v>135</v>
      </c>
      <c r="F387" s="114">
        <v>5350877</v>
      </c>
      <c r="G387" s="115">
        <v>425877</v>
      </c>
      <c r="H387" s="113" t="s">
        <v>136</v>
      </c>
      <c r="I387" s="113" t="s">
        <v>136</v>
      </c>
      <c r="J387" s="116">
        <v>44903</v>
      </c>
    </row>
    <row r="388" spans="1:10" ht="15">
      <c r="A388" s="113" t="s">
        <v>108</v>
      </c>
      <c r="B388" s="113" t="s">
        <v>348</v>
      </c>
      <c r="C388" s="113" t="s">
        <v>27</v>
      </c>
      <c r="D388" s="113" t="s">
        <v>112</v>
      </c>
      <c r="E388" s="113" t="s">
        <v>132</v>
      </c>
      <c r="F388" s="114">
        <v>5350954</v>
      </c>
      <c r="G388" s="115">
        <v>485000</v>
      </c>
      <c r="H388" s="113" t="s">
        <v>133</v>
      </c>
      <c r="I388" s="113" t="s">
        <v>136</v>
      </c>
      <c r="J388" s="116">
        <v>44903</v>
      </c>
    </row>
    <row r="389" spans="1:10" ht="15">
      <c r="A389" s="113" t="s">
        <v>108</v>
      </c>
      <c r="B389" s="113" t="s">
        <v>348</v>
      </c>
      <c r="C389" s="113" t="s">
        <v>183</v>
      </c>
      <c r="D389" s="113" t="s">
        <v>119</v>
      </c>
      <c r="E389" s="113" t="s">
        <v>135</v>
      </c>
      <c r="F389" s="114">
        <v>5349961</v>
      </c>
      <c r="G389" s="115">
        <v>155000</v>
      </c>
      <c r="H389" s="113" t="s">
        <v>133</v>
      </c>
      <c r="I389" s="113" t="s">
        <v>136</v>
      </c>
      <c r="J389" s="116">
        <v>44897</v>
      </c>
    </row>
    <row r="390" spans="1:10" ht="15">
      <c r="A390" s="113" t="s">
        <v>108</v>
      </c>
      <c r="B390" s="113" t="s">
        <v>348</v>
      </c>
      <c r="C390" s="113" t="s">
        <v>103</v>
      </c>
      <c r="D390" s="113" t="s">
        <v>49</v>
      </c>
      <c r="E390" s="113" t="s">
        <v>132</v>
      </c>
      <c r="F390" s="114">
        <v>5352833</v>
      </c>
      <c r="G390" s="115">
        <v>679900</v>
      </c>
      <c r="H390" s="113" t="s">
        <v>133</v>
      </c>
      <c r="I390" s="113" t="s">
        <v>136</v>
      </c>
      <c r="J390" s="116">
        <v>44915</v>
      </c>
    </row>
    <row r="391" spans="1:10" ht="15">
      <c r="A391" s="113" t="s">
        <v>108</v>
      </c>
      <c r="B391" s="113" t="s">
        <v>348</v>
      </c>
      <c r="C391" s="113" t="s">
        <v>183</v>
      </c>
      <c r="D391" s="113" t="s">
        <v>114</v>
      </c>
      <c r="E391" s="113" t="s">
        <v>132</v>
      </c>
      <c r="F391" s="114">
        <v>5354266</v>
      </c>
      <c r="G391" s="115">
        <v>485000</v>
      </c>
      <c r="H391" s="113" t="s">
        <v>133</v>
      </c>
      <c r="I391" s="113" t="s">
        <v>136</v>
      </c>
      <c r="J391" s="116">
        <v>44924</v>
      </c>
    </row>
    <row r="392" spans="1:10" ht="15">
      <c r="A392" s="113" t="s">
        <v>108</v>
      </c>
      <c r="B392" s="113" t="s">
        <v>348</v>
      </c>
      <c r="C392" s="113" t="s">
        <v>183</v>
      </c>
      <c r="D392" s="113" t="s">
        <v>119</v>
      </c>
      <c r="E392" s="113" t="s">
        <v>132</v>
      </c>
      <c r="F392" s="114">
        <v>5353108</v>
      </c>
      <c r="G392" s="115">
        <v>480000</v>
      </c>
      <c r="H392" s="113" t="s">
        <v>133</v>
      </c>
      <c r="I392" s="113" t="s">
        <v>136</v>
      </c>
      <c r="J392" s="116">
        <v>44916</v>
      </c>
    </row>
    <row r="393" spans="1:10" ht="15">
      <c r="A393" s="113" t="s">
        <v>108</v>
      </c>
      <c r="B393" s="113" t="s">
        <v>348</v>
      </c>
      <c r="C393" s="113" t="s">
        <v>183</v>
      </c>
      <c r="D393" s="113" t="s">
        <v>119</v>
      </c>
      <c r="E393" s="113" t="s">
        <v>132</v>
      </c>
      <c r="F393" s="114">
        <v>5353922</v>
      </c>
      <c r="G393" s="115">
        <v>365000</v>
      </c>
      <c r="H393" s="113" t="s">
        <v>133</v>
      </c>
      <c r="I393" s="113" t="s">
        <v>136</v>
      </c>
      <c r="J393" s="116">
        <v>44922</v>
      </c>
    </row>
    <row r="394" spans="1:10" ht="15">
      <c r="A394" s="113" t="s">
        <v>108</v>
      </c>
      <c r="B394" s="113" t="s">
        <v>348</v>
      </c>
      <c r="C394" s="113" t="s">
        <v>27</v>
      </c>
      <c r="D394" s="113" t="s">
        <v>112</v>
      </c>
      <c r="E394" s="113" t="s">
        <v>132</v>
      </c>
      <c r="F394" s="114">
        <v>5353930</v>
      </c>
      <c r="G394" s="115">
        <v>487000</v>
      </c>
      <c r="H394" s="113" t="s">
        <v>133</v>
      </c>
      <c r="I394" s="113" t="s">
        <v>136</v>
      </c>
      <c r="J394" s="116">
        <v>44922</v>
      </c>
    </row>
    <row r="395" spans="1:10" ht="15">
      <c r="A395" s="113" t="s">
        <v>108</v>
      </c>
      <c r="B395" s="113" t="s">
        <v>348</v>
      </c>
      <c r="C395" s="113" t="s">
        <v>27</v>
      </c>
      <c r="D395" s="113" t="s">
        <v>113</v>
      </c>
      <c r="E395" s="113" t="s">
        <v>132</v>
      </c>
      <c r="F395" s="114">
        <v>5353941</v>
      </c>
      <c r="G395" s="115">
        <v>325000</v>
      </c>
      <c r="H395" s="113" t="s">
        <v>133</v>
      </c>
      <c r="I395" s="113" t="s">
        <v>136</v>
      </c>
      <c r="J395" s="116">
        <v>44922</v>
      </c>
    </row>
    <row r="396" spans="1:10" ht="15">
      <c r="A396" s="113" t="s">
        <v>108</v>
      </c>
      <c r="B396" s="113" t="s">
        <v>348</v>
      </c>
      <c r="C396" s="113" t="s">
        <v>27</v>
      </c>
      <c r="D396" s="113" t="s">
        <v>112</v>
      </c>
      <c r="E396" s="113" t="s">
        <v>132</v>
      </c>
      <c r="F396" s="114">
        <v>5354020</v>
      </c>
      <c r="G396" s="115">
        <v>489000</v>
      </c>
      <c r="H396" s="113" t="s">
        <v>133</v>
      </c>
      <c r="I396" s="113" t="s">
        <v>136</v>
      </c>
      <c r="J396" s="116">
        <v>44923</v>
      </c>
    </row>
    <row r="397" spans="1:10" ht="15">
      <c r="A397" s="113" t="s">
        <v>108</v>
      </c>
      <c r="B397" s="113" t="s">
        <v>348</v>
      </c>
      <c r="C397" s="113" t="s">
        <v>103</v>
      </c>
      <c r="D397" s="113" t="s">
        <v>117</v>
      </c>
      <c r="E397" s="113" t="s">
        <v>132</v>
      </c>
      <c r="F397" s="114">
        <v>5354027</v>
      </c>
      <c r="G397" s="115">
        <v>432000</v>
      </c>
      <c r="H397" s="113" t="s">
        <v>133</v>
      </c>
      <c r="I397" s="113" t="s">
        <v>136</v>
      </c>
      <c r="J397" s="116">
        <v>44923</v>
      </c>
    </row>
    <row r="398" spans="1:10" ht="15">
      <c r="A398" s="113" t="s">
        <v>108</v>
      </c>
      <c r="B398" s="113" t="s">
        <v>348</v>
      </c>
      <c r="C398" s="113" t="s">
        <v>27</v>
      </c>
      <c r="D398" s="113" t="s">
        <v>116</v>
      </c>
      <c r="E398" s="113" t="s">
        <v>132</v>
      </c>
      <c r="F398" s="114">
        <v>5353001</v>
      </c>
      <c r="G398" s="115">
        <v>593561</v>
      </c>
      <c r="H398" s="113" t="s">
        <v>136</v>
      </c>
      <c r="I398" s="113" t="s">
        <v>136</v>
      </c>
      <c r="J398" s="116">
        <v>44915</v>
      </c>
    </row>
    <row r="399" spans="1:10" ht="15">
      <c r="A399" s="113" t="s">
        <v>108</v>
      </c>
      <c r="B399" s="113" t="s">
        <v>348</v>
      </c>
      <c r="C399" s="113" t="s">
        <v>183</v>
      </c>
      <c r="D399" s="113" t="s">
        <v>119</v>
      </c>
      <c r="E399" s="113" t="s">
        <v>132</v>
      </c>
      <c r="F399" s="114">
        <v>5352945</v>
      </c>
      <c r="G399" s="115">
        <v>989000</v>
      </c>
      <c r="H399" s="113" t="s">
        <v>133</v>
      </c>
      <c r="I399" s="113" t="s">
        <v>136</v>
      </c>
      <c r="J399" s="116">
        <v>44915</v>
      </c>
    </row>
    <row r="400" spans="1:10" ht="15">
      <c r="A400" s="113" t="s">
        <v>108</v>
      </c>
      <c r="B400" s="113" t="s">
        <v>348</v>
      </c>
      <c r="C400" s="113" t="s">
        <v>183</v>
      </c>
      <c r="D400" s="113" t="s">
        <v>119</v>
      </c>
      <c r="E400" s="113" t="s">
        <v>132</v>
      </c>
      <c r="F400" s="114">
        <v>5352931</v>
      </c>
      <c r="G400" s="115">
        <v>960000</v>
      </c>
      <c r="H400" s="113" t="s">
        <v>133</v>
      </c>
      <c r="I400" s="113" t="s">
        <v>136</v>
      </c>
      <c r="J400" s="116">
        <v>44915</v>
      </c>
    </row>
    <row r="401" spans="1:10" ht="15">
      <c r="A401" s="113" t="s">
        <v>108</v>
      </c>
      <c r="B401" s="113" t="s">
        <v>348</v>
      </c>
      <c r="C401" s="113" t="s">
        <v>183</v>
      </c>
      <c r="D401" s="113" t="s">
        <v>119</v>
      </c>
      <c r="E401" s="113" t="s">
        <v>132</v>
      </c>
      <c r="F401" s="114">
        <v>5353877</v>
      </c>
      <c r="G401" s="115">
        <v>400000</v>
      </c>
      <c r="H401" s="113" t="s">
        <v>133</v>
      </c>
      <c r="I401" s="113" t="s">
        <v>136</v>
      </c>
      <c r="J401" s="116">
        <v>44922</v>
      </c>
    </row>
    <row r="402" spans="1:10" ht="15">
      <c r="A402" s="113" t="s">
        <v>108</v>
      </c>
      <c r="B402" s="113" t="s">
        <v>348</v>
      </c>
      <c r="C402" s="113" t="s">
        <v>183</v>
      </c>
      <c r="D402" s="113" t="s">
        <v>119</v>
      </c>
      <c r="E402" s="113" t="s">
        <v>132</v>
      </c>
      <c r="F402" s="114">
        <v>5354159</v>
      </c>
      <c r="G402" s="115">
        <v>255000</v>
      </c>
      <c r="H402" s="113" t="s">
        <v>133</v>
      </c>
      <c r="I402" s="113" t="s">
        <v>136</v>
      </c>
      <c r="J402" s="116">
        <v>44923</v>
      </c>
    </row>
    <row r="403" spans="1:10" ht="15">
      <c r="A403" s="113" t="s">
        <v>108</v>
      </c>
      <c r="B403" s="113" t="s">
        <v>348</v>
      </c>
      <c r="C403" s="113" t="s">
        <v>27</v>
      </c>
      <c r="D403" s="113" t="s">
        <v>116</v>
      </c>
      <c r="E403" s="113" t="s">
        <v>132</v>
      </c>
      <c r="F403" s="114">
        <v>5353862</v>
      </c>
      <c r="G403" s="115">
        <v>435000</v>
      </c>
      <c r="H403" s="113" t="s">
        <v>133</v>
      </c>
      <c r="I403" s="113" t="s">
        <v>136</v>
      </c>
      <c r="J403" s="116">
        <v>44922</v>
      </c>
    </row>
    <row r="404" spans="1:10" ht="15">
      <c r="A404" s="113" t="s">
        <v>108</v>
      </c>
      <c r="B404" s="113" t="s">
        <v>348</v>
      </c>
      <c r="C404" s="113" t="s">
        <v>27</v>
      </c>
      <c r="D404" s="113" t="s">
        <v>113</v>
      </c>
      <c r="E404" s="113" t="s">
        <v>146</v>
      </c>
      <c r="F404" s="114">
        <v>5352822</v>
      </c>
      <c r="G404" s="115">
        <v>80000</v>
      </c>
      <c r="H404" s="113" t="s">
        <v>133</v>
      </c>
      <c r="I404" s="113" t="s">
        <v>136</v>
      </c>
      <c r="J404" s="116">
        <v>44914</v>
      </c>
    </row>
    <row r="405" spans="1:10" ht="15">
      <c r="A405" s="113" t="s">
        <v>108</v>
      </c>
      <c r="B405" s="113" t="s">
        <v>348</v>
      </c>
      <c r="C405" s="113" t="s">
        <v>27</v>
      </c>
      <c r="D405" s="113" t="s">
        <v>113</v>
      </c>
      <c r="E405" s="113" t="s">
        <v>146</v>
      </c>
      <c r="F405" s="114">
        <v>5352821</v>
      </c>
      <c r="G405" s="115">
        <v>80000</v>
      </c>
      <c r="H405" s="113" t="s">
        <v>133</v>
      </c>
      <c r="I405" s="113" t="s">
        <v>136</v>
      </c>
      <c r="J405" s="116">
        <v>44914</v>
      </c>
    </row>
    <row r="406" spans="1:10" ht="15">
      <c r="A406" s="113" t="s">
        <v>108</v>
      </c>
      <c r="B406" s="113" t="s">
        <v>348</v>
      </c>
      <c r="C406" s="113" t="s">
        <v>27</v>
      </c>
      <c r="D406" s="113" t="s">
        <v>51</v>
      </c>
      <c r="E406" s="113" t="s">
        <v>132</v>
      </c>
      <c r="F406" s="114">
        <v>5354168</v>
      </c>
      <c r="G406" s="115">
        <v>395000</v>
      </c>
      <c r="H406" s="113" t="s">
        <v>133</v>
      </c>
      <c r="I406" s="113" t="s">
        <v>136</v>
      </c>
      <c r="J406" s="116">
        <v>44923</v>
      </c>
    </row>
    <row r="407" spans="1:10" ht="15">
      <c r="A407" s="113" t="s">
        <v>108</v>
      </c>
      <c r="B407" s="113" t="s">
        <v>348</v>
      </c>
      <c r="C407" s="113" t="s">
        <v>27</v>
      </c>
      <c r="D407" s="113" t="s">
        <v>112</v>
      </c>
      <c r="E407" s="113" t="s">
        <v>132</v>
      </c>
      <c r="F407" s="114">
        <v>5352730</v>
      </c>
      <c r="G407" s="115">
        <v>440000</v>
      </c>
      <c r="H407" s="113" t="s">
        <v>133</v>
      </c>
      <c r="I407" s="113" t="s">
        <v>136</v>
      </c>
      <c r="J407" s="116">
        <v>44914</v>
      </c>
    </row>
    <row r="408" spans="1:10" ht="15">
      <c r="A408" s="113" t="s">
        <v>108</v>
      </c>
      <c r="B408" s="113" t="s">
        <v>348</v>
      </c>
      <c r="C408" s="113" t="s">
        <v>110</v>
      </c>
      <c r="D408" s="113" t="s">
        <v>111</v>
      </c>
      <c r="E408" s="113" t="s">
        <v>132</v>
      </c>
      <c r="F408" s="114">
        <v>5354178</v>
      </c>
      <c r="G408" s="115">
        <v>1200000</v>
      </c>
      <c r="H408" s="113" t="s">
        <v>133</v>
      </c>
      <c r="I408" s="113" t="s">
        <v>136</v>
      </c>
      <c r="J408" s="116">
        <v>44923</v>
      </c>
    </row>
    <row r="409" spans="1:10" ht="15">
      <c r="A409" s="113" t="s">
        <v>108</v>
      </c>
      <c r="B409" s="113" t="s">
        <v>348</v>
      </c>
      <c r="C409" s="113" t="s">
        <v>27</v>
      </c>
      <c r="D409" s="113" t="s">
        <v>51</v>
      </c>
      <c r="E409" s="113" t="s">
        <v>132</v>
      </c>
      <c r="F409" s="114">
        <v>5354212</v>
      </c>
      <c r="G409" s="115">
        <v>520000</v>
      </c>
      <c r="H409" s="113" t="s">
        <v>133</v>
      </c>
      <c r="I409" s="113" t="s">
        <v>136</v>
      </c>
      <c r="J409" s="116">
        <v>44923</v>
      </c>
    </row>
    <row r="410" spans="1:10" ht="15">
      <c r="A410" s="113" t="s">
        <v>108</v>
      </c>
      <c r="B410" s="113" t="s">
        <v>348</v>
      </c>
      <c r="C410" s="113" t="s">
        <v>27</v>
      </c>
      <c r="D410" s="113" t="s">
        <v>112</v>
      </c>
      <c r="E410" s="113" t="s">
        <v>132</v>
      </c>
      <c r="F410" s="114">
        <v>5353334</v>
      </c>
      <c r="G410" s="115">
        <v>414000</v>
      </c>
      <c r="H410" s="113" t="s">
        <v>133</v>
      </c>
      <c r="I410" s="113" t="s">
        <v>136</v>
      </c>
      <c r="J410" s="116">
        <v>44917</v>
      </c>
    </row>
    <row r="411" spans="1:10" ht="15">
      <c r="A411" s="113" t="s">
        <v>108</v>
      </c>
      <c r="B411" s="113" t="s">
        <v>348</v>
      </c>
      <c r="C411" s="113" t="s">
        <v>27</v>
      </c>
      <c r="D411" s="113" t="s">
        <v>51</v>
      </c>
      <c r="E411" s="113" t="s">
        <v>132</v>
      </c>
      <c r="F411" s="114">
        <v>5352570</v>
      </c>
      <c r="G411" s="115">
        <v>360000</v>
      </c>
      <c r="H411" s="113" t="s">
        <v>133</v>
      </c>
      <c r="I411" s="113" t="s">
        <v>136</v>
      </c>
      <c r="J411" s="116">
        <v>44911</v>
      </c>
    </row>
    <row r="412" spans="1:10" ht="15">
      <c r="A412" s="113" t="s">
        <v>108</v>
      </c>
      <c r="B412" s="113" t="s">
        <v>348</v>
      </c>
      <c r="C412" s="113" t="s">
        <v>27</v>
      </c>
      <c r="D412" s="113" t="s">
        <v>51</v>
      </c>
      <c r="E412" s="113" t="s">
        <v>132</v>
      </c>
      <c r="F412" s="114">
        <v>5354218</v>
      </c>
      <c r="G412" s="115">
        <v>480000</v>
      </c>
      <c r="H412" s="113" t="s">
        <v>133</v>
      </c>
      <c r="I412" s="113" t="s">
        <v>136</v>
      </c>
      <c r="J412" s="116">
        <v>44923</v>
      </c>
    </row>
    <row r="413" spans="1:10" ht="15">
      <c r="A413" s="113" t="s">
        <v>108</v>
      </c>
      <c r="B413" s="113" t="s">
        <v>348</v>
      </c>
      <c r="C413" s="113" t="s">
        <v>183</v>
      </c>
      <c r="D413" s="113" t="s">
        <v>119</v>
      </c>
      <c r="E413" s="113" t="s">
        <v>139</v>
      </c>
      <c r="F413" s="114">
        <v>5354252</v>
      </c>
      <c r="G413" s="115">
        <v>5250000</v>
      </c>
      <c r="H413" s="113" t="s">
        <v>133</v>
      </c>
      <c r="I413" s="113" t="s">
        <v>136</v>
      </c>
      <c r="J413" s="116">
        <v>44924</v>
      </c>
    </row>
    <row r="414" spans="1:10" ht="15">
      <c r="A414" s="113" t="s">
        <v>108</v>
      </c>
      <c r="B414" s="113" t="s">
        <v>348</v>
      </c>
      <c r="C414" s="113" t="s">
        <v>103</v>
      </c>
      <c r="D414" s="113" t="s">
        <v>118</v>
      </c>
      <c r="E414" s="113" t="s">
        <v>132</v>
      </c>
      <c r="F414" s="114">
        <v>5352897</v>
      </c>
      <c r="G414" s="115">
        <v>338000</v>
      </c>
      <c r="H414" s="113" t="s">
        <v>133</v>
      </c>
      <c r="I414" s="113" t="s">
        <v>136</v>
      </c>
      <c r="J414" s="116">
        <v>44915</v>
      </c>
    </row>
    <row r="415" spans="1:10" ht="15">
      <c r="A415" s="113" t="s">
        <v>108</v>
      </c>
      <c r="B415" s="113" t="s">
        <v>348</v>
      </c>
      <c r="C415" s="113" t="s">
        <v>183</v>
      </c>
      <c r="D415" s="113" t="s">
        <v>119</v>
      </c>
      <c r="E415" s="113" t="s">
        <v>135</v>
      </c>
      <c r="F415" s="114">
        <v>5353605</v>
      </c>
      <c r="G415" s="115">
        <v>145000</v>
      </c>
      <c r="H415" s="113" t="s">
        <v>133</v>
      </c>
      <c r="I415" s="113" t="s">
        <v>136</v>
      </c>
      <c r="J415" s="116">
        <v>44918</v>
      </c>
    </row>
    <row r="416" spans="1:10" ht="15">
      <c r="A416" s="113" t="s">
        <v>108</v>
      </c>
      <c r="B416" s="113" t="s">
        <v>348</v>
      </c>
      <c r="C416" s="113" t="s">
        <v>183</v>
      </c>
      <c r="D416" s="113" t="s">
        <v>119</v>
      </c>
      <c r="E416" s="113" t="s">
        <v>132</v>
      </c>
      <c r="F416" s="114">
        <v>5353460</v>
      </c>
      <c r="G416" s="115">
        <v>555000</v>
      </c>
      <c r="H416" s="113" t="s">
        <v>133</v>
      </c>
      <c r="I416" s="113" t="s">
        <v>136</v>
      </c>
      <c r="J416" s="116">
        <v>44917</v>
      </c>
    </row>
    <row r="417" spans="1:10" ht="15">
      <c r="A417" s="113" t="s">
        <v>108</v>
      </c>
      <c r="B417" s="113" t="s">
        <v>348</v>
      </c>
      <c r="C417" s="113" t="s">
        <v>27</v>
      </c>
      <c r="D417" s="113" t="s">
        <v>51</v>
      </c>
      <c r="E417" s="113" t="s">
        <v>135</v>
      </c>
      <c r="F417" s="114">
        <v>5353468</v>
      </c>
      <c r="G417" s="115">
        <v>328000</v>
      </c>
      <c r="H417" s="113" t="s">
        <v>133</v>
      </c>
      <c r="I417" s="113" t="s">
        <v>136</v>
      </c>
      <c r="J417" s="116">
        <v>44917</v>
      </c>
    </row>
    <row r="418" spans="1:10" ht="15">
      <c r="A418" s="113" t="s">
        <v>108</v>
      </c>
      <c r="B418" s="113" t="s">
        <v>348</v>
      </c>
      <c r="C418" s="113" t="s">
        <v>103</v>
      </c>
      <c r="D418" s="113" t="s">
        <v>118</v>
      </c>
      <c r="E418" s="113" t="s">
        <v>132</v>
      </c>
      <c r="F418" s="114">
        <v>5353374</v>
      </c>
      <c r="G418" s="115">
        <v>430000</v>
      </c>
      <c r="H418" s="113" t="s">
        <v>133</v>
      </c>
      <c r="I418" s="113" t="s">
        <v>136</v>
      </c>
      <c r="J418" s="116">
        <v>44917</v>
      </c>
    </row>
    <row r="419" spans="1:10" ht="15">
      <c r="A419" s="113" t="s">
        <v>108</v>
      </c>
      <c r="B419" s="113" t="s">
        <v>348</v>
      </c>
      <c r="C419" s="113" t="s">
        <v>183</v>
      </c>
      <c r="D419" s="113" t="s">
        <v>115</v>
      </c>
      <c r="E419" s="113" t="s">
        <v>132</v>
      </c>
      <c r="F419" s="114">
        <v>5353370</v>
      </c>
      <c r="G419" s="115">
        <v>650000</v>
      </c>
      <c r="H419" s="113" t="s">
        <v>133</v>
      </c>
      <c r="I419" s="113" t="s">
        <v>136</v>
      </c>
      <c r="J419" s="116">
        <v>44917</v>
      </c>
    </row>
    <row r="420" spans="1:10" ht="15">
      <c r="A420" s="113" t="s">
        <v>108</v>
      </c>
      <c r="B420" s="113" t="s">
        <v>348</v>
      </c>
      <c r="C420" s="113" t="s">
        <v>27</v>
      </c>
      <c r="D420" s="113" t="s">
        <v>112</v>
      </c>
      <c r="E420" s="113" t="s">
        <v>132</v>
      </c>
      <c r="F420" s="114">
        <v>5353484</v>
      </c>
      <c r="G420" s="115">
        <v>410000</v>
      </c>
      <c r="H420" s="113" t="s">
        <v>133</v>
      </c>
      <c r="I420" s="113" t="s">
        <v>136</v>
      </c>
      <c r="J420" s="116">
        <v>44917</v>
      </c>
    </row>
    <row r="421" spans="1:10" ht="15">
      <c r="A421" s="113" t="s">
        <v>108</v>
      </c>
      <c r="B421" s="113" t="s">
        <v>348</v>
      </c>
      <c r="C421" s="113" t="s">
        <v>109</v>
      </c>
      <c r="D421" s="113" t="s">
        <v>59</v>
      </c>
      <c r="E421" s="113" t="s">
        <v>135</v>
      </c>
      <c r="F421" s="114">
        <v>5353486</v>
      </c>
      <c r="G421" s="115">
        <v>1080000</v>
      </c>
      <c r="H421" s="113" t="s">
        <v>133</v>
      </c>
      <c r="I421" s="113" t="s">
        <v>136</v>
      </c>
      <c r="J421" s="116">
        <v>44917</v>
      </c>
    </row>
    <row r="422" spans="1:10" ht="15">
      <c r="A422" s="113" t="s">
        <v>108</v>
      </c>
      <c r="B422" s="113" t="s">
        <v>348</v>
      </c>
      <c r="C422" s="113" t="s">
        <v>109</v>
      </c>
      <c r="D422" s="113" t="s">
        <v>59</v>
      </c>
      <c r="E422" s="113" t="s">
        <v>132</v>
      </c>
      <c r="F422" s="114">
        <v>5353349</v>
      </c>
      <c r="G422" s="115">
        <v>297500</v>
      </c>
      <c r="H422" s="113" t="s">
        <v>133</v>
      </c>
      <c r="I422" s="113" t="s">
        <v>136</v>
      </c>
      <c r="J422" s="116">
        <v>44917</v>
      </c>
    </row>
    <row r="423" spans="1:10" ht="15">
      <c r="A423" s="113" t="s">
        <v>108</v>
      </c>
      <c r="B423" s="113" t="s">
        <v>348</v>
      </c>
      <c r="C423" s="113" t="s">
        <v>103</v>
      </c>
      <c r="D423" s="113" t="s">
        <v>74</v>
      </c>
      <c r="E423" s="113" t="s">
        <v>165</v>
      </c>
      <c r="F423" s="114">
        <v>5353535</v>
      </c>
      <c r="G423" s="115">
        <v>1316250</v>
      </c>
      <c r="H423" s="113" t="s">
        <v>133</v>
      </c>
      <c r="I423" s="113" t="s">
        <v>136</v>
      </c>
      <c r="J423" s="116">
        <v>44917</v>
      </c>
    </row>
    <row r="424" spans="1:10" ht="15">
      <c r="A424" s="113" t="s">
        <v>108</v>
      </c>
      <c r="B424" s="113" t="s">
        <v>348</v>
      </c>
      <c r="C424" s="113" t="s">
        <v>27</v>
      </c>
      <c r="D424" s="113" t="s">
        <v>113</v>
      </c>
      <c r="E424" s="113" t="s">
        <v>135</v>
      </c>
      <c r="F424" s="114">
        <v>5351648</v>
      </c>
      <c r="G424" s="115">
        <v>324000</v>
      </c>
      <c r="H424" s="113" t="s">
        <v>133</v>
      </c>
      <c r="I424" s="113" t="s">
        <v>136</v>
      </c>
      <c r="J424" s="116">
        <v>44908</v>
      </c>
    </row>
    <row r="425" spans="1:10" ht="15">
      <c r="A425" s="113" t="s">
        <v>108</v>
      </c>
      <c r="B425" s="113" t="s">
        <v>348</v>
      </c>
      <c r="C425" s="113" t="s">
        <v>103</v>
      </c>
      <c r="D425" s="113" t="s">
        <v>118</v>
      </c>
      <c r="E425" s="113" t="s">
        <v>132</v>
      </c>
      <c r="F425" s="114">
        <v>5353318</v>
      </c>
      <c r="G425" s="115">
        <v>1600000</v>
      </c>
      <c r="H425" s="113" t="s">
        <v>133</v>
      </c>
      <c r="I425" s="113" t="s">
        <v>136</v>
      </c>
      <c r="J425" s="116">
        <v>44917</v>
      </c>
    </row>
    <row r="426" spans="1:10" ht="15">
      <c r="A426" s="113" t="s">
        <v>108</v>
      </c>
      <c r="B426" s="113" t="s">
        <v>348</v>
      </c>
      <c r="C426" s="113" t="s">
        <v>183</v>
      </c>
      <c r="D426" s="113" t="s">
        <v>119</v>
      </c>
      <c r="E426" s="113" t="s">
        <v>132</v>
      </c>
      <c r="F426" s="114">
        <v>5353887</v>
      </c>
      <c r="G426" s="115">
        <v>225000</v>
      </c>
      <c r="H426" s="113" t="s">
        <v>133</v>
      </c>
      <c r="I426" s="113" t="s">
        <v>136</v>
      </c>
      <c r="J426" s="116">
        <v>44922</v>
      </c>
    </row>
    <row r="427" spans="1:10" ht="15">
      <c r="A427" s="113" t="s">
        <v>108</v>
      </c>
      <c r="B427" s="113" t="s">
        <v>348</v>
      </c>
      <c r="C427" s="113" t="s">
        <v>27</v>
      </c>
      <c r="D427" s="113" t="s">
        <v>112</v>
      </c>
      <c r="E427" s="113" t="s">
        <v>132</v>
      </c>
      <c r="F427" s="114">
        <v>5353585</v>
      </c>
      <c r="G427" s="115">
        <v>542500</v>
      </c>
      <c r="H427" s="113" t="s">
        <v>133</v>
      </c>
      <c r="I427" s="113" t="s">
        <v>136</v>
      </c>
      <c r="J427" s="116">
        <v>44918</v>
      </c>
    </row>
    <row r="428" spans="1:10" ht="15">
      <c r="A428" s="113" t="s">
        <v>108</v>
      </c>
      <c r="B428" s="113" t="s">
        <v>348</v>
      </c>
      <c r="C428" s="113" t="s">
        <v>27</v>
      </c>
      <c r="D428" s="113" t="s">
        <v>51</v>
      </c>
      <c r="E428" s="113" t="s">
        <v>135</v>
      </c>
      <c r="F428" s="114">
        <v>5352576</v>
      </c>
      <c r="G428" s="115">
        <v>370000</v>
      </c>
      <c r="H428" s="113" t="s">
        <v>133</v>
      </c>
      <c r="I428" s="113" t="s">
        <v>136</v>
      </c>
      <c r="J428" s="116">
        <v>44911</v>
      </c>
    </row>
    <row r="429" spans="1:10" ht="15">
      <c r="A429" s="113" t="s">
        <v>108</v>
      </c>
      <c r="B429" s="113" t="s">
        <v>348</v>
      </c>
      <c r="C429" s="113" t="s">
        <v>27</v>
      </c>
      <c r="D429" s="113" t="s">
        <v>51</v>
      </c>
      <c r="E429" s="113" t="s">
        <v>132</v>
      </c>
      <c r="F429" s="114">
        <v>5353282</v>
      </c>
      <c r="G429" s="115">
        <v>395000</v>
      </c>
      <c r="H429" s="113" t="s">
        <v>133</v>
      </c>
      <c r="I429" s="113" t="s">
        <v>136</v>
      </c>
      <c r="J429" s="116">
        <v>44916</v>
      </c>
    </row>
    <row r="430" spans="1:10" ht="15">
      <c r="A430" s="113" t="s">
        <v>108</v>
      </c>
      <c r="B430" s="113" t="s">
        <v>348</v>
      </c>
      <c r="C430" s="113" t="s">
        <v>27</v>
      </c>
      <c r="D430" s="113" t="s">
        <v>113</v>
      </c>
      <c r="E430" s="113" t="s">
        <v>135</v>
      </c>
      <c r="F430" s="114">
        <v>5353254</v>
      </c>
      <c r="G430" s="115">
        <v>202000</v>
      </c>
      <c r="H430" s="113" t="s">
        <v>133</v>
      </c>
      <c r="I430" s="113" t="s">
        <v>136</v>
      </c>
      <c r="J430" s="116">
        <v>44916</v>
      </c>
    </row>
    <row r="431" spans="1:10" ht="15">
      <c r="A431" s="113" t="s">
        <v>108</v>
      </c>
      <c r="B431" s="113" t="s">
        <v>348</v>
      </c>
      <c r="C431" s="113" t="s">
        <v>27</v>
      </c>
      <c r="D431" s="113" t="s">
        <v>51</v>
      </c>
      <c r="E431" s="113" t="s">
        <v>135</v>
      </c>
      <c r="F431" s="114">
        <v>5353239</v>
      </c>
      <c r="G431" s="115">
        <v>210000</v>
      </c>
      <c r="H431" s="113" t="s">
        <v>133</v>
      </c>
      <c r="I431" s="113" t="s">
        <v>136</v>
      </c>
      <c r="J431" s="116">
        <v>44916</v>
      </c>
    </row>
    <row r="432" spans="1:10" ht="15">
      <c r="A432" s="113" t="s">
        <v>108</v>
      </c>
      <c r="B432" s="113" t="s">
        <v>348</v>
      </c>
      <c r="C432" s="113" t="s">
        <v>103</v>
      </c>
      <c r="D432" s="113" t="s">
        <v>117</v>
      </c>
      <c r="E432" s="113" t="s">
        <v>132</v>
      </c>
      <c r="F432" s="114">
        <v>5353639</v>
      </c>
      <c r="G432" s="115">
        <v>530000</v>
      </c>
      <c r="H432" s="113" t="s">
        <v>133</v>
      </c>
      <c r="I432" s="113" t="s">
        <v>136</v>
      </c>
      <c r="J432" s="116">
        <v>44918</v>
      </c>
    </row>
    <row r="433" spans="1:10" ht="15">
      <c r="A433" s="113" t="s">
        <v>108</v>
      </c>
      <c r="B433" s="113" t="s">
        <v>348</v>
      </c>
      <c r="C433" s="113" t="s">
        <v>103</v>
      </c>
      <c r="D433" s="113" t="s">
        <v>117</v>
      </c>
      <c r="E433" s="113" t="s">
        <v>135</v>
      </c>
      <c r="F433" s="114">
        <v>5353234</v>
      </c>
      <c r="G433" s="115">
        <v>167500</v>
      </c>
      <c r="H433" s="113" t="s">
        <v>133</v>
      </c>
      <c r="I433" s="113" t="s">
        <v>136</v>
      </c>
      <c r="J433" s="116">
        <v>44916</v>
      </c>
    </row>
    <row r="434" spans="1:10" ht="15">
      <c r="A434" s="113" t="s">
        <v>108</v>
      </c>
      <c r="B434" s="113" t="s">
        <v>348</v>
      </c>
      <c r="C434" s="113" t="s">
        <v>183</v>
      </c>
      <c r="D434" s="113" t="s">
        <v>119</v>
      </c>
      <c r="E434" s="113" t="s">
        <v>132</v>
      </c>
      <c r="F434" s="114">
        <v>5353657</v>
      </c>
      <c r="G434" s="115">
        <v>1381135</v>
      </c>
      <c r="H434" s="113" t="s">
        <v>136</v>
      </c>
      <c r="I434" s="113" t="s">
        <v>136</v>
      </c>
      <c r="J434" s="116">
        <v>44918</v>
      </c>
    </row>
    <row r="435" spans="1:10" ht="15">
      <c r="A435" s="113" t="s">
        <v>108</v>
      </c>
      <c r="B435" s="113" t="s">
        <v>348</v>
      </c>
      <c r="C435" s="113" t="s">
        <v>27</v>
      </c>
      <c r="D435" s="113" t="s">
        <v>115</v>
      </c>
      <c r="E435" s="113" t="s">
        <v>132</v>
      </c>
      <c r="F435" s="114">
        <v>5353183</v>
      </c>
      <c r="G435" s="115">
        <v>395000</v>
      </c>
      <c r="H435" s="113" t="s">
        <v>133</v>
      </c>
      <c r="I435" s="113" t="s">
        <v>136</v>
      </c>
      <c r="J435" s="116">
        <v>44916</v>
      </c>
    </row>
    <row r="436" spans="1:10" ht="15">
      <c r="A436" s="113" t="s">
        <v>108</v>
      </c>
      <c r="B436" s="113" t="s">
        <v>348</v>
      </c>
      <c r="C436" s="113" t="s">
        <v>27</v>
      </c>
      <c r="D436" s="113" t="s">
        <v>116</v>
      </c>
      <c r="E436" s="113" t="s">
        <v>132</v>
      </c>
      <c r="F436" s="114">
        <v>5353179</v>
      </c>
      <c r="G436" s="115">
        <v>430980</v>
      </c>
      <c r="H436" s="113" t="s">
        <v>136</v>
      </c>
      <c r="I436" s="113" t="s">
        <v>136</v>
      </c>
      <c r="J436" s="116">
        <v>44916</v>
      </c>
    </row>
    <row r="437" spans="1:10" ht="15">
      <c r="A437" s="113" t="s">
        <v>108</v>
      </c>
      <c r="B437" s="113" t="s">
        <v>348</v>
      </c>
      <c r="C437" s="113" t="s">
        <v>27</v>
      </c>
      <c r="D437" s="113" t="s">
        <v>74</v>
      </c>
      <c r="E437" s="113" t="s">
        <v>135</v>
      </c>
      <c r="F437" s="114">
        <v>5353659</v>
      </c>
      <c r="G437" s="115">
        <v>335000</v>
      </c>
      <c r="H437" s="113" t="s">
        <v>133</v>
      </c>
      <c r="I437" s="113" t="s">
        <v>136</v>
      </c>
      <c r="J437" s="116">
        <v>44918</v>
      </c>
    </row>
    <row r="438" spans="1:10" ht="15">
      <c r="A438" s="113" t="s">
        <v>108</v>
      </c>
      <c r="B438" s="113" t="s">
        <v>348</v>
      </c>
      <c r="C438" s="113" t="s">
        <v>27</v>
      </c>
      <c r="D438" s="113" t="s">
        <v>51</v>
      </c>
      <c r="E438" s="113" t="s">
        <v>132</v>
      </c>
      <c r="F438" s="114">
        <v>5353672</v>
      </c>
      <c r="G438" s="115">
        <v>260000</v>
      </c>
      <c r="H438" s="113" t="s">
        <v>133</v>
      </c>
      <c r="I438" s="113" t="s">
        <v>136</v>
      </c>
      <c r="J438" s="116">
        <v>44918</v>
      </c>
    </row>
    <row r="439" spans="1:10" ht="15">
      <c r="A439" s="113" t="s">
        <v>108</v>
      </c>
      <c r="B439" s="113" t="s">
        <v>348</v>
      </c>
      <c r="C439" s="113" t="s">
        <v>110</v>
      </c>
      <c r="D439" s="113" t="s">
        <v>111</v>
      </c>
      <c r="E439" s="113" t="s">
        <v>146</v>
      </c>
      <c r="F439" s="114">
        <v>5353580</v>
      </c>
      <c r="G439" s="115">
        <v>150000</v>
      </c>
      <c r="H439" s="113" t="s">
        <v>133</v>
      </c>
      <c r="I439" s="113" t="s">
        <v>136</v>
      </c>
      <c r="J439" s="116">
        <v>44918</v>
      </c>
    </row>
    <row r="440" spans="1:10" ht="15">
      <c r="A440" s="113" t="s">
        <v>108</v>
      </c>
      <c r="B440" s="113" t="s">
        <v>348</v>
      </c>
      <c r="C440" s="113" t="s">
        <v>103</v>
      </c>
      <c r="D440" s="113" t="s">
        <v>74</v>
      </c>
      <c r="E440" s="113" t="s">
        <v>149</v>
      </c>
      <c r="F440" s="114">
        <v>5351820</v>
      </c>
      <c r="G440" s="115">
        <v>1380000</v>
      </c>
      <c r="H440" s="113" t="s">
        <v>133</v>
      </c>
      <c r="I440" s="113" t="s">
        <v>136</v>
      </c>
      <c r="J440" s="116">
        <v>44909</v>
      </c>
    </row>
    <row r="441" spans="1:10" ht="15">
      <c r="A441" s="113" t="s">
        <v>108</v>
      </c>
      <c r="B441" s="113" t="s">
        <v>348</v>
      </c>
      <c r="C441" s="113" t="s">
        <v>27</v>
      </c>
      <c r="D441" s="113" t="s">
        <v>116</v>
      </c>
      <c r="E441" s="113" t="s">
        <v>132</v>
      </c>
      <c r="F441" s="114">
        <v>5354804</v>
      </c>
      <c r="G441" s="115">
        <v>540000</v>
      </c>
      <c r="H441" s="113" t="s">
        <v>133</v>
      </c>
      <c r="I441" s="113" t="s">
        <v>136</v>
      </c>
      <c r="J441" s="116">
        <v>44925</v>
      </c>
    </row>
    <row r="442" spans="1:10" ht="15">
      <c r="A442" s="113" t="s">
        <v>108</v>
      </c>
      <c r="B442" s="113" t="s">
        <v>348</v>
      </c>
      <c r="C442" s="113" t="s">
        <v>183</v>
      </c>
      <c r="D442" s="113" t="s">
        <v>119</v>
      </c>
      <c r="E442" s="113" t="s">
        <v>132</v>
      </c>
      <c r="F442" s="114">
        <v>5352170</v>
      </c>
      <c r="G442" s="115">
        <v>499000</v>
      </c>
      <c r="H442" s="113" t="s">
        <v>133</v>
      </c>
      <c r="I442" s="113" t="s">
        <v>136</v>
      </c>
      <c r="J442" s="116">
        <v>44910</v>
      </c>
    </row>
    <row r="443" spans="1:10" ht="15">
      <c r="A443" s="113" t="s">
        <v>108</v>
      </c>
      <c r="B443" s="113" t="s">
        <v>348</v>
      </c>
      <c r="C443" s="113" t="s">
        <v>27</v>
      </c>
      <c r="D443" s="113" t="s">
        <v>51</v>
      </c>
      <c r="E443" s="113" t="s">
        <v>132</v>
      </c>
      <c r="F443" s="114">
        <v>5354916</v>
      </c>
      <c r="G443" s="115">
        <v>292000</v>
      </c>
      <c r="H443" s="113" t="s">
        <v>133</v>
      </c>
      <c r="I443" s="113" t="s">
        <v>136</v>
      </c>
      <c r="J443" s="116">
        <v>44925</v>
      </c>
    </row>
    <row r="444" spans="1:10" ht="15">
      <c r="A444" s="113" t="s">
        <v>108</v>
      </c>
      <c r="B444" s="113" t="s">
        <v>348</v>
      </c>
      <c r="C444" s="113" t="s">
        <v>27</v>
      </c>
      <c r="D444" s="113" t="s">
        <v>113</v>
      </c>
      <c r="E444" s="113" t="s">
        <v>132</v>
      </c>
      <c r="F444" s="114">
        <v>5352147</v>
      </c>
      <c r="G444" s="115">
        <v>422000</v>
      </c>
      <c r="H444" s="113" t="s">
        <v>133</v>
      </c>
      <c r="I444" s="113" t="s">
        <v>136</v>
      </c>
      <c r="J444" s="116">
        <v>44910</v>
      </c>
    </row>
    <row r="445" spans="1:10" ht="15">
      <c r="A445" s="113" t="s">
        <v>108</v>
      </c>
      <c r="B445" s="113" t="s">
        <v>348</v>
      </c>
      <c r="C445" s="113" t="s">
        <v>27</v>
      </c>
      <c r="D445" s="113" t="s">
        <v>51</v>
      </c>
      <c r="E445" s="113" t="s">
        <v>146</v>
      </c>
      <c r="F445" s="114">
        <v>5354727</v>
      </c>
      <c r="G445" s="115">
        <v>135000</v>
      </c>
      <c r="H445" s="113" t="s">
        <v>133</v>
      </c>
      <c r="I445" s="113" t="s">
        <v>136</v>
      </c>
      <c r="J445" s="116">
        <v>44925</v>
      </c>
    </row>
    <row r="446" spans="1:10" ht="15">
      <c r="A446" s="113" t="s">
        <v>108</v>
      </c>
      <c r="B446" s="113" t="s">
        <v>348</v>
      </c>
      <c r="C446" s="113" t="s">
        <v>27</v>
      </c>
      <c r="D446" s="113" t="s">
        <v>51</v>
      </c>
      <c r="E446" s="113" t="s">
        <v>135</v>
      </c>
      <c r="F446" s="114">
        <v>5354926</v>
      </c>
      <c r="G446" s="115">
        <v>210000</v>
      </c>
      <c r="H446" s="113" t="s">
        <v>133</v>
      </c>
      <c r="I446" s="113" t="s">
        <v>136</v>
      </c>
      <c r="J446" s="116">
        <v>44925</v>
      </c>
    </row>
    <row r="447" spans="1:10" ht="15">
      <c r="A447" s="113" t="s">
        <v>108</v>
      </c>
      <c r="B447" s="113" t="s">
        <v>348</v>
      </c>
      <c r="C447" s="113" t="s">
        <v>103</v>
      </c>
      <c r="D447" s="113" t="s">
        <v>118</v>
      </c>
      <c r="E447" s="113" t="s">
        <v>132</v>
      </c>
      <c r="F447" s="114">
        <v>5352131</v>
      </c>
      <c r="G447" s="115">
        <v>516422</v>
      </c>
      <c r="H447" s="113" t="s">
        <v>133</v>
      </c>
      <c r="I447" s="113" t="s">
        <v>136</v>
      </c>
      <c r="J447" s="116">
        <v>44910</v>
      </c>
    </row>
    <row r="448" spans="1:10" ht="15">
      <c r="A448" s="113" t="s">
        <v>108</v>
      </c>
      <c r="B448" s="113" t="s">
        <v>348</v>
      </c>
      <c r="C448" s="113" t="s">
        <v>27</v>
      </c>
      <c r="D448" s="113" t="s">
        <v>116</v>
      </c>
      <c r="E448" s="113" t="s">
        <v>132</v>
      </c>
      <c r="F448" s="114">
        <v>5354696</v>
      </c>
      <c r="G448" s="115">
        <v>822450</v>
      </c>
      <c r="H448" s="113" t="s">
        <v>136</v>
      </c>
      <c r="I448" s="113" t="s">
        <v>136</v>
      </c>
      <c r="J448" s="116">
        <v>44925</v>
      </c>
    </row>
    <row r="449" spans="1:10" ht="15">
      <c r="A449" s="113" t="s">
        <v>108</v>
      </c>
      <c r="B449" s="113" t="s">
        <v>348</v>
      </c>
      <c r="C449" s="113" t="s">
        <v>27</v>
      </c>
      <c r="D449" s="113" t="s">
        <v>74</v>
      </c>
      <c r="E449" s="113" t="s">
        <v>132</v>
      </c>
      <c r="F449" s="114">
        <v>5352103</v>
      </c>
      <c r="G449" s="115">
        <v>455000</v>
      </c>
      <c r="H449" s="113" t="s">
        <v>133</v>
      </c>
      <c r="I449" s="113" t="s">
        <v>136</v>
      </c>
      <c r="J449" s="116">
        <v>44910</v>
      </c>
    </row>
    <row r="450" spans="1:10" ht="15">
      <c r="A450" s="113" t="s">
        <v>108</v>
      </c>
      <c r="B450" s="113" t="s">
        <v>348</v>
      </c>
      <c r="C450" s="113" t="s">
        <v>27</v>
      </c>
      <c r="D450" s="113" t="s">
        <v>113</v>
      </c>
      <c r="E450" s="113" t="s">
        <v>132</v>
      </c>
      <c r="F450" s="114">
        <v>5352186</v>
      </c>
      <c r="G450" s="115">
        <v>325000</v>
      </c>
      <c r="H450" s="113" t="s">
        <v>133</v>
      </c>
      <c r="I450" s="113" t="s">
        <v>136</v>
      </c>
      <c r="J450" s="116">
        <v>44910</v>
      </c>
    </row>
    <row r="451" spans="1:10" ht="15">
      <c r="A451" s="113" t="s">
        <v>108</v>
      </c>
      <c r="B451" s="113" t="s">
        <v>348</v>
      </c>
      <c r="C451" s="113" t="s">
        <v>27</v>
      </c>
      <c r="D451" s="113" t="s">
        <v>116</v>
      </c>
      <c r="E451" s="113" t="s">
        <v>132</v>
      </c>
      <c r="F451" s="114">
        <v>5354382</v>
      </c>
      <c r="G451" s="115">
        <v>820165</v>
      </c>
      <c r="H451" s="113" t="s">
        <v>136</v>
      </c>
      <c r="I451" s="113" t="s">
        <v>136</v>
      </c>
      <c r="J451" s="116">
        <v>44924</v>
      </c>
    </row>
    <row r="452" spans="1:10" ht="15">
      <c r="A452" s="113" t="s">
        <v>108</v>
      </c>
      <c r="B452" s="113" t="s">
        <v>348</v>
      </c>
      <c r="C452" s="113" t="s">
        <v>27</v>
      </c>
      <c r="D452" s="113" t="s">
        <v>113</v>
      </c>
      <c r="E452" s="113" t="s">
        <v>132</v>
      </c>
      <c r="F452" s="114">
        <v>5351853</v>
      </c>
      <c r="G452" s="115">
        <v>455900</v>
      </c>
      <c r="H452" s="113" t="s">
        <v>133</v>
      </c>
      <c r="I452" s="113" t="s">
        <v>136</v>
      </c>
      <c r="J452" s="116">
        <v>44909</v>
      </c>
    </row>
    <row r="453" spans="1:10" ht="15">
      <c r="A453" s="113" t="s">
        <v>108</v>
      </c>
      <c r="B453" s="113" t="s">
        <v>348</v>
      </c>
      <c r="C453" s="113" t="s">
        <v>27</v>
      </c>
      <c r="D453" s="113" t="s">
        <v>51</v>
      </c>
      <c r="E453" s="113" t="s">
        <v>132</v>
      </c>
      <c r="F453" s="114">
        <v>5354203</v>
      </c>
      <c r="G453" s="115">
        <v>345000</v>
      </c>
      <c r="H453" s="113" t="s">
        <v>133</v>
      </c>
      <c r="I453" s="113" t="s">
        <v>136</v>
      </c>
      <c r="J453" s="116">
        <v>44923</v>
      </c>
    </row>
    <row r="454" spans="1:10" ht="15">
      <c r="A454" s="113" t="s">
        <v>108</v>
      </c>
      <c r="B454" s="113" t="s">
        <v>348</v>
      </c>
      <c r="C454" s="113" t="s">
        <v>183</v>
      </c>
      <c r="D454" s="113" t="s">
        <v>119</v>
      </c>
      <c r="E454" s="113" t="s">
        <v>135</v>
      </c>
      <c r="F454" s="114">
        <v>5351897</v>
      </c>
      <c r="G454" s="115">
        <v>409689</v>
      </c>
      <c r="H454" s="113" t="s">
        <v>136</v>
      </c>
      <c r="I454" s="113" t="s">
        <v>136</v>
      </c>
      <c r="J454" s="116">
        <v>44909</v>
      </c>
    </row>
    <row r="455" spans="1:10" ht="15">
      <c r="A455" s="113" t="s">
        <v>108</v>
      </c>
      <c r="B455" s="113" t="s">
        <v>348</v>
      </c>
      <c r="C455" s="113" t="s">
        <v>27</v>
      </c>
      <c r="D455" s="113" t="s">
        <v>116</v>
      </c>
      <c r="E455" s="113" t="s">
        <v>132</v>
      </c>
      <c r="F455" s="114">
        <v>5352057</v>
      </c>
      <c r="G455" s="115">
        <v>731545</v>
      </c>
      <c r="H455" s="113" t="s">
        <v>136</v>
      </c>
      <c r="I455" s="113" t="s">
        <v>136</v>
      </c>
      <c r="J455" s="116">
        <v>44910</v>
      </c>
    </row>
    <row r="456" spans="1:10" ht="15">
      <c r="A456" s="113" t="s">
        <v>108</v>
      </c>
      <c r="B456" s="113" t="s">
        <v>348</v>
      </c>
      <c r="C456" s="113" t="s">
        <v>183</v>
      </c>
      <c r="D456" s="113" t="s">
        <v>119</v>
      </c>
      <c r="E456" s="113" t="s">
        <v>132</v>
      </c>
      <c r="F456" s="114">
        <v>5352048</v>
      </c>
      <c r="G456" s="115">
        <v>700000</v>
      </c>
      <c r="H456" s="113" t="s">
        <v>133</v>
      </c>
      <c r="I456" s="113" t="s">
        <v>136</v>
      </c>
      <c r="J456" s="116">
        <v>44910</v>
      </c>
    </row>
    <row r="457" spans="1:10" ht="15">
      <c r="A457" s="113" t="s">
        <v>108</v>
      </c>
      <c r="B457" s="113" t="s">
        <v>348</v>
      </c>
      <c r="C457" s="113" t="s">
        <v>183</v>
      </c>
      <c r="D457" s="113" t="s">
        <v>119</v>
      </c>
      <c r="E457" s="113" t="s">
        <v>132</v>
      </c>
      <c r="F457" s="114">
        <v>5352043</v>
      </c>
      <c r="G457" s="115">
        <v>457500</v>
      </c>
      <c r="H457" s="113" t="s">
        <v>133</v>
      </c>
      <c r="I457" s="113" t="s">
        <v>136</v>
      </c>
      <c r="J457" s="116">
        <v>44910</v>
      </c>
    </row>
    <row r="458" spans="1:10" ht="15">
      <c r="A458" s="113" t="s">
        <v>108</v>
      </c>
      <c r="B458" s="113" t="s">
        <v>348</v>
      </c>
      <c r="C458" s="113" t="s">
        <v>27</v>
      </c>
      <c r="D458" s="113" t="s">
        <v>51</v>
      </c>
      <c r="E458" s="113" t="s">
        <v>135</v>
      </c>
      <c r="F458" s="114">
        <v>5354914</v>
      </c>
      <c r="G458" s="115">
        <v>210000</v>
      </c>
      <c r="H458" s="113" t="s">
        <v>133</v>
      </c>
      <c r="I458" s="113" t="s">
        <v>136</v>
      </c>
      <c r="J458" s="116">
        <v>44925</v>
      </c>
    </row>
    <row r="459" spans="1:10" ht="15">
      <c r="A459" s="113" t="s">
        <v>108</v>
      </c>
      <c r="B459" s="113" t="s">
        <v>348</v>
      </c>
      <c r="C459" s="113" t="s">
        <v>183</v>
      </c>
      <c r="D459" s="113" t="s">
        <v>114</v>
      </c>
      <c r="E459" s="113" t="s">
        <v>135</v>
      </c>
      <c r="F459" s="114">
        <v>5354798</v>
      </c>
      <c r="G459" s="115">
        <v>350000</v>
      </c>
      <c r="H459" s="113" t="s">
        <v>133</v>
      </c>
      <c r="I459" s="113" t="s">
        <v>136</v>
      </c>
      <c r="J459" s="116">
        <v>44925</v>
      </c>
    </row>
    <row r="460" spans="1:10" ht="15">
      <c r="A460" s="113" t="s">
        <v>108</v>
      </c>
      <c r="B460" s="113" t="s">
        <v>348</v>
      </c>
      <c r="C460" s="113" t="s">
        <v>103</v>
      </c>
      <c r="D460" s="113" t="s">
        <v>118</v>
      </c>
      <c r="E460" s="113" t="s">
        <v>132</v>
      </c>
      <c r="F460" s="114">
        <v>5351772</v>
      </c>
      <c r="G460" s="115">
        <v>485000</v>
      </c>
      <c r="H460" s="113" t="s">
        <v>133</v>
      </c>
      <c r="I460" s="113" t="s">
        <v>136</v>
      </c>
      <c r="J460" s="116">
        <v>44909</v>
      </c>
    </row>
    <row r="461" spans="1:10" ht="15">
      <c r="A461" s="113" t="s">
        <v>108</v>
      </c>
      <c r="B461" s="113" t="s">
        <v>348</v>
      </c>
      <c r="C461" s="113" t="s">
        <v>27</v>
      </c>
      <c r="D461" s="113" t="s">
        <v>116</v>
      </c>
      <c r="E461" s="113" t="s">
        <v>132</v>
      </c>
      <c r="F461" s="114">
        <v>5351672</v>
      </c>
      <c r="G461" s="115">
        <v>691322</v>
      </c>
      <c r="H461" s="113" t="s">
        <v>136</v>
      </c>
      <c r="I461" s="113" t="s">
        <v>136</v>
      </c>
      <c r="J461" s="116">
        <v>44908</v>
      </c>
    </row>
    <row r="462" spans="1:10" ht="15">
      <c r="A462" s="113" t="s">
        <v>108</v>
      </c>
      <c r="B462" s="113" t="s">
        <v>348</v>
      </c>
      <c r="C462" s="113" t="s">
        <v>27</v>
      </c>
      <c r="D462" s="113" t="s">
        <v>51</v>
      </c>
      <c r="E462" s="113" t="s">
        <v>132</v>
      </c>
      <c r="F462" s="114">
        <v>5352515</v>
      </c>
      <c r="G462" s="115">
        <v>575000</v>
      </c>
      <c r="H462" s="113" t="s">
        <v>133</v>
      </c>
      <c r="I462" s="113" t="s">
        <v>136</v>
      </c>
      <c r="J462" s="116">
        <v>44911</v>
      </c>
    </row>
    <row r="463" spans="1:10" ht="15">
      <c r="A463" s="113" t="s">
        <v>108</v>
      </c>
      <c r="B463" s="113" t="s">
        <v>348</v>
      </c>
      <c r="C463" s="113" t="s">
        <v>183</v>
      </c>
      <c r="D463" s="113" t="s">
        <v>119</v>
      </c>
      <c r="E463" s="113" t="s">
        <v>135</v>
      </c>
      <c r="F463" s="114">
        <v>5352512</v>
      </c>
      <c r="G463" s="115">
        <v>595750</v>
      </c>
      <c r="H463" s="113" t="s">
        <v>136</v>
      </c>
      <c r="I463" s="113" t="s">
        <v>136</v>
      </c>
      <c r="J463" s="116">
        <v>44911</v>
      </c>
    </row>
    <row r="464" spans="1:10" ht="15">
      <c r="A464" s="113" t="s">
        <v>108</v>
      </c>
      <c r="B464" s="113" t="s">
        <v>348</v>
      </c>
      <c r="C464" s="113" t="s">
        <v>27</v>
      </c>
      <c r="D464" s="113" t="s">
        <v>51</v>
      </c>
      <c r="E464" s="113" t="s">
        <v>132</v>
      </c>
      <c r="F464" s="114">
        <v>5351723</v>
      </c>
      <c r="G464" s="115">
        <v>495000</v>
      </c>
      <c r="H464" s="113" t="s">
        <v>133</v>
      </c>
      <c r="I464" s="113" t="s">
        <v>136</v>
      </c>
      <c r="J464" s="116">
        <v>44908</v>
      </c>
    </row>
    <row r="465" spans="1:10" ht="15">
      <c r="A465" s="113" t="s">
        <v>108</v>
      </c>
      <c r="B465" s="113" t="s">
        <v>348</v>
      </c>
      <c r="C465" s="113" t="s">
        <v>103</v>
      </c>
      <c r="D465" s="113" t="s">
        <v>117</v>
      </c>
      <c r="E465" s="113" t="s">
        <v>132</v>
      </c>
      <c r="F465" s="114">
        <v>5352488</v>
      </c>
      <c r="G465" s="115">
        <v>515000</v>
      </c>
      <c r="H465" s="113" t="s">
        <v>133</v>
      </c>
      <c r="I465" s="113" t="s">
        <v>136</v>
      </c>
      <c r="J465" s="116">
        <v>44911</v>
      </c>
    </row>
    <row r="466" spans="1:10" ht="15">
      <c r="A466" s="113" t="s">
        <v>108</v>
      </c>
      <c r="B466" s="113" t="s">
        <v>348</v>
      </c>
      <c r="C466" s="113" t="s">
        <v>27</v>
      </c>
      <c r="D466" s="113" t="s">
        <v>112</v>
      </c>
      <c r="E466" s="113" t="s">
        <v>132</v>
      </c>
      <c r="F466" s="114">
        <v>5352460</v>
      </c>
      <c r="G466" s="115">
        <v>260000</v>
      </c>
      <c r="H466" s="113" t="s">
        <v>133</v>
      </c>
      <c r="I466" s="113" t="s">
        <v>136</v>
      </c>
      <c r="J466" s="116">
        <v>44911</v>
      </c>
    </row>
    <row r="467" spans="1:10" ht="15">
      <c r="A467" s="113" t="s">
        <v>108</v>
      </c>
      <c r="B467" s="113" t="s">
        <v>348</v>
      </c>
      <c r="C467" s="113" t="s">
        <v>27</v>
      </c>
      <c r="D467" s="113" t="s">
        <v>51</v>
      </c>
      <c r="E467" s="113" t="s">
        <v>132</v>
      </c>
      <c r="F467" s="114">
        <v>5354949</v>
      </c>
      <c r="G467" s="115">
        <v>620000</v>
      </c>
      <c r="H467" s="113" t="s">
        <v>133</v>
      </c>
      <c r="I467" s="113" t="s">
        <v>136</v>
      </c>
      <c r="J467" s="116">
        <v>44925</v>
      </c>
    </row>
    <row r="468" spans="1:10" ht="15">
      <c r="A468" s="113" t="s">
        <v>108</v>
      </c>
      <c r="B468" s="113" t="s">
        <v>348</v>
      </c>
      <c r="C468" s="113" t="s">
        <v>27</v>
      </c>
      <c r="D468" s="113" t="s">
        <v>113</v>
      </c>
      <c r="E468" s="113" t="s">
        <v>145</v>
      </c>
      <c r="F468" s="114">
        <v>5354635</v>
      </c>
      <c r="G468" s="115">
        <v>339000</v>
      </c>
      <c r="H468" s="113" t="s">
        <v>133</v>
      </c>
      <c r="I468" s="113" t="s">
        <v>136</v>
      </c>
      <c r="J468" s="116">
        <v>44924</v>
      </c>
    </row>
    <row r="469" spans="1:10" ht="15">
      <c r="A469" s="113" t="s">
        <v>108</v>
      </c>
      <c r="B469" s="113" t="s">
        <v>348</v>
      </c>
      <c r="C469" s="113" t="s">
        <v>27</v>
      </c>
      <c r="D469" s="113" t="s">
        <v>51</v>
      </c>
      <c r="E469" s="113" t="s">
        <v>145</v>
      </c>
      <c r="F469" s="114">
        <v>5354674</v>
      </c>
      <c r="G469" s="115">
        <v>175000</v>
      </c>
      <c r="H469" s="113" t="s">
        <v>133</v>
      </c>
      <c r="I469" s="113" t="s">
        <v>136</v>
      </c>
      <c r="J469" s="116">
        <v>44925</v>
      </c>
    </row>
    <row r="470" spans="1:10" ht="15">
      <c r="A470" s="113" t="s">
        <v>108</v>
      </c>
      <c r="B470" s="113" t="s">
        <v>348</v>
      </c>
      <c r="C470" s="113" t="s">
        <v>183</v>
      </c>
      <c r="D470" s="113" t="s">
        <v>119</v>
      </c>
      <c r="E470" s="113" t="s">
        <v>132</v>
      </c>
      <c r="F470" s="114">
        <v>5352394</v>
      </c>
      <c r="G470" s="115">
        <v>550000</v>
      </c>
      <c r="H470" s="113" t="s">
        <v>133</v>
      </c>
      <c r="I470" s="113" t="s">
        <v>136</v>
      </c>
      <c r="J470" s="116">
        <v>44911</v>
      </c>
    </row>
    <row r="471" spans="1:10" ht="15">
      <c r="A471" s="113" t="s">
        <v>108</v>
      </c>
      <c r="B471" s="113" t="s">
        <v>348</v>
      </c>
      <c r="C471" s="113" t="s">
        <v>27</v>
      </c>
      <c r="D471" s="113" t="s">
        <v>116</v>
      </c>
      <c r="E471" s="113" t="s">
        <v>132</v>
      </c>
      <c r="F471" s="114">
        <v>5354687</v>
      </c>
      <c r="G471" s="115">
        <v>846411</v>
      </c>
      <c r="H471" s="113" t="s">
        <v>136</v>
      </c>
      <c r="I471" s="113" t="s">
        <v>136</v>
      </c>
      <c r="J471" s="116">
        <v>44925</v>
      </c>
    </row>
    <row r="472" spans="1:10" ht="15">
      <c r="A472" s="113" t="s">
        <v>108</v>
      </c>
      <c r="B472" s="113" t="s">
        <v>348</v>
      </c>
      <c r="C472" s="113" t="s">
        <v>27</v>
      </c>
      <c r="D472" s="113" t="s">
        <v>51</v>
      </c>
      <c r="E472" s="113" t="s">
        <v>132</v>
      </c>
      <c r="F472" s="114">
        <v>5352317</v>
      </c>
      <c r="G472" s="115">
        <v>268000</v>
      </c>
      <c r="H472" s="113" t="s">
        <v>133</v>
      </c>
      <c r="I472" s="113" t="s">
        <v>136</v>
      </c>
      <c r="J472" s="116">
        <v>44910</v>
      </c>
    </row>
    <row r="473" spans="1:10" ht="15">
      <c r="A473" s="113" t="s">
        <v>108</v>
      </c>
      <c r="B473" s="113" t="s">
        <v>348</v>
      </c>
      <c r="C473" s="113" t="s">
        <v>27</v>
      </c>
      <c r="D473" s="113" t="s">
        <v>74</v>
      </c>
      <c r="E473" s="113" t="s">
        <v>132</v>
      </c>
      <c r="F473" s="114">
        <v>5354943</v>
      </c>
      <c r="G473" s="115">
        <v>525000</v>
      </c>
      <c r="H473" s="113" t="s">
        <v>133</v>
      </c>
      <c r="I473" s="113" t="s">
        <v>136</v>
      </c>
      <c r="J473" s="116">
        <v>44925</v>
      </c>
    </row>
    <row r="474" spans="1:10" ht="15">
      <c r="A474" s="113" t="s">
        <v>187</v>
      </c>
      <c r="B474" s="113" t="s">
        <v>349</v>
      </c>
      <c r="C474" s="113" t="s">
        <v>188</v>
      </c>
      <c r="D474" s="113" t="s">
        <v>74</v>
      </c>
      <c r="E474" s="113" t="s">
        <v>146</v>
      </c>
      <c r="F474" s="114">
        <v>5354918</v>
      </c>
      <c r="G474" s="115">
        <v>959000</v>
      </c>
      <c r="H474" s="113" t="s">
        <v>133</v>
      </c>
      <c r="I474" s="113" t="s">
        <v>136</v>
      </c>
      <c r="J474" s="116">
        <v>44925</v>
      </c>
    </row>
    <row r="475" spans="1:10" ht="15">
      <c r="A475" s="113" t="s">
        <v>40</v>
      </c>
      <c r="B475" s="113" t="s">
        <v>350</v>
      </c>
      <c r="C475" s="113" t="s">
        <v>84</v>
      </c>
      <c r="D475" s="113" t="s">
        <v>121</v>
      </c>
      <c r="E475" s="113" t="s">
        <v>132</v>
      </c>
      <c r="F475" s="114">
        <v>5353504</v>
      </c>
      <c r="G475" s="115">
        <v>3100000</v>
      </c>
      <c r="H475" s="113" t="s">
        <v>133</v>
      </c>
      <c r="I475" s="113" t="s">
        <v>136</v>
      </c>
      <c r="J475" s="116">
        <v>44917</v>
      </c>
    </row>
    <row r="476" spans="1:10" ht="15">
      <c r="A476" s="113" t="s">
        <v>40</v>
      </c>
      <c r="B476" s="113" t="s">
        <v>350</v>
      </c>
      <c r="C476" s="113" t="s">
        <v>27</v>
      </c>
      <c r="D476" s="113" t="s">
        <v>191</v>
      </c>
      <c r="E476" s="113" t="s">
        <v>132</v>
      </c>
      <c r="F476" s="114">
        <v>5349774</v>
      </c>
      <c r="G476" s="115">
        <v>610500</v>
      </c>
      <c r="H476" s="113" t="s">
        <v>133</v>
      </c>
      <c r="I476" s="113" t="s">
        <v>136</v>
      </c>
      <c r="J476" s="116">
        <v>44896</v>
      </c>
    </row>
    <row r="477" spans="1:10" ht="15">
      <c r="A477" s="113" t="s">
        <v>40</v>
      </c>
      <c r="B477" s="113" t="s">
        <v>350</v>
      </c>
      <c r="C477" s="113" t="s">
        <v>84</v>
      </c>
      <c r="D477" s="113" t="s">
        <v>121</v>
      </c>
      <c r="E477" s="113" t="s">
        <v>132</v>
      </c>
      <c r="F477" s="114">
        <v>5353472</v>
      </c>
      <c r="G477" s="115">
        <v>3290000</v>
      </c>
      <c r="H477" s="113" t="s">
        <v>133</v>
      </c>
      <c r="I477" s="113" t="s">
        <v>136</v>
      </c>
      <c r="J477" s="116">
        <v>44917</v>
      </c>
    </row>
    <row r="478" spans="1:10" ht="15">
      <c r="A478" s="113" t="s">
        <v>40</v>
      </c>
      <c r="B478" s="113" t="s">
        <v>350</v>
      </c>
      <c r="C478" s="113" t="s">
        <v>103</v>
      </c>
      <c r="D478" s="113" t="s">
        <v>126</v>
      </c>
      <c r="E478" s="113" t="s">
        <v>132</v>
      </c>
      <c r="F478" s="114">
        <v>5354952</v>
      </c>
      <c r="G478" s="115">
        <v>348000</v>
      </c>
      <c r="H478" s="113" t="s">
        <v>133</v>
      </c>
      <c r="I478" s="113" t="s">
        <v>136</v>
      </c>
      <c r="J478" s="116">
        <v>44925</v>
      </c>
    </row>
    <row r="479" spans="1:10" ht="15">
      <c r="A479" s="113" t="s">
        <v>40</v>
      </c>
      <c r="B479" s="113" t="s">
        <v>350</v>
      </c>
      <c r="C479" s="113" t="s">
        <v>109</v>
      </c>
      <c r="D479" s="113" t="s">
        <v>120</v>
      </c>
      <c r="E479" s="113" t="s">
        <v>135</v>
      </c>
      <c r="F479" s="114">
        <v>5349771</v>
      </c>
      <c r="G479" s="115">
        <v>415000</v>
      </c>
      <c r="H479" s="113" t="s">
        <v>133</v>
      </c>
      <c r="I479" s="113" t="s">
        <v>136</v>
      </c>
      <c r="J479" s="116">
        <v>44896</v>
      </c>
    </row>
    <row r="480" spans="1:10" ht="15">
      <c r="A480" s="113" t="s">
        <v>40</v>
      </c>
      <c r="B480" s="113" t="s">
        <v>350</v>
      </c>
      <c r="C480" s="113" t="s">
        <v>96</v>
      </c>
      <c r="D480" s="113" t="s">
        <v>125</v>
      </c>
      <c r="E480" s="113" t="s">
        <v>132</v>
      </c>
      <c r="F480" s="114">
        <v>5349762</v>
      </c>
      <c r="G480" s="115">
        <v>625000</v>
      </c>
      <c r="H480" s="113" t="s">
        <v>133</v>
      </c>
      <c r="I480" s="113" t="s">
        <v>136</v>
      </c>
      <c r="J480" s="116">
        <v>44896</v>
      </c>
    </row>
    <row r="481" spans="1:10" ht="15">
      <c r="A481" s="113" t="s">
        <v>40</v>
      </c>
      <c r="B481" s="113" t="s">
        <v>350</v>
      </c>
      <c r="C481" s="113" t="s">
        <v>96</v>
      </c>
      <c r="D481" s="113" t="s">
        <v>125</v>
      </c>
      <c r="E481" s="113" t="s">
        <v>132</v>
      </c>
      <c r="F481" s="114">
        <v>5350440</v>
      </c>
      <c r="G481" s="115">
        <v>660000</v>
      </c>
      <c r="H481" s="113" t="s">
        <v>133</v>
      </c>
      <c r="I481" s="113" t="s">
        <v>136</v>
      </c>
      <c r="J481" s="116">
        <v>44901</v>
      </c>
    </row>
    <row r="482" spans="1:10" ht="15">
      <c r="A482" s="113" t="s">
        <v>40</v>
      </c>
      <c r="B482" s="113" t="s">
        <v>350</v>
      </c>
      <c r="C482" s="113" t="s">
        <v>103</v>
      </c>
      <c r="D482" s="113" t="s">
        <v>126</v>
      </c>
      <c r="E482" s="113" t="s">
        <v>145</v>
      </c>
      <c r="F482" s="114">
        <v>5353511</v>
      </c>
      <c r="G482" s="115">
        <v>315000</v>
      </c>
      <c r="H482" s="113" t="s">
        <v>133</v>
      </c>
      <c r="I482" s="113" t="s">
        <v>136</v>
      </c>
      <c r="J482" s="116">
        <v>44917</v>
      </c>
    </row>
    <row r="483" spans="1:10" ht="15">
      <c r="A483" s="113" t="s">
        <v>40</v>
      </c>
      <c r="B483" s="113" t="s">
        <v>350</v>
      </c>
      <c r="C483" s="113" t="s">
        <v>109</v>
      </c>
      <c r="D483" s="113" t="s">
        <v>120</v>
      </c>
      <c r="E483" s="113" t="s">
        <v>132</v>
      </c>
      <c r="F483" s="114">
        <v>5353566</v>
      </c>
      <c r="G483" s="115">
        <v>530000</v>
      </c>
      <c r="H483" s="113" t="s">
        <v>133</v>
      </c>
      <c r="I483" s="113" t="s">
        <v>136</v>
      </c>
      <c r="J483" s="116">
        <v>44918</v>
      </c>
    </row>
    <row r="484" spans="1:10" ht="15">
      <c r="A484" s="113" t="s">
        <v>40</v>
      </c>
      <c r="B484" s="113" t="s">
        <v>350</v>
      </c>
      <c r="C484" s="113" t="s">
        <v>103</v>
      </c>
      <c r="D484" s="113" t="s">
        <v>126</v>
      </c>
      <c r="E484" s="113" t="s">
        <v>146</v>
      </c>
      <c r="F484" s="114">
        <v>5353589</v>
      </c>
      <c r="G484" s="115">
        <v>19900</v>
      </c>
      <c r="H484" s="113" t="s">
        <v>133</v>
      </c>
      <c r="I484" s="113" t="s">
        <v>136</v>
      </c>
      <c r="J484" s="116">
        <v>44918</v>
      </c>
    </row>
    <row r="485" spans="1:10" ht="15">
      <c r="A485" s="113" t="s">
        <v>40</v>
      </c>
      <c r="B485" s="113" t="s">
        <v>350</v>
      </c>
      <c r="C485" s="113" t="s">
        <v>189</v>
      </c>
      <c r="D485" s="113" t="s">
        <v>190</v>
      </c>
      <c r="E485" s="113" t="s">
        <v>146</v>
      </c>
      <c r="F485" s="114">
        <v>5354719</v>
      </c>
      <c r="G485" s="115">
        <v>75000</v>
      </c>
      <c r="H485" s="113" t="s">
        <v>133</v>
      </c>
      <c r="I485" s="113" t="s">
        <v>136</v>
      </c>
      <c r="J485" s="116">
        <v>44925</v>
      </c>
    </row>
    <row r="486" spans="1:10" ht="15">
      <c r="A486" s="113" t="s">
        <v>40</v>
      </c>
      <c r="B486" s="113" t="s">
        <v>350</v>
      </c>
      <c r="C486" s="113" t="s">
        <v>96</v>
      </c>
      <c r="D486" s="113" t="s">
        <v>125</v>
      </c>
      <c r="E486" s="113" t="s">
        <v>132</v>
      </c>
      <c r="F486" s="114">
        <v>5354292</v>
      </c>
      <c r="G486" s="115">
        <v>430000</v>
      </c>
      <c r="H486" s="113" t="s">
        <v>133</v>
      </c>
      <c r="I486" s="113" t="s">
        <v>136</v>
      </c>
      <c r="J486" s="116">
        <v>44924</v>
      </c>
    </row>
    <row r="487" spans="1:10" ht="15">
      <c r="A487" s="113" t="s">
        <v>40</v>
      </c>
      <c r="B487" s="113" t="s">
        <v>350</v>
      </c>
      <c r="C487" s="113" t="s">
        <v>27</v>
      </c>
      <c r="D487" s="113" t="s">
        <v>34</v>
      </c>
      <c r="E487" s="113" t="s">
        <v>139</v>
      </c>
      <c r="F487" s="114">
        <v>5354240</v>
      </c>
      <c r="G487" s="115">
        <v>1500000</v>
      </c>
      <c r="H487" s="113" t="s">
        <v>133</v>
      </c>
      <c r="I487" s="113" t="s">
        <v>136</v>
      </c>
      <c r="J487" s="116">
        <v>44924</v>
      </c>
    </row>
    <row r="488" spans="1:10" ht="15">
      <c r="A488" s="113" t="s">
        <v>40</v>
      </c>
      <c r="B488" s="113" t="s">
        <v>350</v>
      </c>
      <c r="C488" s="113" t="s">
        <v>109</v>
      </c>
      <c r="D488" s="113" t="s">
        <v>120</v>
      </c>
      <c r="E488" s="113" t="s">
        <v>135</v>
      </c>
      <c r="F488" s="114">
        <v>5354394</v>
      </c>
      <c r="G488" s="115">
        <v>305000</v>
      </c>
      <c r="H488" s="113" t="s">
        <v>133</v>
      </c>
      <c r="I488" s="113" t="s">
        <v>136</v>
      </c>
      <c r="J488" s="116">
        <v>44924</v>
      </c>
    </row>
    <row r="489" spans="1:10" ht="15">
      <c r="A489" s="113" t="s">
        <v>40</v>
      </c>
      <c r="B489" s="113" t="s">
        <v>350</v>
      </c>
      <c r="C489" s="113" t="s">
        <v>96</v>
      </c>
      <c r="D489" s="113" t="s">
        <v>125</v>
      </c>
      <c r="E489" s="113" t="s">
        <v>132</v>
      </c>
      <c r="F489" s="114">
        <v>5354552</v>
      </c>
      <c r="G489" s="115">
        <v>245000</v>
      </c>
      <c r="H489" s="113" t="s">
        <v>133</v>
      </c>
      <c r="I489" s="113" t="s">
        <v>136</v>
      </c>
      <c r="J489" s="116">
        <v>44924</v>
      </c>
    </row>
    <row r="490" spans="1:10" ht="15">
      <c r="A490" s="113" t="s">
        <v>40</v>
      </c>
      <c r="B490" s="113" t="s">
        <v>350</v>
      </c>
      <c r="C490" s="113" t="s">
        <v>27</v>
      </c>
      <c r="D490" s="113" t="s">
        <v>34</v>
      </c>
      <c r="E490" s="113" t="s">
        <v>139</v>
      </c>
      <c r="F490" s="114">
        <v>5353446</v>
      </c>
      <c r="G490" s="115">
        <v>1560000</v>
      </c>
      <c r="H490" s="113" t="s">
        <v>133</v>
      </c>
      <c r="I490" s="113" t="s">
        <v>136</v>
      </c>
      <c r="J490" s="116">
        <v>44917</v>
      </c>
    </row>
    <row r="491" spans="1:10" ht="15">
      <c r="A491" s="113" t="s">
        <v>40</v>
      </c>
      <c r="B491" s="113" t="s">
        <v>350</v>
      </c>
      <c r="C491" s="113" t="s">
        <v>96</v>
      </c>
      <c r="D491" s="113" t="s">
        <v>125</v>
      </c>
      <c r="E491" s="113" t="s">
        <v>135</v>
      </c>
      <c r="F491" s="114">
        <v>5354556</v>
      </c>
      <c r="G491" s="115">
        <v>2000000</v>
      </c>
      <c r="H491" s="113" t="s">
        <v>133</v>
      </c>
      <c r="I491" s="113" t="s">
        <v>136</v>
      </c>
      <c r="J491" s="116">
        <v>44924</v>
      </c>
    </row>
    <row r="492" spans="1:10" ht="15">
      <c r="A492" s="113" t="s">
        <v>40</v>
      </c>
      <c r="B492" s="113" t="s">
        <v>350</v>
      </c>
      <c r="C492" s="113" t="s">
        <v>27</v>
      </c>
      <c r="D492" s="113" t="s">
        <v>34</v>
      </c>
      <c r="E492" s="113" t="s">
        <v>139</v>
      </c>
      <c r="F492" s="114">
        <v>5354175</v>
      </c>
      <c r="G492" s="115">
        <v>6400000</v>
      </c>
      <c r="H492" s="113" t="s">
        <v>133</v>
      </c>
      <c r="I492" s="113" t="s">
        <v>136</v>
      </c>
      <c r="J492" s="116">
        <v>44923</v>
      </c>
    </row>
    <row r="493" spans="1:10" ht="15">
      <c r="A493" s="113" t="s">
        <v>40</v>
      </c>
      <c r="B493" s="113" t="s">
        <v>350</v>
      </c>
      <c r="C493" s="113" t="s">
        <v>96</v>
      </c>
      <c r="D493" s="113" t="s">
        <v>125</v>
      </c>
      <c r="E493" s="113" t="s">
        <v>132</v>
      </c>
      <c r="F493" s="114">
        <v>5354661</v>
      </c>
      <c r="G493" s="115">
        <v>390000</v>
      </c>
      <c r="H493" s="113" t="s">
        <v>133</v>
      </c>
      <c r="I493" s="113" t="s">
        <v>136</v>
      </c>
      <c r="J493" s="116">
        <v>44924</v>
      </c>
    </row>
    <row r="494" spans="1:10" ht="15">
      <c r="A494" s="113" t="s">
        <v>40</v>
      </c>
      <c r="B494" s="113" t="s">
        <v>350</v>
      </c>
      <c r="C494" s="113" t="s">
        <v>96</v>
      </c>
      <c r="D494" s="113" t="s">
        <v>125</v>
      </c>
      <c r="E494" s="113" t="s">
        <v>132</v>
      </c>
      <c r="F494" s="114">
        <v>5349889</v>
      </c>
      <c r="G494" s="115">
        <v>665000</v>
      </c>
      <c r="H494" s="113" t="s">
        <v>133</v>
      </c>
      <c r="I494" s="113" t="s">
        <v>136</v>
      </c>
      <c r="J494" s="116">
        <v>44896</v>
      </c>
    </row>
    <row r="495" spans="1:10" ht="15">
      <c r="A495" s="113" t="s">
        <v>40</v>
      </c>
      <c r="B495" s="113" t="s">
        <v>350</v>
      </c>
      <c r="C495" s="113" t="s">
        <v>27</v>
      </c>
      <c r="D495" s="113" t="s">
        <v>34</v>
      </c>
      <c r="E495" s="113" t="s">
        <v>139</v>
      </c>
      <c r="F495" s="114">
        <v>5354085</v>
      </c>
      <c r="G495" s="115">
        <v>850000</v>
      </c>
      <c r="H495" s="113" t="s">
        <v>133</v>
      </c>
      <c r="I495" s="113" t="s">
        <v>136</v>
      </c>
      <c r="J495" s="116">
        <v>44923</v>
      </c>
    </row>
    <row r="496" spans="1:10" ht="15">
      <c r="A496" s="113" t="s">
        <v>40</v>
      </c>
      <c r="B496" s="113" t="s">
        <v>350</v>
      </c>
      <c r="C496" s="113" t="s">
        <v>103</v>
      </c>
      <c r="D496" s="113" t="s">
        <v>126</v>
      </c>
      <c r="E496" s="113" t="s">
        <v>135</v>
      </c>
      <c r="F496" s="114">
        <v>5350392</v>
      </c>
      <c r="G496" s="115">
        <v>314500</v>
      </c>
      <c r="H496" s="113" t="s">
        <v>133</v>
      </c>
      <c r="I496" s="113" t="s">
        <v>136</v>
      </c>
      <c r="J496" s="116">
        <v>44901</v>
      </c>
    </row>
    <row r="497" spans="1:10" ht="15">
      <c r="A497" s="113" t="s">
        <v>40</v>
      </c>
      <c r="B497" s="113" t="s">
        <v>350</v>
      </c>
      <c r="C497" s="113" t="s">
        <v>96</v>
      </c>
      <c r="D497" s="113" t="s">
        <v>125</v>
      </c>
      <c r="E497" s="113" t="s">
        <v>135</v>
      </c>
      <c r="F497" s="114">
        <v>5354749</v>
      </c>
      <c r="G497" s="115">
        <v>343000</v>
      </c>
      <c r="H497" s="113" t="s">
        <v>133</v>
      </c>
      <c r="I497" s="113" t="s">
        <v>136</v>
      </c>
      <c r="J497" s="116">
        <v>44925</v>
      </c>
    </row>
    <row r="498" spans="1:10" ht="15">
      <c r="A498" s="113" t="s">
        <v>40</v>
      </c>
      <c r="B498" s="113" t="s">
        <v>350</v>
      </c>
      <c r="C498" s="113" t="s">
        <v>27</v>
      </c>
      <c r="D498" s="113" t="s">
        <v>124</v>
      </c>
      <c r="E498" s="113" t="s">
        <v>132</v>
      </c>
      <c r="F498" s="114">
        <v>5350261</v>
      </c>
      <c r="G498" s="115">
        <v>408500</v>
      </c>
      <c r="H498" s="113" t="s">
        <v>133</v>
      </c>
      <c r="I498" s="113" t="s">
        <v>136</v>
      </c>
      <c r="J498" s="116">
        <v>44900</v>
      </c>
    </row>
    <row r="499" spans="1:10" ht="15">
      <c r="A499" s="113" t="s">
        <v>40</v>
      </c>
      <c r="B499" s="113" t="s">
        <v>350</v>
      </c>
      <c r="C499" s="113" t="s">
        <v>27</v>
      </c>
      <c r="D499" s="113" t="s">
        <v>124</v>
      </c>
      <c r="E499" s="113" t="s">
        <v>149</v>
      </c>
      <c r="F499" s="114">
        <v>5353903</v>
      </c>
      <c r="G499" s="115">
        <v>6289092.21</v>
      </c>
      <c r="H499" s="113" t="s">
        <v>133</v>
      </c>
      <c r="I499" s="113" t="s">
        <v>136</v>
      </c>
      <c r="J499" s="116">
        <v>44922</v>
      </c>
    </row>
    <row r="500" spans="1:10" ht="15">
      <c r="A500" s="113" t="s">
        <v>40</v>
      </c>
      <c r="B500" s="113" t="s">
        <v>350</v>
      </c>
      <c r="C500" s="113" t="s">
        <v>96</v>
      </c>
      <c r="D500" s="113" t="s">
        <v>125</v>
      </c>
      <c r="E500" s="113" t="s">
        <v>132</v>
      </c>
      <c r="F500" s="114">
        <v>5349904</v>
      </c>
      <c r="G500" s="115">
        <v>615000</v>
      </c>
      <c r="H500" s="113" t="s">
        <v>133</v>
      </c>
      <c r="I500" s="113" t="s">
        <v>136</v>
      </c>
      <c r="J500" s="116">
        <v>44897</v>
      </c>
    </row>
    <row r="501" spans="1:10" ht="15">
      <c r="A501" s="113" t="s">
        <v>40</v>
      </c>
      <c r="B501" s="113" t="s">
        <v>350</v>
      </c>
      <c r="C501" s="113" t="s">
        <v>27</v>
      </c>
      <c r="D501" s="113" t="s">
        <v>122</v>
      </c>
      <c r="E501" s="113" t="s">
        <v>132</v>
      </c>
      <c r="F501" s="114">
        <v>5349875</v>
      </c>
      <c r="G501" s="115">
        <v>799000</v>
      </c>
      <c r="H501" s="113" t="s">
        <v>133</v>
      </c>
      <c r="I501" s="113" t="s">
        <v>136</v>
      </c>
      <c r="J501" s="116">
        <v>44896</v>
      </c>
    </row>
    <row r="502" spans="1:10" ht="15">
      <c r="A502" s="113" t="s">
        <v>40</v>
      </c>
      <c r="B502" s="113" t="s">
        <v>350</v>
      </c>
      <c r="C502" s="113" t="s">
        <v>103</v>
      </c>
      <c r="D502" s="113" t="s">
        <v>126</v>
      </c>
      <c r="E502" s="113" t="s">
        <v>132</v>
      </c>
      <c r="F502" s="114">
        <v>5354888</v>
      </c>
      <c r="G502" s="115">
        <v>400000</v>
      </c>
      <c r="H502" s="113" t="s">
        <v>133</v>
      </c>
      <c r="I502" s="113" t="s">
        <v>136</v>
      </c>
      <c r="J502" s="116">
        <v>44925</v>
      </c>
    </row>
    <row r="503" spans="1:10" ht="15">
      <c r="A503" s="113" t="s">
        <v>40</v>
      </c>
      <c r="B503" s="113" t="s">
        <v>350</v>
      </c>
      <c r="C503" s="113" t="s">
        <v>27</v>
      </c>
      <c r="D503" s="113" t="s">
        <v>34</v>
      </c>
      <c r="E503" s="113" t="s">
        <v>139</v>
      </c>
      <c r="F503" s="114">
        <v>5354896</v>
      </c>
      <c r="G503" s="115">
        <v>1976000</v>
      </c>
      <c r="H503" s="113" t="s">
        <v>133</v>
      </c>
      <c r="I503" s="113" t="s">
        <v>136</v>
      </c>
      <c r="J503" s="116">
        <v>44925</v>
      </c>
    </row>
    <row r="504" spans="1:10" ht="15">
      <c r="A504" s="113" t="s">
        <v>40</v>
      </c>
      <c r="B504" s="113" t="s">
        <v>350</v>
      </c>
      <c r="C504" s="113" t="s">
        <v>103</v>
      </c>
      <c r="D504" s="113" t="s">
        <v>126</v>
      </c>
      <c r="E504" s="113" t="s">
        <v>132</v>
      </c>
      <c r="F504" s="114">
        <v>5354910</v>
      </c>
      <c r="G504" s="115">
        <v>515000</v>
      </c>
      <c r="H504" s="113" t="s">
        <v>133</v>
      </c>
      <c r="I504" s="113" t="s">
        <v>136</v>
      </c>
      <c r="J504" s="116">
        <v>44925</v>
      </c>
    </row>
    <row r="505" spans="1:10" ht="15">
      <c r="A505" s="113" t="s">
        <v>40</v>
      </c>
      <c r="B505" s="113" t="s">
        <v>350</v>
      </c>
      <c r="C505" s="113" t="s">
        <v>27</v>
      </c>
      <c r="D505" s="113" t="s">
        <v>123</v>
      </c>
      <c r="E505" s="113" t="s">
        <v>132</v>
      </c>
      <c r="F505" s="114">
        <v>5354102</v>
      </c>
      <c r="G505" s="115">
        <v>320000</v>
      </c>
      <c r="H505" s="113" t="s">
        <v>133</v>
      </c>
      <c r="I505" s="113" t="s">
        <v>136</v>
      </c>
      <c r="J505" s="116">
        <v>44923</v>
      </c>
    </row>
    <row r="506" spans="1:10" ht="15">
      <c r="A506" s="113" t="s">
        <v>40</v>
      </c>
      <c r="B506" s="113" t="s">
        <v>350</v>
      </c>
      <c r="C506" s="113" t="s">
        <v>96</v>
      </c>
      <c r="D506" s="113" t="s">
        <v>125</v>
      </c>
      <c r="E506" s="113" t="s">
        <v>135</v>
      </c>
      <c r="F506" s="114">
        <v>5352090</v>
      </c>
      <c r="G506" s="115">
        <v>442000</v>
      </c>
      <c r="H506" s="113" t="s">
        <v>133</v>
      </c>
      <c r="I506" s="113" t="s">
        <v>136</v>
      </c>
      <c r="J506" s="116">
        <v>44910</v>
      </c>
    </row>
    <row r="507" spans="1:10" ht="15">
      <c r="A507" s="113" t="s">
        <v>40</v>
      </c>
      <c r="B507" s="113" t="s">
        <v>350</v>
      </c>
      <c r="C507" s="113" t="s">
        <v>103</v>
      </c>
      <c r="D507" s="113" t="s">
        <v>126</v>
      </c>
      <c r="E507" s="113" t="s">
        <v>135</v>
      </c>
      <c r="F507" s="114">
        <v>5351037</v>
      </c>
      <c r="G507" s="115">
        <v>432000</v>
      </c>
      <c r="H507" s="113" t="s">
        <v>133</v>
      </c>
      <c r="I507" s="113" t="s">
        <v>136</v>
      </c>
      <c r="J507" s="116">
        <v>44903</v>
      </c>
    </row>
    <row r="508" spans="1:10" ht="15">
      <c r="A508" s="113" t="s">
        <v>40</v>
      </c>
      <c r="B508" s="113" t="s">
        <v>350</v>
      </c>
      <c r="C508" s="113" t="s">
        <v>84</v>
      </c>
      <c r="D508" s="113" t="s">
        <v>121</v>
      </c>
      <c r="E508" s="113" t="s">
        <v>135</v>
      </c>
      <c r="F508" s="114">
        <v>5352886</v>
      </c>
      <c r="G508" s="115">
        <v>785000</v>
      </c>
      <c r="H508" s="113" t="s">
        <v>133</v>
      </c>
      <c r="I508" s="113" t="s">
        <v>136</v>
      </c>
      <c r="J508" s="116">
        <v>44915</v>
      </c>
    </row>
    <row r="509" spans="1:10" ht="15">
      <c r="A509" s="113" t="s">
        <v>40</v>
      </c>
      <c r="B509" s="113" t="s">
        <v>350</v>
      </c>
      <c r="C509" s="113" t="s">
        <v>96</v>
      </c>
      <c r="D509" s="113" t="s">
        <v>125</v>
      </c>
      <c r="E509" s="113" t="s">
        <v>132</v>
      </c>
      <c r="F509" s="114">
        <v>5351113</v>
      </c>
      <c r="G509" s="115">
        <v>420000</v>
      </c>
      <c r="H509" s="113" t="s">
        <v>133</v>
      </c>
      <c r="I509" s="113" t="s">
        <v>136</v>
      </c>
      <c r="J509" s="116">
        <v>44904</v>
      </c>
    </row>
    <row r="510" spans="1:10" ht="15">
      <c r="A510" s="113" t="s">
        <v>40</v>
      </c>
      <c r="B510" s="113" t="s">
        <v>350</v>
      </c>
      <c r="C510" s="113" t="s">
        <v>27</v>
      </c>
      <c r="D510" s="113" t="s">
        <v>34</v>
      </c>
      <c r="E510" s="113" t="s">
        <v>146</v>
      </c>
      <c r="F510" s="114">
        <v>5352564</v>
      </c>
      <c r="G510" s="115">
        <v>3500000</v>
      </c>
      <c r="H510" s="113" t="s">
        <v>133</v>
      </c>
      <c r="I510" s="113" t="s">
        <v>136</v>
      </c>
      <c r="J510" s="116">
        <v>44911</v>
      </c>
    </row>
    <row r="511" spans="1:10" ht="15">
      <c r="A511" s="113" t="s">
        <v>40</v>
      </c>
      <c r="B511" s="113" t="s">
        <v>350</v>
      </c>
      <c r="C511" s="113" t="s">
        <v>96</v>
      </c>
      <c r="D511" s="113" t="s">
        <v>125</v>
      </c>
      <c r="E511" s="113" t="s">
        <v>132</v>
      </c>
      <c r="F511" s="114">
        <v>5352549</v>
      </c>
      <c r="G511" s="115">
        <v>825000</v>
      </c>
      <c r="H511" s="113" t="s">
        <v>133</v>
      </c>
      <c r="I511" s="113" t="s">
        <v>136</v>
      </c>
      <c r="J511" s="116">
        <v>44911</v>
      </c>
    </row>
    <row r="512" spans="1:10" ht="15">
      <c r="A512" s="113" t="s">
        <v>40</v>
      </c>
      <c r="B512" s="113" t="s">
        <v>350</v>
      </c>
      <c r="C512" s="113" t="s">
        <v>84</v>
      </c>
      <c r="D512" s="113" t="s">
        <v>121</v>
      </c>
      <c r="E512" s="113" t="s">
        <v>135</v>
      </c>
      <c r="F512" s="114">
        <v>5352536</v>
      </c>
      <c r="G512" s="115">
        <v>935000</v>
      </c>
      <c r="H512" s="113" t="s">
        <v>133</v>
      </c>
      <c r="I512" s="113" t="s">
        <v>136</v>
      </c>
      <c r="J512" s="116">
        <v>44911</v>
      </c>
    </row>
    <row r="513" spans="1:10" ht="15">
      <c r="A513" s="113" t="s">
        <v>40</v>
      </c>
      <c r="B513" s="113" t="s">
        <v>350</v>
      </c>
      <c r="C513" s="113" t="s">
        <v>27</v>
      </c>
      <c r="D513" s="113" t="s">
        <v>122</v>
      </c>
      <c r="E513" s="113" t="s">
        <v>132</v>
      </c>
      <c r="F513" s="114">
        <v>5351148</v>
      </c>
      <c r="G513" s="115">
        <v>403000</v>
      </c>
      <c r="H513" s="113" t="s">
        <v>133</v>
      </c>
      <c r="I513" s="113" t="s">
        <v>136</v>
      </c>
      <c r="J513" s="116">
        <v>44904</v>
      </c>
    </row>
    <row r="514" spans="1:10" ht="15">
      <c r="A514" s="113" t="s">
        <v>40</v>
      </c>
      <c r="B514" s="113" t="s">
        <v>350</v>
      </c>
      <c r="C514" s="113" t="s">
        <v>96</v>
      </c>
      <c r="D514" s="113" t="s">
        <v>125</v>
      </c>
      <c r="E514" s="113" t="s">
        <v>132</v>
      </c>
      <c r="F514" s="114">
        <v>5352444</v>
      </c>
      <c r="G514" s="115">
        <v>740000</v>
      </c>
      <c r="H514" s="113" t="s">
        <v>133</v>
      </c>
      <c r="I514" s="113" t="s">
        <v>136</v>
      </c>
      <c r="J514" s="116">
        <v>44911</v>
      </c>
    </row>
    <row r="515" spans="1:10" ht="15">
      <c r="A515" s="113" t="s">
        <v>40</v>
      </c>
      <c r="B515" s="113" t="s">
        <v>350</v>
      </c>
      <c r="C515" s="113" t="s">
        <v>27</v>
      </c>
      <c r="D515" s="113" t="s">
        <v>123</v>
      </c>
      <c r="E515" s="113" t="s">
        <v>132</v>
      </c>
      <c r="F515" s="114">
        <v>5351271</v>
      </c>
      <c r="G515" s="115">
        <v>420000</v>
      </c>
      <c r="H515" s="113" t="s">
        <v>133</v>
      </c>
      <c r="I515" s="113" t="s">
        <v>136</v>
      </c>
      <c r="J515" s="116">
        <v>44904</v>
      </c>
    </row>
    <row r="516" spans="1:10" ht="15">
      <c r="A516" s="113" t="s">
        <v>40</v>
      </c>
      <c r="B516" s="113" t="s">
        <v>350</v>
      </c>
      <c r="C516" s="113" t="s">
        <v>96</v>
      </c>
      <c r="D516" s="113" t="s">
        <v>125</v>
      </c>
      <c r="E516" s="113" t="s">
        <v>135</v>
      </c>
      <c r="F516" s="114">
        <v>5352195</v>
      </c>
      <c r="G516" s="115">
        <v>249900</v>
      </c>
      <c r="H516" s="113" t="s">
        <v>133</v>
      </c>
      <c r="I516" s="113" t="s">
        <v>136</v>
      </c>
      <c r="J516" s="116">
        <v>44910</v>
      </c>
    </row>
    <row r="517" spans="1:10" ht="15">
      <c r="A517" s="113" t="s">
        <v>40</v>
      </c>
      <c r="B517" s="113" t="s">
        <v>350</v>
      </c>
      <c r="C517" s="113" t="s">
        <v>103</v>
      </c>
      <c r="D517" s="113" t="s">
        <v>126</v>
      </c>
      <c r="E517" s="113" t="s">
        <v>132</v>
      </c>
      <c r="F517" s="114">
        <v>5351282</v>
      </c>
      <c r="G517" s="115">
        <v>483000</v>
      </c>
      <c r="H517" s="113" t="s">
        <v>133</v>
      </c>
      <c r="I517" s="113" t="s">
        <v>136</v>
      </c>
      <c r="J517" s="116">
        <v>44904</v>
      </c>
    </row>
    <row r="518" spans="1:10" ht="15">
      <c r="A518" s="113" t="s">
        <v>40</v>
      </c>
      <c r="B518" s="113" t="s">
        <v>350</v>
      </c>
      <c r="C518" s="113" t="s">
        <v>96</v>
      </c>
      <c r="D518" s="113" t="s">
        <v>125</v>
      </c>
      <c r="E518" s="113" t="s">
        <v>132</v>
      </c>
      <c r="F518" s="114">
        <v>5352143</v>
      </c>
      <c r="G518" s="115">
        <v>1100000</v>
      </c>
      <c r="H518" s="113" t="s">
        <v>133</v>
      </c>
      <c r="I518" s="113" t="s">
        <v>136</v>
      </c>
      <c r="J518" s="116">
        <v>44910</v>
      </c>
    </row>
    <row r="519" spans="1:10" ht="15">
      <c r="A519" s="113" t="s">
        <v>40</v>
      </c>
      <c r="B519" s="113" t="s">
        <v>350</v>
      </c>
      <c r="C519" s="113" t="s">
        <v>27</v>
      </c>
      <c r="D519" s="113" t="s">
        <v>124</v>
      </c>
      <c r="E519" s="113" t="s">
        <v>165</v>
      </c>
      <c r="F519" s="114">
        <v>5353097</v>
      </c>
      <c r="G519" s="115">
        <v>1050000</v>
      </c>
      <c r="H519" s="113" t="s">
        <v>133</v>
      </c>
      <c r="I519" s="113" t="s">
        <v>136</v>
      </c>
      <c r="J519" s="116">
        <v>44916</v>
      </c>
    </row>
    <row r="520" spans="1:10" ht="15">
      <c r="A520" s="113" t="s">
        <v>40</v>
      </c>
      <c r="B520" s="113" t="s">
        <v>350</v>
      </c>
      <c r="C520" s="113" t="s">
        <v>96</v>
      </c>
      <c r="D520" s="113" t="s">
        <v>125</v>
      </c>
      <c r="E520" s="113" t="s">
        <v>132</v>
      </c>
      <c r="F520" s="114">
        <v>5352101</v>
      </c>
      <c r="G520" s="115">
        <v>425000</v>
      </c>
      <c r="H520" s="113" t="s">
        <v>133</v>
      </c>
      <c r="I520" s="113" t="s">
        <v>136</v>
      </c>
      <c r="J520" s="116">
        <v>44910</v>
      </c>
    </row>
    <row r="521" spans="1:10" ht="15">
      <c r="A521" s="113" t="s">
        <v>40</v>
      </c>
      <c r="B521" s="113" t="s">
        <v>350</v>
      </c>
      <c r="C521" s="113" t="s">
        <v>27</v>
      </c>
      <c r="D521" s="113" t="s">
        <v>122</v>
      </c>
      <c r="E521" s="113" t="s">
        <v>132</v>
      </c>
      <c r="F521" s="114">
        <v>5351124</v>
      </c>
      <c r="G521" s="115">
        <v>530000</v>
      </c>
      <c r="H521" s="113" t="s">
        <v>133</v>
      </c>
      <c r="I521" s="113" t="s">
        <v>136</v>
      </c>
      <c r="J521" s="116">
        <v>44904</v>
      </c>
    </row>
    <row r="522" spans="1:10" ht="15">
      <c r="A522" s="113" t="s">
        <v>40</v>
      </c>
      <c r="B522" s="113" t="s">
        <v>350</v>
      </c>
      <c r="C522" s="113" t="s">
        <v>27</v>
      </c>
      <c r="D522" s="113" t="s">
        <v>34</v>
      </c>
      <c r="E522" s="113" t="s">
        <v>139</v>
      </c>
      <c r="F522" s="114">
        <v>5352086</v>
      </c>
      <c r="G522" s="115">
        <v>6600000</v>
      </c>
      <c r="H522" s="113" t="s">
        <v>133</v>
      </c>
      <c r="I522" s="113" t="s">
        <v>136</v>
      </c>
      <c r="J522" s="116">
        <v>44910</v>
      </c>
    </row>
    <row r="523" spans="1:10" ht="15">
      <c r="A523" s="113" t="s">
        <v>40</v>
      </c>
      <c r="B523" s="113" t="s">
        <v>350</v>
      </c>
      <c r="C523" s="113" t="s">
        <v>96</v>
      </c>
      <c r="D523" s="113" t="s">
        <v>125</v>
      </c>
      <c r="E523" s="113" t="s">
        <v>146</v>
      </c>
      <c r="F523" s="114">
        <v>5352054</v>
      </c>
      <c r="G523" s="115">
        <v>214000</v>
      </c>
      <c r="H523" s="113" t="s">
        <v>133</v>
      </c>
      <c r="I523" s="113" t="s">
        <v>136</v>
      </c>
      <c r="J523" s="116">
        <v>44910</v>
      </c>
    </row>
    <row r="524" spans="1:10" ht="15">
      <c r="A524" s="113" t="s">
        <v>40</v>
      </c>
      <c r="B524" s="113" t="s">
        <v>350</v>
      </c>
      <c r="C524" s="113" t="s">
        <v>96</v>
      </c>
      <c r="D524" s="113" t="s">
        <v>125</v>
      </c>
      <c r="E524" s="113" t="s">
        <v>132</v>
      </c>
      <c r="F524" s="114">
        <v>5352053</v>
      </c>
      <c r="G524" s="115">
        <v>362500</v>
      </c>
      <c r="H524" s="113" t="s">
        <v>133</v>
      </c>
      <c r="I524" s="113" t="s">
        <v>136</v>
      </c>
      <c r="J524" s="116">
        <v>44910</v>
      </c>
    </row>
    <row r="525" spans="1:10" ht="15">
      <c r="A525" s="113" t="s">
        <v>40</v>
      </c>
      <c r="B525" s="113" t="s">
        <v>350</v>
      </c>
      <c r="C525" s="113" t="s">
        <v>27</v>
      </c>
      <c r="D525" s="113" t="s">
        <v>124</v>
      </c>
      <c r="E525" s="113" t="s">
        <v>145</v>
      </c>
      <c r="F525" s="114">
        <v>5352011</v>
      </c>
      <c r="G525" s="115">
        <v>14324000</v>
      </c>
      <c r="H525" s="113" t="s">
        <v>133</v>
      </c>
      <c r="I525" s="113" t="s">
        <v>136</v>
      </c>
      <c r="J525" s="116">
        <v>44910</v>
      </c>
    </row>
    <row r="526" spans="1:10" ht="15">
      <c r="A526" s="113" t="s">
        <v>40</v>
      </c>
      <c r="B526" s="113" t="s">
        <v>350</v>
      </c>
      <c r="C526" s="113" t="s">
        <v>27</v>
      </c>
      <c r="D526" s="113" t="s">
        <v>124</v>
      </c>
      <c r="E526" s="113" t="s">
        <v>145</v>
      </c>
      <c r="F526" s="114">
        <v>5352010</v>
      </c>
      <c r="G526" s="115">
        <v>20481000</v>
      </c>
      <c r="H526" s="113" t="s">
        <v>133</v>
      </c>
      <c r="I526" s="113" t="s">
        <v>136</v>
      </c>
      <c r="J526" s="116">
        <v>44910</v>
      </c>
    </row>
    <row r="527" spans="1:10" ht="15">
      <c r="A527" s="113" t="s">
        <v>40</v>
      </c>
      <c r="B527" s="113" t="s">
        <v>350</v>
      </c>
      <c r="C527" s="113" t="s">
        <v>27</v>
      </c>
      <c r="D527" s="113" t="s">
        <v>34</v>
      </c>
      <c r="E527" s="113" t="s">
        <v>146</v>
      </c>
      <c r="F527" s="114">
        <v>5351966</v>
      </c>
      <c r="G527" s="115">
        <v>135000</v>
      </c>
      <c r="H527" s="113" t="s">
        <v>133</v>
      </c>
      <c r="I527" s="113" t="s">
        <v>136</v>
      </c>
      <c r="J527" s="116">
        <v>44909</v>
      </c>
    </row>
    <row r="528" spans="1:10" ht="15">
      <c r="A528" s="113" t="s">
        <v>40</v>
      </c>
      <c r="B528" s="113" t="s">
        <v>350</v>
      </c>
      <c r="C528" s="113" t="s">
        <v>96</v>
      </c>
      <c r="D528" s="113" t="s">
        <v>125</v>
      </c>
      <c r="E528" s="113" t="s">
        <v>132</v>
      </c>
      <c r="F528" s="114">
        <v>5351913</v>
      </c>
      <c r="G528" s="115">
        <v>427000</v>
      </c>
      <c r="H528" s="113" t="s">
        <v>133</v>
      </c>
      <c r="I528" s="113" t="s">
        <v>136</v>
      </c>
      <c r="J528" s="116">
        <v>44909</v>
      </c>
    </row>
    <row r="529" spans="1:10" ht="15">
      <c r="A529" s="113" t="s">
        <v>40</v>
      </c>
      <c r="B529" s="113" t="s">
        <v>350</v>
      </c>
      <c r="C529" s="113" t="s">
        <v>27</v>
      </c>
      <c r="D529" s="113" t="s">
        <v>123</v>
      </c>
      <c r="E529" s="113" t="s">
        <v>145</v>
      </c>
      <c r="F529" s="114">
        <v>5351894</v>
      </c>
      <c r="G529" s="115">
        <v>290000</v>
      </c>
      <c r="H529" s="113" t="s">
        <v>133</v>
      </c>
      <c r="I529" s="113" t="s">
        <v>136</v>
      </c>
      <c r="J529" s="116">
        <v>44909</v>
      </c>
    </row>
    <row r="530" spans="1:10" ht="15">
      <c r="A530" s="113" t="s">
        <v>40</v>
      </c>
      <c r="B530" s="113" t="s">
        <v>350</v>
      </c>
      <c r="C530" s="113" t="s">
        <v>84</v>
      </c>
      <c r="D530" s="113" t="s">
        <v>121</v>
      </c>
      <c r="E530" s="113" t="s">
        <v>132</v>
      </c>
      <c r="F530" s="114">
        <v>5351785</v>
      </c>
      <c r="G530" s="115">
        <v>1850000</v>
      </c>
      <c r="H530" s="113" t="s">
        <v>133</v>
      </c>
      <c r="I530" s="113" t="s">
        <v>136</v>
      </c>
      <c r="J530" s="116">
        <v>44909</v>
      </c>
    </row>
    <row r="531" spans="1:10" ht="15">
      <c r="A531" s="113" t="s">
        <v>40</v>
      </c>
      <c r="B531" s="113" t="s">
        <v>350</v>
      </c>
      <c r="C531" s="113" t="s">
        <v>27</v>
      </c>
      <c r="D531" s="113" t="s">
        <v>123</v>
      </c>
      <c r="E531" s="113" t="s">
        <v>132</v>
      </c>
      <c r="F531" s="114">
        <v>5351782</v>
      </c>
      <c r="G531" s="115">
        <v>380000</v>
      </c>
      <c r="H531" s="113" t="s">
        <v>133</v>
      </c>
      <c r="I531" s="113" t="s">
        <v>136</v>
      </c>
      <c r="J531" s="116">
        <v>44909</v>
      </c>
    </row>
    <row r="532" spans="1:10" ht="15">
      <c r="A532" s="113" t="s">
        <v>40</v>
      </c>
      <c r="B532" s="113" t="s">
        <v>350</v>
      </c>
      <c r="C532" s="113" t="s">
        <v>27</v>
      </c>
      <c r="D532" s="113" t="s">
        <v>124</v>
      </c>
      <c r="E532" s="113" t="s">
        <v>149</v>
      </c>
      <c r="F532" s="114">
        <v>5351631</v>
      </c>
      <c r="G532" s="115">
        <v>39162000</v>
      </c>
      <c r="H532" s="113" t="s">
        <v>133</v>
      </c>
      <c r="I532" s="113" t="s">
        <v>136</v>
      </c>
      <c r="J532" s="116">
        <v>44908</v>
      </c>
    </row>
    <row r="533" spans="1:10" ht="15">
      <c r="A533" s="113" t="s">
        <v>40</v>
      </c>
      <c r="B533" s="113" t="s">
        <v>350</v>
      </c>
      <c r="C533" s="113" t="s">
        <v>96</v>
      </c>
      <c r="D533" s="113" t="s">
        <v>125</v>
      </c>
      <c r="E533" s="113" t="s">
        <v>132</v>
      </c>
      <c r="F533" s="114">
        <v>5351686</v>
      </c>
      <c r="G533" s="115">
        <v>625000</v>
      </c>
      <c r="H533" s="113" t="s">
        <v>133</v>
      </c>
      <c r="I533" s="113" t="s">
        <v>136</v>
      </c>
      <c r="J533" s="116">
        <v>44908</v>
      </c>
    </row>
    <row r="534" spans="1:10" ht="15">
      <c r="A534" s="113" t="s">
        <v>40</v>
      </c>
      <c r="B534" s="113" t="s">
        <v>350</v>
      </c>
      <c r="C534" s="113" t="s">
        <v>96</v>
      </c>
      <c r="D534" s="113" t="s">
        <v>125</v>
      </c>
      <c r="E534" s="113" t="s">
        <v>132</v>
      </c>
      <c r="F534" s="114">
        <v>5352141</v>
      </c>
      <c r="G534" s="115">
        <v>525000</v>
      </c>
      <c r="H534" s="113" t="s">
        <v>133</v>
      </c>
      <c r="I534" s="113" t="s">
        <v>136</v>
      </c>
      <c r="J534" s="116">
        <v>44910</v>
      </c>
    </row>
    <row r="535" spans="1:10" ht="15">
      <c r="A535" s="113" t="s">
        <v>40</v>
      </c>
      <c r="B535" s="113" t="s">
        <v>350</v>
      </c>
      <c r="C535" s="113" t="s">
        <v>27</v>
      </c>
      <c r="D535" s="113" t="s">
        <v>34</v>
      </c>
      <c r="E535" s="113" t="s">
        <v>146</v>
      </c>
      <c r="F535" s="114">
        <v>5353364</v>
      </c>
      <c r="G535" s="115">
        <v>400000</v>
      </c>
      <c r="H535" s="113" t="s">
        <v>133</v>
      </c>
      <c r="I535" s="113" t="s">
        <v>136</v>
      </c>
      <c r="J535" s="116">
        <v>44917</v>
      </c>
    </row>
    <row r="536" spans="1:10" ht="15">
      <c r="A536" s="113" t="s">
        <v>40</v>
      </c>
      <c r="B536" s="113" t="s">
        <v>350</v>
      </c>
      <c r="C536" s="113" t="s">
        <v>189</v>
      </c>
      <c r="D536" s="113" t="s">
        <v>190</v>
      </c>
      <c r="E536" s="113" t="s">
        <v>146</v>
      </c>
      <c r="F536" s="114">
        <v>5353405</v>
      </c>
      <c r="G536" s="115">
        <v>200000</v>
      </c>
      <c r="H536" s="113" t="s">
        <v>133</v>
      </c>
      <c r="I536" s="113" t="s">
        <v>136</v>
      </c>
      <c r="J536" s="116">
        <v>44917</v>
      </c>
    </row>
    <row r="537" spans="1:10" ht="15">
      <c r="A537" s="113" t="s">
        <v>40</v>
      </c>
      <c r="B537" s="113" t="s">
        <v>350</v>
      </c>
      <c r="C537" s="113" t="s">
        <v>27</v>
      </c>
      <c r="D537" s="113" t="s">
        <v>34</v>
      </c>
      <c r="E537" s="113" t="s">
        <v>139</v>
      </c>
      <c r="F537" s="114">
        <v>5353396</v>
      </c>
      <c r="G537" s="115">
        <v>1100000</v>
      </c>
      <c r="H537" s="113" t="s">
        <v>133</v>
      </c>
      <c r="I537" s="113" t="s">
        <v>136</v>
      </c>
      <c r="J537" s="116">
        <v>44917</v>
      </c>
    </row>
    <row r="538" spans="1:10" ht="15">
      <c r="A538" s="113" t="s">
        <v>40</v>
      </c>
      <c r="B538" s="113" t="s">
        <v>350</v>
      </c>
      <c r="C538" s="113" t="s">
        <v>27</v>
      </c>
      <c r="D538" s="113" t="s">
        <v>191</v>
      </c>
      <c r="E538" s="113" t="s">
        <v>132</v>
      </c>
      <c r="F538" s="114">
        <v>5353368</v>
      </c>
      <c r="G538" s="115">
        <v>2800000</v>
      </c>
      <c r="H538" s="113" t="s">
        <v>133</v>
      </c>
      <c r="I538" s="113" t="s">
        <v>136</v>
      </c>
      <c r="J538" s="116">
        <v>44917</v>
      </c>
    </row>
    <row r="539" spans="1:10" ht="15">
      <c r="A539" s="113" t="s">
        <v>40</v>
      </c>
      <c r="B539" s="113" t="s">
        <v>350</v>
      </c>
      <c r="C539" s="113" t="s">
        <v>96</v>
      </c>
      <c r="D539" s="113" t="s">
        <v>125</v>
      </c>
      <c r="E539" s="113" t="s">
        <v>135</v>
      </c>
      <c r="F539" s="114">
        <v>5353242</v>
      </c>
      <c r="G539" s="115">
        <v>330000</v>
      </c>
      <c r="H539" s="113" t="s">
        <v>133</v>
      </c>
      <c r="I539" s="113" t="s">
        <v>136</v>
      </c>
      <c r="J539" s="116">
        <v>44916</v>
      </c>
    </row>
    <row r="540" spans="1:10" ht="15">
      <c r="A540" s="113" t="s">
        <v>40</v>
      </c>
      <c r="B540" s="113" t="s">
        <v>350</v>
      </c>
      <c r="C540" s="113" t="s">
        <v>27</v>
      </c>
      <c r="D540" s="113" t="s">
        <v>123</v>
      </c>
      <c r="E540" s="113" t="s">
        <v>132</v>
      </c>
      <c r="F540" s="114">
        <v>5353236</v>
      </c>
      <c r="G540" s="115">
        <v>350000</v>
      </c>
      <c r="H540" s="113" t="s">
        <v>133</v>
      </c>
      <c r="I540" s="113" t="s">
        <v>136</v>
      </c>
      <c r="J540" s="116">
        <v>44916</v>
      </c>
    </row>
    <row r="541" spans="1:10" ht="15">
      <c r="A541" s="113" t="s">
        <v>40</v>
      </c>
      <c r="B541" s="113" t="s">
        <v>350</v>
      </c>
      <c r="C541" s="113" t="s">
        <v>109</v>
      </c>
      <c r="D541" s="113" t="s">
        <v>120</v>
      </c>
      <c r="E541" s="113" t="s">
        <v>132</v>
      </c>
      <c r="F541" s="114">
        <v>5353204</v>
      </c>
      <c r="G541" s="115">
        <v>410000</v>
      </c>
      <c r="H541" s="113" t="s">
        <v>133</v>
      </c>
      <c r="I541" s="113" t="s">
        <v>136</v>
      </c>
      <c r="J541" s="116">
        <v>44916</v>
      </c>
    </row>
    <row r="542" spans="1:10" ht="15">
      <c r="A542" s="113" t="s">
        <v>40</v>
      </c>
      <c r="B542" s="113" t="s">
        <v>350</v>
      </c>
      <c r="C542" s="113" t="s">
        <v>96</v>
      </c>
      <c r="D542" s="113" t="s">
        <v>125</v>
      </c>
      <c r="E542" s="113" t="s">
        <v>132</v>
      </c>
      <c r="F542" s="114">
        <v>5350616</v>
      </c>
      <c r="G542" s="115">
        <v>930000</v>
      </c>
      <c r="H542" s="113" t="s">
        <v>133</v>
      </c>
      <c r="I542" s="113" t="s">
        <v>136</v>
      </c>
      <c r="J542" s="116">
        <v>44902</v>
      </c>
    </row>
    <row r="543" spans="1:10" ht="15">
      <c r="A543" s="113" t="s">
        <v>40</v>
      </c>
      <c r="B543" s="113" t="s">
        <v>350</v>
      </c>
      <c r="C543" s="113" t="s">
        <v>27</v>
      </c>
      <c r="D543" s="113" t="s">
        <v>34</v>
      </c>
      <c r="E543" s="113" t="s">
        <v>139</v>
      </c>
      <c r="F543" s="114">
        <v>5352498</v>
      </c>
      <c r="G543" s="115">
        <v>16600000</v>
      </c>
      <c r="H543" s="113" t="s">
        <v>133</v>
      </c>
      <c r="I543" s="113" t="s">
        <v>136</v>
      </c>
      <c r="J543" s="116">
        <v>44911</v>
      </c>
    </row>
    <row r="544" spans="1:10" ht="15">
      <c r="A544" s="113" t="s">
        <v>40</v>
      </c>
      <c r="B544" s="113" t="s">
        <v>350</v>
      </c>
      <c r="C544" s="113" t="s">
        <v>84</v>
      </c>
      <c r="D544" s="113" t="s">
        <v>121</v>
      </c>
      <c r="E544" s="113" t="s">
        <v>132</v>
      </c>
      <c r="F544" s="114">
        <v>5350663</v>
      </c>
      <c r="G544" s="115">
        <v>1960000</v>
      </c>
      <c r="H544" s="113" t="s">
        <v>133</v>
      </c>
      <c r="I544" s="113" t="s">
        <v>136</v>
      </c>
      <c r="J544" s="116">
        <v>44902</v>
      </c>
    </row>
    <row r="545" spans="1:10" ht="15">
      <c r="A545" s="113" t="s">
        <v>40</v>
      </c>
      <c r="B545" s="113" t="s">
        <v>350</v>
      </c>
      <c r="C545" s="113" t="s">
        <v>96</v>
      </c>
      <c r="D545" s="113" t="s">
        <v>125</v>
      </c>
      <c r="E545" s="113" t="s">
        <v>132</v>
      </c>
      <c r="F545" s="114">
        <v>5353343</v>
      </c>
      <c r="G545" s="115">
        <v>477500</v>
      </c>
      <c r="H545" s="113" t="s">
        <v>133</v>
      </c>
      <c r="I545" s="113" t="s">
        <v>136</v>
      </c>
      <c r="J545" s="116">
        <v>44917</v>
      </c>
    </row>
    <row r="546" spans="1:10" ht="15">
      <c r="A546" s="113" t="s">
        <v>40</v>
      </c>
      <c r="B546" s="113" t="s">
        <v>350</v>
      </c>
      <c r="C546" s="113" t="s">
        <v>103</v>
      </c>
      <c r="D546" s="113" t="s">
        <v>126</v>
      </c>
      <c r="E546" s="113" t="s">
        <v>132</v>
      </c>
      <c r="F546" s="114">
        <v>5353337</v>
      </c>
      <c r="G546" s="115">
        <v>587500</v>
      </c>
      <c r="H546" s="113" t="s">
        <v>133</v>
      </c>
      <c r="I546" s="113" t="s">
        <v>136</v>
      </c>
      <c r="J546" s="116">
        <v>44917</v>
      </c>
    </row>
    <row r="547" spans="1:10" ht="15">
      <c r="A547" s="113" t="s">
        <v>40</v>
      </c>
      <c r="B547" s="113" t="s">
        <v>350</v>
      </c>
      <c r="C547" s="113" t="s">
        <v>109</v>
      </c>
      <c r="D547" s="113" t="s">
        <v>58</v>
      </c>
      <c r="E547" s="113" t="s">
        <v>132</v>
      </c>
      <c r="F547" s="114">
        <v>5350598</v>
      </c>
      <c r="G547" s="115">
        <v>560000</v>
      </c>
      <c r="H547" s="113" t="s">
        <v>133</v>
      </c>
      <c r="I547" s="113" t="s">
        <v>136</v>
      </c>
      <c r="J547" s="116">
        <v>44902</v>
      </c>
    </row>
    <row r="548" spans="1:10" ht="15">
      <c r="A548" s="113" t="s">
        <v>56</v>
      </c>
      <c r="B548" s="113" t="s">
        <v>351</v>
      </c>
      <c r="C548" s="113" t="s">
        <v>106</v>
      </c>
      <c r="D548" s="113" t="s">
        <v>74</v>
      </c>
      <c r="E548" s="113" t="s">
        <v>145</v>
      </c>
      <c r="F548" s="114">
        <v>5354500</v>
      </c>
      <c r="G548" s="115">
        <v>385000</v>
      </c>
      <c r="H548" s="113" t="s">
        <v>133</v>
      </c>
      <c r="I548" s="113" t="s">
        <v>136</v>
      </c>
      <c r="J548" s="116">
        <v>44924</v>
      </c>
    </row>
    <row r="549" spans="1:10" ht="15">
      <c r="A549" s="113" t="s">
        <v>56</v>
      </c>
      <c r="B549" s="113" t="s">
        <v>351</v>
      </c>
      <c r="C549" s="113" t="s">
        <v>106</v>
      </c>
      <c r="D549" s="113" t="s">
        <v>74</v>
      </c>
      <c r="E549" s="113" t="s">
        <v>146</v>
      </c>
      <c r="F549" s="114">
        <v>5354792</v>
      </c>
      <c r="G549" s="115">
        <v>225000</v>
      </c>
      <c r="H549" s="113" t="s">
        <v>133</v>
      </c>
      <c r="I549" s="113" t="s">
        <v>136</v>
      </c>
      <c r="J549" s="116">
        <v>44925</v>
      </c>
    </row>
    <row r="550" spans="1:10" ht="15">
      <c r="A550" s="113" t="s">
        <v>56</v>
      </c>
      <c r="B550" s="113" t="s">
        <v>351</v>
      </c>
      <c r="C550" s="113" t="s">
        <v>106</v>
      </c>
      <c r="D550" s="113" t="s">
        <v>74</v>
      </c>
      <c r="E550" s="113" t="s">
        <v>132</v>
      </c>
      <c r="F550" s="114">
        <v>5354876</v>
      </c>
      <c r="G550" s="115">
        <v>1275000</v>
      </c>
      <c r="H550" s="113" t="s">
        <v>133</v>
      </c>
      <c r="I550" s="113" t="s">
        <v>136</v>
      </c>
      <c r="J550" s="116">
        <v>44925</v>
      </c>
    </row>
    <row r="551" spans="1:10" ht="15">
      <c r="A551" s="113" t="s">
        <v>56</v>
      </c>
      <c r="B551" s="113" t="s">
        <v>351</v>
      </c>
      <c r="C551" s="113" t="s">
        <v>106</v>
      </c>
      <c r="D551" s="113" t="s">
        <v>74</v>
      </c>
      <c r="E551" s="113" t="s">
        <v>145</v>
      </c>
      <c r="F551" s="114">
        <v>5354790</v>
      </c>
      <c r="G551" s="115">
        <v>399900</v>
      </c>
      <c r="H551" s="113" t="s">
        <v>133</v>
      </c>
      <c r="I551" s="113" t="s">
        <v>136</v>
      </c>
      <c r="J551" s="116">
        <v>44925</v>
      </c>
    </row>
    <row r="552" spans="1:10" ht="15">
      <c r="A552" s="113" t="s">
        <v>56</v>
      </c>
      <c r="B552" s="113" t="s">
        <v>351</v>
      </c>
      <c r="C552" s="113" t="s">
        <v>106</v>
      </c>
      <c r="D552" s="113" t="s">
        <v>74</v>
      </c>
      <c r="E552" s="113" t="s">
        <v>132</v>
      </c>
      <c r="F552" s="114">
        <v>5353641</v>
      </c>
      <c r="G552" s="115">
        <v>405000</v>
      </c>
      <c r="H552" s="113" t="s">
        <v>133</v>
      </c>
      <c r="I552" s="113" t="s">
        <v>136</v>
      </c>
      <c r="J552" s="116">
        <v>44918</v>
      </c>
    </row>
    <row r="553" spans="1:10" ht="15">
      <c r="A553" s="113" t="s">
        <v>56</v>
      </c>
      <c r="B553" s="113" t="s">
        <v>351</v>
      </c>
      <c r="C553" s="113" t="s">
        <v>106</v>
      </c>
      <c r="D553" s="113" t="s">
        <v>74</v>
      </c>
      <c r="E553" s="113" t="s">
        <v>132</v>
      </c>
      <c r="F553" s="114">
        <v>5350782</v>
      </c>
      <c r="G553" s="115">
        <v>379900</v>
      </c>
      <c r="H553" s="113" t="s">
        <v>133</v>
      </c>
      <c r="I553" s="113" t="s">
        <v>136</v>
      </c>
      <c r="J553" s="116">
        <v>44902</v>
      </c>
    </row>
    <row r="554" spans="1:10" ht="15">
      <c r="A554" s="113" t="s">
        <v>56</v>
      </c>
      <c r="B554" s="113" t="s">
        <v>351</v>
      </c>
      <c r="C554" s="113" t="s">
        <v>106</v>
      </c>
      <c r="D554" s="113" t="s">
        <v>74</v>
      </c>
      <c r="E554" s="113" t="s">
        <v>132</v>
      </c>
      <c r="F554" s="114">
        <v>5350502</v>
      </c>
      <c r="G554" s="115">
        <v>359000</v>
      </c>
      <c r="H554" s="113" t="s">
        <v>133</v>
      </c>
      <c r="I554" s="113" t="s">
        <v>136</v>
      </c>
      <c r="J554" s="116">
        <v>44901</v>
      </c>
    </row>
    <row r="555" spans="1:10" ht="15">
      <c r="A555" s="113" t="s">
        <v>56</v>
      </c>
      <c r="B555" s="113" t="s">
        <v>351</v>
      </c>
      <c r="C555" s="113" t="s">
        <v>106</v>
      </c>
      <c r="D555" s="113" t="s">
        <v>74</v>
      </c>
      <c r="E555" s="113" t="s">
        <v>132</v>
      </c>
      <c r="F555" s="114">
        <v>5354260</v>
      </c>
      <c r="G555" s="115">
        <v>378000</v>
      </c>
      <c r="H555" s="113" t="s">
        <v>133</v>
      </c>
      <c r="I555" s="113" t="s">
        <v>136</v>
      </c>
      <c r="J555" s="116">
        <v>44924</v>
      </c>
    </row>
    <row r="556" spans="1:10" ht="15">
      <c r="A556" s="113" t="s">
        <v>56</v>
      </c>
      <c r="B556" s="113" t="s">
        <v>351</v>
      </c>
      <c r="C556" s="113" t="s">
        <v>106</v>
      </c>
      <c r="D556" s="113" t="s">
        <v>74</v>
      </c>
      <c r="E556" s="113" t="s">
        <v>132</v>
      </c>
      <c r="F556" s="114">
        <v>5353128</v>
      </c>
      <c r="G556" s="115">
        <v>408500</v>
      </c>
      <c r="H556" s="113" t="s">
        <v>133</v>
      </c>
      <c r="I556" s="113" t="s">
        <v>136</v>
      </c>
      <c r="J556" s="116">
        <v>44916</v>
      </c>
    </row>
    <row r="557" spans="1:10" ht="15">
      <c r="A557" s="113" t="s">
        <v>127</v>
      </c>
      <c r="B557" s="113" t="s">
        <v>352</v>
      </c>
      <c r="C557" s="113" t="s">
        <v>103</v>
      </c>
      <c r="D557" s="113" t="s">
        <v>128</v>
      </c>
      <c r="E557" s="113" t="s">
        <v>132</v>
      </c>
      <c r="F557" s="114">
        <v>5352754</v>
      </c>
      <c r="G557" s="115">
        <v>349900</v>
      </c>
      <c r="H557" s="113" t="s">
        <v>133</v>
      </c>
      <c r="I557" s="113" t="s">
        <v>136</v>
      </c>
      <c r="J557" s="116">
        <v>44914</v>
      </c>
    </row>
    <row r="558" spans="1:10" ht="15">
      <c r="A558" s="113" t="s">
        <v>127</v>
      </c>
      <c r="B558" s="113" t="s">
        <v>352</v>
      </c>
      <c r="C558" s="113" t="s">
        <v>103</v>
      </c>
      <c r="D558" s="113" t="s">
        <v>128</v>
      </c>
      <c r="E558" s="113" t="s">
        <v>132</v>
      </c>
      <c r="F558" s="114">
        <v>5350787</v>
      </c>
      <c r="G558" s="115">
        <v>395000</v>
      </c>
      <c r="H558" s="113" t="s">
        <v>133</v>
      </c>
      <c r="I558" s="113" t="s">
        <v>136</v>
      </c>
      <c r="J558" s="116">
        <v>44902</v>
      </c>
    </row>
    <row r="559" spans="1:10" ht="15">
      <c r="A559" s="113" t="s">
        <v>127</v>
      </c>
      <c r="B559" s="113" t="s">
        <v>352</v>
      </c>
      <c r="C559" s="113" t="s">
        <v>103</v>
      </c>
      <c r="D559" s="113" t="s">
        <v>128</v>
      </c>
      <c r="E559" s="113" t="s">
        <v>132</v>
      </c>
      <c r="F559" s="114">
        <v>5352519</v>
      </c>
      <c r="G559" s="115">
        <v>229000</v>
      </c>
      <c r="H559" s="113" t="s">
        <v>133</v>
      </c>
      <c r="I559" s="113" t="s">
        <v>136</v>
      </c>
      <c r="J559" s="116">
        <v>44911</v>
      </c>
    </row>
    <row r="560" spans="1:10" ht="15">
      <c r="A560" s="113" t="s">
        <v>127</v>
      </c>
      <c r="B560" s="113" t="s">
        <v>352</v>
      </c>
      <c r="C560" s="113" t="s">
        <v>103</v>
      </c>
      <c r="D560" s="113" t="s">
        <v>50</v>
      </c>
      <c r="E560" s="113" t="s">
        <v>132</v>
      </c>
      <c r="F560" s="114">
        <v>5350956</v>
      </c>
      <c r="G560" s="115">
        <v>310000</v>
      </c>
      <c r="H560" s="113" t="s">
        <v>133</v>
      </c>
      <c r="I560" s="113" t="s">
        <v>136</v>
      </c>
      <c r="J560" s="116">
        <v>44903</v>
      </c>
    </row>
    <row r="561" spans="1:10" ht="15">
      <c r="A561" s="113" t="s">
        <v>129</v>
      </c>
      <c r="B561" s="113" t="s">
        <v>353</v>
      </c>
      <c r="C561" s="113" t="s">
        <v>79</v>
      </c>
      <c r="D561" s="113" t="s">
        <v>130</v>
      </c>
      <c r="E561" s="113" t="s">
        <v>132</v>
      </c>
      <c r="F561" s="114">
        <v>5349746</v>
      </c>
      <c r="G561" s="115">
        <v>568019</v>
      </c>
      <c r="H561" s="113" t="s">
        <v>136</v>
      </c>
      <c r="I561" s="113" t="s">
        <v>136</v>
      </c>
      <c r="J561" s="116">
        <v>44896</v>
      </c>
    </row>
    <row r="562" spans="1:10" ht="15">
      <c r="A562" s="113" t="s">
        <v>129</v>
      </c>
      <c r="B562" s="113" t="s">
        <v>353</v>
      </c>
      <c r="C562" s="113" t="s">
        <v>79</v>
      </c>
      <c r="D562" s="113" t="s">
        <v>130</v>
      </c>
      <c r="E562" s="113" t="s">
        <v>132</v>
      </c>
      <c r="F562" s="114">
        <v>5351599</v>
      </c>
      <c r="G562" s="115">
        <v>711898</v>
      </c>
      <c r="H562" s="113" t="s">
        <v>136</v>
      </c>
      <c r="I562" s="113" t="s">
        <v>136</v>
      </c>
      <c r="J562" s="116">
        <v>44908</v>
      </c>
    </row>
    <row r="563" spans="1:10" ht="15">
      <c r="A563" s="113" t="s">
        <v>129</v>
      </c>
      <c r="B563" s="113" t="s">
        <v>353</v>
      </c>
      <c r="C563" s="113" t="s">
        <v>79</v>
      </c>
      <c r="D563" s="113" t="s">
        <v>130</v>
      </c>
      <c r="E563" s="113" t="s">
        <v>132</v>
      </c>
      <c r="F563" s="114">
        <v>5350473</v>
      </c>
      <c r="G563" s="115">
        <v>558995</v>
      </c>
      <c r="H563" s="113" t="s">
        <v>136</v>
      </c>
      <c r="I563" s="113" t="s">
        <v>136</v>
      </c>
      <c r="J563" s="116">
        <v>44901</v>
      </c>
    </row>
    <row r="564" spans="1:10" ht="15">
      <c r="A564" s="113" t="s">
        <v>129</v>
      </c>
      <c r="B564" s="113" t="s">
        <v>353</v>
      </c>
      <c r="C564" s="113" t="s">
        <v>79</v>
      </c>
      <c r="D564" s="113" t="s">
        <v>130</v>
      </c>
      <c r="E564" s="113" t="s">
        <v>132</v>
      </c>
      <c r="F564" s="114">
        <v>5353354</v>
      </c>
      <c r="G564" s="115">
        <v>1035248</v>
      </c>
      <c r="H564" s="113" t="s">
        <v>136</v>
      </c>
      <c r="I564" s="113" t="s">
        <v>136</v>
      </c>
      <c r="J564" s="116">
        <v>44917</v>
      </c>
    </row>
    <row r="565" spans="1:10" ht="15">
      <c r="A565" s="113" t="s">
        <v>129</v>
      </c>
      <c r="B565" s="113" t="s">
        <v>353</v>
      </c>
      <c r="C565" s="113" t="s">
        <v>79</v>
      </c>
      <c r="D565" s="113" t="s">
        <v>130</v>
      </c>
      <c r="E565" s="113" t="s">
        <v>132</v>
      </c>
      <c r="F565" s="114">
        <v>5352078</v>
      </c>
      <c r="G565" s="115">
        <v>548685</v>
      </c>
      <c r="H565" s="113" t="s">
        <v>136</v>
      </c>
      <c r="I565" s="113" t="s">
        <v>136</v>
      </c>
      <c r="J565" s="116">
        <v>44910</v>
      </c>
    </row>
    <row r="566" spans="1:10" ht="15">
      <c r="A566" s="113" t="s">
        <v>129</v>
      </c>
      <c r="B566" s="113" t="s">
        <v>353</v>
      </c>
      <c r="C566" s="113" t="s">
        <v>79</v>
      </c>
      <c r="D566" s="113" t="s">
        <v>130</v>
      </c>
      <c r="E566" s="113" t="s">
        <v>132</v>
      </c>
      <c r="F566" s="114">
        <v>5353301</v>
      </c>
      <c r="G566" s="115">
        <v>1125869</v>
      </c>
      <c r="H566" s="113" t="s">
        <v>136</v>
      </c>
      <c r="I566" s="113" t="s">
        <v>136</v>
      </c>
      <c r="J566" s="116">
        <v>44917</v>
      </c>
    </row>
    <row r="567" spans="1:10" ht="15">
      <c r="A567" s="113" t="s">
        <v>129</v>
      </c>
      <c r="B567" s="113" t="s">
        <v>353</v>
      </c>
      <c r="C567" s="113" t="s">
        <v>79</v>
      </c>
      <c r="D567" s="113" t="s">
        <v>130</v>
      </c>
      <c r="E567" s="113" t="s">
        <v>132</v>
      </c>
      <c r="F567" s="114">
        <v>5353304</v>
      </c>
      <c r="G567" s="115">
        <v>942900</v>
      </c>
      <c r="H567" s="113" t="s">
        <v>136</v>
      </c>
      <c r="I567" s="113" t="s">
        <v>136</v>
      </c>
      <c r="J567" s="116">
        <v>44917</v>
      </c>
    </row>
    <row r="568" spans="1:10" ht="15">
      <c r="A568" s="113" t="s">
        <v>129</v>
      </c>
      <c r="B568" s="113" t="s">
        <v>353</v>
      </c>
      <c r="C568" s="113" t="s">
        <v>79</v>
      </c>
      <c r="D568" s="113" t="s">
        <v>130</v>
      </c>
      <c r="E568" s="113" t="s">
        <v>132</v>
      </c>
      <c r="F568" s="114">
        <v>5353308</v>
      </c>
      <c r="G568" s="115">
        <v>1149651</v>
      </c>
      <c r="H568" s="113" t="s">
        <v>136</v>
      </c>
      <c r="I568" s="113" t="s">
        <v>136</v>
      </c>
      <c r="J568" s="116">
        <v>44917</v>
      </c>
    </row>
    <row r="569" spans="1:10" ht="15">
      <c r="A569" s="113" t="s">
        <v>129</v>
      </c>
      <c r="B569" s="113" t="s">
        <v>353</v>
      </c>
      <c r="C569" s="113" t="s">
        <v>79</v>
      </c>
      <c r="D569" s="113" t="s">
        <v>130</v>
      </c>
      <c r="E569" s="113" t="s">
        <v>132</v>
      </c>
      <c r="F569" s="114">
        <v>5352081</v>
      </c>
      <c r="G569" s="115">
        <v>1515404</v>
      </c>
      <c r="H569" s="113" t="s">
        <v>136</v>
      </c>
      <c r="I569" s="113" t="s">
        <v>136</v>
      </c>
      <c r="J569" s="116">
        <v>44910</v>
      </c>
    </row>
    <row r="570" spans="1:10" ht="15">
      <c r="A570" s="113" t="s">
        <v>129</v>
      </c>
      <c r="B570" s="113" t="s">
        <v>353</v>
      </c>
      <c r="C570" s="113" t="s">
        <v>79</v>
      </c>
      <c r="D570" s="113" t="s">
        <v>130</v>
      </c>
      <c r="E570" s="113" t="s">
        <v>132</v>
      </c>
      <c r="F570" s="114">
        <v>5352113</v>
      </c>
      <c r="G570" s="115">
        <v>1074282</v>
      </c>
      <c r="H570" s="113" t="s">
        <v>136</v>
      </c>
      <c r="I570" s="113" t="s">
        <v>136</v>
      </c>
      <c r="J570" s="116">
        <v>44910</v>
      </c>
    </row>
    <row r="571" spans="1:10" ht="15">
      <c r="A571" s="113" t="s">
        <v>129</v>
      </c>
      <c r="B571" s="113" t="s">
        <v>353</v>
      </c>
      <c r="C571" s="113" t="s">
        <v>79</v>
      </c>
      <c r="D571" s="113" t="s">
        <v>130</v>
      </c>
      <c r="E571" s="113" t="s">
        <v>132</v>
      </c>
      <c r="F571" s="114">
        <v>5353840</v>
      </c>
      <c r="G571" s="115">
        <v>811620</v>
      </c>
      <c r="H571" s="113" t="s">
        <v>136</v>
      </c>
      <c r="I571" s="113" t="s">
        <v>136</v>
      </c>
      <c r="J571" s="116">
        <v>44922</v>
      </c>
    </row>
    <row r="572" spans="1:10" ht="15">
      <c r="A572" s="113" t="s">
        <v>129</v>
      </c>
      <c r="B572" s="113" t="s">
        <v>353</v>
      </c>
      <c r="C572" s="113" t="s">
        <v>79</v>
      </c>
      <c r="D572" s="113" t="s">
        <v>130</v>
      </c>
      <c r="E572" s="113" t="s">
        <v>132</v>
      </c>
      <c r="F572" s="114">
        <v>5353104</v>
      </c>
      <c r="G572" s="115">
        <v>995216</v>
      </c>
      <c r="H572" s="113" t="s">
        <v>136</v>
      </c>
      <c r="I572" s="113" t="s">
        <v>136</v>
      </c>
      <c r="J572" s="116">
        <v>44916</v>
      </c>
    </row>
    <row r="573" spans="1:10" ht="15">
      <c r="A573" s="113" t="s">
        <v>129</v>
      </c>
      <c r="B573" s="113" t="s">
        <v>353</v>
      </c>
      <c r="C573" s="113" t="s">
        <v>79</v>
      </c>
      <c r="D573" s="113" t="s">
        <v>130</v>
      </c>
      <c r="E573" s="113" t="s">
        <v>132</v>
      </c>
      <c r="F573" s="114">
        <v>5353100</v>
      </c>
      <c r="G573" s="115">
        <v>834459</v>
      </c>
      <c r="H573" s="113" t="s">
        <v>136</v>
      </c>
      <c r="I573" s="113" t="s">
        <v>136</v>
      </c>
      <c r="J573" s="116">
        <v>44916</v>
      </c>
    </row>
    <row r="574" spans="1:10" ht="15">
      <c r="A574" s="113" t="s">
        <v>129</v>
      </c>
      <c r="B574" s="113" t="s">
        <v>353</v>
      </c>
      <c r="C574" s="113" t="s">
        <v>79</v>
      </c>
      <c r="D574" s="113" t="s">
        <v>130</v>
      </c>
      <c r="E574" s="113" t="s">
        <v>132</v>
      </c>
      <c r="F574" s="114">
        <v>5350971</v>
      </c>
      <c r="G574" s="115">
        <v>527967</v>
      </c>
      <c r="H574" s="113" t="s">
        <v>136</v>
      </c>
      <c r="I574" s="113" t="s">
        <v>136</v>
      </c>
      <c r="J574" s="116">
        <v>44903</v>
      </c>
    </row>
    <row r="575" spans="1:10" ht="15">
      <c r="A575" s="113" t="s">
        <v>129</v>
      </c>
      <c r="B575" s="113" t="s">
        <v>353</v>
      </c>
      <c r="C575" s="113" t="s">
        <v>79</v>
      </c>
      <c r="D575" s="113" t="s">
        <v>130</v>
      </c>
      <c r="E575" s="113" t="s">
        <v>132</v>
      </c>
      <c r="F575" s="114">
        <v>5353111</v>
      </c>
      <c r="G575" s="115">
        <v>598995</v>
      </c>
      <c r="H575" s="113" t="s">
        <v>136</v>
      </c>
      <c r="I575" s="113" t="s">
        <v>136</v>
      </c>
      <c r="J575" s="116">
        <v>44916</v>
      </c>
    </row>
    <row r="576" spans="1:10" ht="15">
      <c r="A576" s="113" t="s">
        <v>129</v>
      </c>
      <c r="B576" s="113" t="s">
        <v>353</v>
      </c>
      <c r="C576" s="113" t="s">
        <v>79</v>
      </c>
      <c r="D576" s="113" t="s">
        <v>130</v>
      </c>
      <c r="E576" s="113" t="s">
        <v>132</v>
      </c>
      <c r="F576" s="114">
        <v>5354024</v>
      </c>
      <c r="G576" s="115">
        <v>891417</v>
      </c>
      <c r="H576" s="113" t="s">
        <v>136</v>
      </c>
      <c r="I576" s="113" t="s">
        <v>136</v>
      </c>
      <c r="J576" s="116">
        <v>44923</v>
      </c>
    </row>
    <row r="577" spans="1:10" ht="15">
      <c r="A577" s="113" t="s">
        <v>129</v>
      </c>
      <c r="B577" s="113" t="s">
        <v>353</v>
      </c>
      <c r="C577" s="113" t="s">
        <v>79</v>
      </c>
      <c r="D577" s="113" t="s">
        <v>130</v>
      </c>
      <c r="E577" s="113" t="s">
        <v>132</v>
      </c>
      <c r="F577" s="114">
        <v>5350989</v>
      </c>
      <c r="G577" s="115">
        <v>599995</v>
      </c>
      <c r="H577" s="113" t="s">
        <v>136</v>
      </c>
      <c r="I577" s="113" t="s">
        <v>136</v>
      </c>
      <c r="J577" s="116">
        <v>44903</v>
      </c>
    </row>
    <row r="578" spans="1:10" ht="15">
      <c r="A578" s="113" t="s">
        <v>129</v>
      </c>
      <c r="B578" s="113" t="s">
        <v>353</v>
      </c>
      <c r="C578" s="113" t="s">
        <v>79</v>
      </c>
      <c r="D578" s="113" t="s">
        <v>130</v>
      </c>
      <c r="E578" s="113" t="s">
        <v>132</v>
      </c>
      <c r="F578" s="114">
        <v>5353168</v>
      </c>
      <c r="G578" s="115">
        <v>1419995</v>
      </c>
      <c r="H578" s="113" t="s">
        <v>136</v>
      </c>
      <c r="I578" s="113" t="s">
        <v>136</v>
      </c>
      <c r="J578" s="116">
        <v>44916</v>
      </c>
    </row>
    <row r="579" spans="1:10" ht="15">
      <c r="A579" s="113" t="s">
        <v>129</v>
      </c>
      <c r="B579" s="113" t="s">
        <v>353</v>
      </c>
      <c r="C579" s="113" t="s">
        <v>79</v>
      </c>
      <c r="D579" s="113" t="s">
        <v>130</v>
      </c>
      <c r="E579" s="113" t="s">
        <v>132</v>
      </c>
      <c r="F579" s="114">
        <v>5352882</v>
      </c>
      <c r="G579" s="115">
        <v>783863</v>
      </c>
      <c r="H579" s="113" t="s">
        <v>136</v>
      </c>
      <c r="I579" s="113" t="s">
        <v>136</v>
      </c>
      <c r="J579" s="116">
        <v>44915</v>
      </c>
    </row>
    <row r="580" spans="1:10" ht="15">
      <c r="A580" s="113" t="s">
        <v>129</v>
      </c>
      <c r="B580" s="113" t="s">
        <v>353</v>
      </c>
      <c r="C580" s="113" t="s">
        <v>79</v>
      </c>
      <c r="D580" s="113" t="s">
        <v>130</v>
      </c>
      <c r="E580" s="113" t="s">
        <v>132</v>
      </c>
      <c r="F580" s="114">
        <v>5351092</v>
      </c>
      <c r="G580" s="115">
        <v>990960</v>
      </c>
      <c r="H580" s="113" t="s">
        <v>136</v>
      </c>
      <c r="I580" s="113" t="s">
        <v>136</v>
      </c>
      <c r="J580" s="116">
        <v>44904</v>
      </c>
    </row>
    <row r="581" spans="1:10" ht="15">
      <c r="A581" s="113" t="s">
        <v>129</v>
      </c>
      <c r="B581" s="113" t="s">
        <v>353</v>
      </c>
      <c r="C581" s="113" t="s">
        <v>79</v>
      </c>
      <c r="D581" s="113" t="s">
        <v>130</v>
      </c>
      <c r="E581" s="113" t="s">
        <v>132</v>
      </c>
      <c r="F581" s="114">
        <v>5352365</v>
      </c>
      <c r="G581" s="115">
        <v>663970</v>
      </c>
      <c r="H581" s="113" t="s">
        <v>136</v>
      </c>
      <c r="I581" s="113" t="s">
        <v>136</v>
      </c>
      <c r="J581" s="116">
        <v>44911</v>
      </c>
    </row>
    <row r="582" spans="1:10" ht="15">
      <c r="A582" s="113" t="s">
        <v>129</v>
      </c>
      <c r="B582" s="113" t="s">
        <v>353</v>
      </c>
      <c r="C582" s="113" t="s">
        <v>79</v>
      </c>
      <c r="D582" s="113" t="s">
        <v>130</v>
      </c>
      <c r="E582" s="113" t="s">
        <v>132</v>
      </c>
      <c r="F582" s="114">
        <v>5353172</v>
      </c>
      <c r="G582" s="115">
        <v>621549</v>
      </c>
      <c r="H582" s="113" t="s">
        <v>136</v>
      </c>
      <c r="I582" s="113" t="s">
        <v>136</v>
      </c>
      <c r="J582" s="116">
        <v>44916</v>
      </c>
    </row>
    <row r="583" spans="1:10" ht="15">
      <c r="A583" s="113" t="s">
        <v>129</v>
      </c>
      <c r="B583" s="113" t="s">
        <v>353</v>
      </c>
      <c r="C583" s="113" t="s">
        <v>79</v>
      </c>
      <c r="D583" s="113" t="s">
        <v>130</v>
      </c>
      <c r="E583" s="113" t="s">
        <v>132</v>
      </c>
      <c r="F583" s="114">
        <v>5354735</v>
      </c>
      <c r="G583" s="115">
        <v>955390</v>
      </c>
      <c r="H583" s="113" t="s">
        <v>136</v>
      </c>
      <c r="I583" s="113" t="s">
        <v>136</v>
      </c>
      <c r="J583" s="116">
        <v>44925</v>
      </c>
    </row>
    <row r="584" spans="1:10" ht="15">
      <c r="A584" s="113" t="s">
        <v>129</v>
      </c>
      <c r="B584" s="113" t="s">
        <v>353</v>
      </c>
      <c r="C584" s="113" t="s">
        <v>79</v>
      </c>
      <c r="D584" s="113" t="s">
        <v>130</v>
      </c>
      <c r="E584" s="113" t="s">
        <v>132</v>
      </c>
      <c r="F584" s="114">
        <v>5353322</v>
      </c>
      <c r="G584" s="115">
        <v>707420</v>
      </c>
      <c r="H584" s="113" t="s">
        <v>136</v>
      </c>
      <c r="I584" s="113" t="s">
        <v>136</v>
      </c>
      <c r="J584" s="116">
        <v>44917</v>
      </c>
    </row>
    <row r="585" spans="1:10" ht="15">
      <c r="A585" s="113" t="s">
        <v>129</v>
      </c>
      <c r="B585" s="113" t="s">
        <v>353</v>
      </c>
      <c r="C585" s="113" t="s">
        <v>79</v>
      </c>
      <c r="D585" s="113" t="s">
        <v>130</v>
      </c>
      <c r="E585" s="113" t="s">
        <v>132</v>
      </c>
      <c r="F585" s="114">
        <v>5354247</v>
      </c>
      <c r="G585" s="115">
        <v>905195</v>
      </c>
      <c r="H585" s="113" t="s">
        <v>136</v>
      </c>
      <c r="I585" s="113" t="s">
        <v>136</v>
      </c>
      <c r="J585" s="116">
        <v>44924</v>
      </c>
    </row>
    <row r="586" spans="1:10" ht="15">
      <c r="A586" s="113" t="s">
        <v>129</v>
      </c>
      <c r="B586" s="113" t="s">
        <v>353</v>
      </c>
      <c r="C586" s="113" t="s">
        <v>79</v>
      </c>
      <c r="D586" s="113" t="s">
        <v>130</v>
      </c>
      <c r="E586" s="113" t="s">
        <v>132</v>
      </c>
      <c r="F586" s="114">
        <v>5353832</v>
      </c>
      <c r="G586" s="115">
        <v>687150</v>
      </c>
      <c r="H586" s="113" t="s">
        <v>136</v>
      </c>
      <c r="I586" s="113" t="s">
        <v>136</v>
      </c>
      <c r="J586" s="116">
        <v>44922</v>
      </c>
    </row>
    <row r="587" spans="1:10" ht="15">
      <c r="A587" s="113" t="s">
        <v>129</v>
      </c>
      <c r="B587" s="113" t="s">
        <v>353</v>
      </c>
      <c r="C587" s="113" t="s">
        <v>79</v>
      </c>
      <c r="D587" s="113" t="s">
        <v>130</v>
      </c>
      <c r="E587" s="113" t="s">
        <v>132</v>
      </c>
      <c r="F587" s="114">
        <v>5353765</v>
      </c>
      <c r="G587" s="115">
        <v>1217751</v>
      </c>
      <c r="H587" s="113" t="s">
        <v>136</v>
      </c>
      <c r="I587" s="113" t="s">
        <v>136</v>
      </c>
      <c r="J587" s="116">
        <v>44922</v>
      </c>
    </row>
    <row r="588" spans="1:10" ht="15">
      <c r="A588" s="113" t="s">
        <v>129</v>
      </c>
      <c r="B588" s="113" t="s">
        <v>353</v>
      </c>
      <c r="C588" s="113" t="s">
        <v>79</v>
      </c>
      <c r="D588" s="113" t="s">
        <v>130</v>
      </c>
      <c r="E588" s="113" t="s">
        <v>132</v>
      </c>
      <c r="F588" s="114">
        <v>5351186</v>
      </c>
      <c r="G588" s="115">
        <v>1447323</v>
      </c>
      <c r="H588" s="113" t="s">
        <v>136</v>
      </c>
      <c r="I588" s="113" t="s">
        <v>136</v>
      </c>
      <c r="J588" s="116">
        <v>44904</v>
      </c>
    </row>
    <row r="589" spans="1:10" ht="15">
      <c r="A589" s="113" t="s">
        <v>129</v>
      </c>
      <c r="B589" s="113" t="s">
        <v>353</v>
      </c>
      <c r="C589" s="113" t="s">
        <v>79</v>
      </c>
      <c r="D589" s="113" t="s">
        <v>130</v>
      </c>
      <c r="E589" s="113" t="s">
        <v>132</v>
      </c>
      <c r="F589" s="114">
        <v>5354461</v>
      </c>
      <c r="G589" s="115">
        <v>914857</v>
      </c>
      <c r="H589" s="113" t="s">
        <v>136</v>
      </c>
      <c r="I589" s="113" t="s">
        <v>136</v>
      </c>
      <c r="J589" s="116">
        <v>44924</v>
      </c>
    </row>
    <row r="590" spans="1:10" ht="15">
      <c r="A590" s="113" t="s">
        <v>129</v>
      </c>
      <c r="B590" s="113" t="s">
        <v>353</v>
      </c>
      <c r="C590" s="113" t="s">
        <v>79</v>
      </c>
      <c r="D590" s="113" t="s">
        <v>130</v>
      </c>
      <c r="E590" s="113" t="s">
        <v>132</v>
      </c>
      <c r="F590" s="114">
        <v>5352404</v>
      </c>
      <c r="G590" s="115">
        <v>940386</v>
      </c>
      <c r="H590" s="113" t="s">
        <v>136</v>
      </c>
      <c r="I590" s="113" t="s">
        <v>136</v>
      </c>
      <c r="J590" s="116">
        <v>44911</v>
      </c>
    </row>
    <row r="591" spans="1:10" ht="15">
      <c r="A591" s="113" t="s">
        <v>129</v>
      </c>
      <c r="B591" s="113" t="s">
        <v>353</v>
      </c>
      <c r="C591" s="113" t="s">
        <v>79</v>
      </c>
      <c r="D591" s="113" t="s">
        <v>130</v>
      </c>
      <c r="E591" s="113" t="s">
        <v>132</v>
      </c>
      <c r="F591" s="114">
        <v>5352397</v>
      </c>
      <c r="G591" s="115">
        <v>640287</v>
      </c>
      <c r="H591" s="113" t="s">
        <v>136</v>
      </c>
      <c r="I591" s="113" t="s">
        <v>136</v>
      </c>
      <c r="J591" s="116">
        <v>44911</v>
      </c>
    </row>
    <row r="592" spans="1:10" ht="15">
      <c r="A592" s="113" t="s">
        <v>129</v>
      </c>
      <c r="B592" s="113" t="s">
        <v>353</v>
      </c>
      <c r="C592" s="113" t="s">
        <v>79</v>
      </c>
      <c r="D592" s="113" t="s">
        <v>130</v>
      </c>
      <c r="E592" s="113" t="s">
        <v>132</v>
      </c>
      <c r="F592" s="114">
        <v>5352390</v>
      </c>
      <c r="G592" s="115">
        <v>1342632</v>
      </c>
      <c r="H592" s="113" t="s">
        <v>136</v>
      </c>
      <c r="I592" s="113" t="s">
        <v>136</v>
      </c>
      <c r="J592" s="116">
        <v>44911</v>
      </c>
    </row>
    <row r="593" spans="1:10" ht="15">
      <c r="A593" s="113" t="s">
        <v>129</v>
      </c>
      <c r="B593" s="113" t="s">
        <v>353</v>
      </c>
      <c r="C593" s="113" t="s">
        <v>79</v>
      </c>
      <c r="D593" s="113" t="s">
        <v>130</v>
      </c>
      <c r="E593" s="113" t="s">
        <v>132</v>
      </c>
      <c r="F593" s="114">
        <v>5352665</v>
      </c>
      <c r="G593" s="115">
        <v>1180610</v>
      </c>
      <c r="H593" s="113" t="s">
        <v>136</v>
      </c>
      <c r="I593" s="113" t="s">
        <v>136</v>
      </c>
      <c r="J593" s="116">
        <v>44914</v>
      </c>
    </row>
    <row r="594" spans="1:10" ht="15">
      <c r="A594" s="113" t="s">
        <v>129</v>
      </c>
      <c r="B594" s="113" t="s">
        <v>353</v>
      </c>
      <c r="C594" s="113" t="s">
        <v>79</v>
      </c>
      <c r="D594" s="113" t="s">
        <v>130</v>
      </c>
      <c r="E594" s="113" t="s">
        <v>132</v>
      </c>
      <c r="F594" s="114">
        <v>5351108</v>
      </c>
      <c r="G594" s="115">
        <v>788196</v>
      </c>
      <c r="H594" s="113" t="s">
        <v>136</v>
      </c>
      <c r="I594" s="113" t="s">
        <v>136</v>
      </c>
      <c r="J594" s="116">
        <v>44904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9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52</v>
      </c>
      <c r="L1">
        <v>98</v>
      </c>
    </row>
    <row r="2" spans="1:12" ht="15">
      <c r="A2" s="117" t="s">
        <v>71</v>
      </c>
      <c r="B2" s="117" t="s">
        <v>340</v>
      </c>
      <c r="C2" s="117" t="s">
        <v>195</v>
      </c>
      <c r="D2" s="117" t="s">
        <v>197</v>
      </c>
      <c r="E2" s="118">
        <v>5349929</v>
      </c>
      <c r="F2" s="119">
        <v>50000</v>
      </c>
      <c r="G2" s="120">
        <v>44897</v>
      </c>
      <c r="H2" s="117" t="s">
        <v>198</v>
      </c>
    </row>
    <row r="3" spans="1:12" ht="15">
      <c r="A3" s="117" t="s">
        <v>71</v>
      </c>
      <c r="B3" s="117" t="s">
        <v>340</v>
      </c>
      <c r="C3" s="117" t="s">
        <v>195</v>
      </c>
      <c r="D3" s="117" t="s">
        <v>194</v>
      </c>
      <c r="E3" s="118">
        <v>5350438</v>
      </c>
      <c r="F3" s="119">
        <v>50000</v>
      </c>
      <c r="G3" s="120">
        <v>44901</v>
      </c>
      <c r="H3" s="117" t="s">
        <v>196</v>
      </c>
    </row>
    <row r="4" spans="1:12" ht="15">
      <c r="A4" s="117" t="s">
        <v>41</v>
      </c>
      <c r="B4" s="117" t="s">
        <v>344</v>
      </c>
      <c r="C4" s="117" t="s">
        <v>219</v>
      </c>
      <c r="D4" s="117" t="s">
        <v>218</v>
      </c>
      <c r="E4" s="118">
        <v>5351397</v>
      </c>
      <c r="F4" s="119">
        <v>289987</v>
      </c>
      <c r="G4" s="120">
        <v>44907</v>
      </c>
      <c r="H4" s="117" t="s">
        <v>220</v>
      </c>
    </row>
    <row r="5" spans="1:12" ht="15">
      <c r="A5" s="117" t="s">
        <v>41</v>
      </c>
      <c r="B5" s="117" t="s">
        <v>344</v>
      </c>
      <c r="C5" s="117" t="s">
        <v>200</v>
      </c>
      <c r="D5" s="117" t="s">
        <v>224</v>
      </c>
      <c r="E5" s="118">
        <v>5353921</v>
      </c>
      <c r="F5" s="119">
        <v>75000</v>
      </c>
      <c r="G5" s="120">
        <v>44922</v>
      </c>
      <c r="H5" s="117" t="s">
        <v>222</v>
      </c>
    </row>
    <row r="6" spans="1:12" ht="15">
      <c r="A6" s="117" t="s">
        <v>41</v>
      </c>
      <c r="B6" s="117" t="s">
        <v>344</v>
      </c>
      <c r="C6" s="117" t="s">
        <v>195</v>
      </c>
      <c r="D6" s="117" t="s">
        <v>210</v>
      </c>
      <c r="E6" s="118">
        <v>5350697</v>
      </c>
      <c r="F6" s="119">
        <v>1000000</v>
      </c>
      <c r="G6" s="120">
        <v>44902</v>
      </c>
      <c r="H6" s="117" t="s">
        <v>211</v>
      </c>
    </row>
    <row r="7" spans="1:12" ht="30">
      <c r="A7" s="117" t="s">
        <v>41</v>
      </c>
      <c r="B7" s="117" t="s">
        <v>344</v>
      </c>
      <c r="C7" s="117" t="s">
        <v>195</v>
      </c>
      <c r="D7" s="117" t="s">
        <v>164</v>
      </c>
      <c r="E7" s="118">
        <v>5352120</v>
      </c>
      <c r="F7" s="119">
        <v>314300</v>
      </c>
      <c r="G7" s="120">
        <v>44910</v>
      </c>
      <c r="H7" s="117" t="s">
        <v>231</v>
      </c>
    </row>
    <row r="8" spans="1:12" ht="30">
      <c r="A8" s="117" t="s">
        <v>41</v>
      </c>
      <c r="B8" s="117" t="s">
        <v>344</v>
      </c>
      <c r="C8" s="117" t="s">
        <v>195</v>
      </c>
      <c r="D8" s="117" t="s">
        <v>153</v>
      </c>
      <c r="E8" s="118">
        <v>5351201</v>
      </c>
      <c r="F8" s="119">
        <v>324800</v>
      </c>
      <c r="G8" s="120">
        <v>44904</v>
      </c>
      <c r="H8" s="117" t="s">
        <v>231</v>
      </c>
    </row>
    <row r="9" spans="1:12" ht="30">
      <c r="A9" s="117" t="s">
        <v>41</v>
      </c>
      <c r="B9" s="117" t="s">
        <v>344</v>
      </c>
      <c r="C9" s="117" t="s">
        <v>195</v>
      </c>
      <c r="D9" s="117" t="s">
        <v>162</v>
      </c>
      <c r="E9" s="118">
        <v>5351206</v>
      </c>
      <c r="F9" s="119">
        <v>345800</v>
      </c>
      <c r="G9" s="120">
        <v>44904</v>
      </c>
      <c r="H9" s="117" t="s">
        <v>231</v>
      </c>
    </row>
    <row r="10" spans="1:12" ht="15">
      <c r="A10" s="117" t="s">
        <v>41</v>
      </c>
      <c r="B10" s="117" t="s">
        <v>344</v>
      </c>
      <c r="C10" s="117" t="s">
        <v>200</v>
      </c>
      <c r="D10" s="117" t="s">
        <v>221</v>
      </c>
      <c r="E10" s="118">
        <v>5353924</v>
      </c>
      <c r="F10" s="119">
        <v>155000</v>
      </c>
      <c r="G10" s="120">
        <v>44922</v>
      </c>
      <c r="H10" s="117" t="s">
        <v>222</v>
      </c>
    </row>
    <row r="11" spans="1:12" ht="15">
      <c r="A11" s="117" t="s">
        <v>41</v>
      </c>
      <c r="B11" s="117" t="s">
        <v>344</v>
      </c>
      <c r="C11" s="117" t="s">
        <v>195</v>
      </c>
      <c r="D11" s="117" t="s">
        <v>215</v>
      </c>
      <c r="E11" s="118">
        <v>5353430</v>
      </c>
      <c r="F11" s="119">
        <v>367840</v>
      </c>
      <c r="G11" s="120">
        <v>44917</v>
      </c>
      <c r="H11" s="117" t="s">
        <v>216</v>
      </c>
    </row>
    <row r="12" spans="1:12" ht="30">
      <c r="A12" s="117" t="s">
        <v>41</v>
      </c>
      <c r="B12" s="117" t="s">
        <v>344</v>
      </c>
      <c r="C12" s="117" t="s">
        <v>195</v>
      </c>
      <c r="D12" s="117" t="s">
        <v>160</v>
      </c>
      <c r="E12" s="118">
        <v>5351200</v>
      </c>
      <c r="F12" s="119">
        <v>324800</v>
      </c>
      <c r="G12" s="120">
        <v>44904</v>
      </c>
      <c r="H12" s="117" t="s">
        <v>231</v>
      </c>
    </row>
    <row r="13" spans="1:12" ht="15">
      <c r="A13" s="117" t="s">
        <v>41</v>
      </c>
      <c r="B13" s="117" t="s">
        <v>344</v>
      </c>
      <c r="C13" s="117" t="s">
        <v>200</v>
      </c>
      <c r="D13" s="117" t="s">
        <v>223</v>
      </c>
      <c r="E13" s="118">
        <v>5351441</v>
      </c>
      <c r="F13" s="119">
        <v>50000</v>
      </c>
      <c r="G13" s="120">
        <v>44907</v>
      </c>
      <c r="H13" s="117" t="s">
        <v>222</v>
      </c>
    </row>
    <row r="14" spans="1:12" ht="15">
      <c r="A14" s="117" t="s">
        <v>41</v>
      </c>
      <c r="B14" s="117" t="s">
        <v>344</v>
      </c>
      <c r="C14" s="117" t="s">
        <v>200</v>
      </c>
      <c r="D14" s="117" t="s">
        <v>202</v>
      </c>
      <c r="E14" s="118">
        <v>5351523</v>
      </c>
      <c r="F14" s="119">
        <v>50000</v>
      </c>
      <c r="G14" s="120">
        <v>44907</v>
      </c>
      <c r="H14" s="117" t="s">
        <v>203</v>
      </c>
    </row>
    <row r="15" spans="1:12" ht="15">
      <c r="A15" s="117" t="s">
        <v>41</v>
      </c>
      <c r="B15" s="117" t="s">
        <v>344</v>
      </c>
      <c r="C15" s="117" t="s">
        <v>208</v>
      </c>
      <c r="D15" s="117" t="s">
        <v>227</v>
      </c>
      <c r="E15" s="118">
        <v>5352899</v>
      </c>
      <c r="F15" s="119">
        <v>37800000</v>
      </c>
      <c r="G15" s="120">
        <v>44915</v>
      </c>
      <c r="H15" s="117" t="s">
        <v>226</v>
      </c>
    </row>
    <row r="16" spans="1:12" ht="30">
      <c r="A16" s="117" t="s">
        <v>41</v>
      </c>
      <c r="B16" s="117" t="s">
        <v>344</v>
      </c>
      <c r="C16" s="117" t="s">
        <v>195</v>
      </c>
      <c r="D16" s="117" t="s">
        <v>157</v>
      </c>
      <c r="E16" s="118">
        <v>5352075</v>
      </c>
      <c r="F16" s="119">
        <v>315000</v>
      </c>
      <c r="G16" s="120">
        <v>44910</v>
      </c>
      <c r="H16" s="117" t="s">
        <v>231</v>
      </c>
    </row>
    <row r="17" spans="1:8" ht="30">
      <c r="A17" s="117" t="s">
        <v>41</v>
      </c>
      <c r="B17" s="117" t="s">
        <v>344</v>
      </c>
      <c r="C17" s="117" t="s">
        <v>195</v>
      </c>
      <c r="D17" s="117" t="s">
        <v>159</v>
      </c>
      <c r="E17" s="118">
        <v>5352083</v>
      </c>
      <c r="F17" s="119">
        <v>345800</v>
      </c>
      <c r="G17" s="120">
        <v>44910</v>
      </c>
      <c r="H17" s="117" t="s">
        <v>231</v>
      </c>
    </row>
    <row r="18" spans="1:8" ht="30">
      <c r="A18" s="117" t="s">
        <v>41</v>
      </c>
      <c r="B18" s="117" t="s">
        <v>344</v>
      </c>
      <c r="C18" s="117" t="s">
        <v>195</v>
      </c>
      <c r="D18" s="117" t="s">
        <v>156</v>
      </c>
      <c r="E18" s="118">
        <v>5352119</v>
      </c>
      <c r="F18" s="119">
        <v>324800</v>
      </c>
      <c r="G18" s="120">
        <v>44910</v>
      </c>
      <c r="H18" s="117" t="s">
        <v>231</v>
      </c>
    </row>
    <row r="19" spans="1:8" ht="15">
      <c r="A19" s="117" t="s">
        <v>41</v>
      </c>
      <c r="B19" s="117" t="s">
        <v>344</v>
      </c>
      <c r="C19" s="117" t="s">
        <v>200</v>
      </c>
      <c r="D19" s="117" t="s">
        <v>199</v>
      </c>
      <c r="E19" s="118">
        <v>5353586</v>
      </c>
      <c r="F19" s="119">
        <v>89000</v>
      </c>
      <c r="G19" s="120">
        <v>44918</v>
      </c>
      <c r="H19" s="117" t="s">
        <v>201</v>
      </c>
    </row>
    <row r="20" spans="1:8" ht="30">
      <c r="A20" s="117" t="s">
        <v>41</v>
      </c>
      <c r="B20" s="117" t="s">
        <v>344</v>
      </c>
      <c r="C20" s="117" t="s">
        <v>195</v>
      </c>
      <c r="D20" s="117" t="s">
        <v>233</v>
      </c>
      <c r="E20" s="118">
        <v>5350020</v>
      </c>
      <c r="F20" s="119">
        <v>314300</v>
      </c>
      <c r="G20" s="120">
        <v>44897</v>
      </c>
      <c r="H20" s="117" t="s">
        <v>231</v>
      </c>
    </row>
    <row r="21" spans="1:8" ht="15">
      <c r="A21" s="117" t="s">
        <v>41</v>
      </c>
      <c r="B21" s="117" t="s">
        <v>344</v>
      </c>
      <c r="C21" s="117" t="s">
        <v>195</v>
      </c>
      <c r="D21" s="117" t="s">
        <v>217</v>
      </c>
      <c r="E21" s="118">
        <v>5350610</v>
      </c>
      <c r="F21" s="119">
        <v>110000</v>
      </c>
      <c r="G21" s="120">
        <v>44902</v>
      </c>
      <c r="H21" s="117" t="s">
        <v>216</v>
      </c>
    </row>
    <row r="22" spans="1:8" ht="15">
      <c r="A22" s="117" t="s">
        <v>41</v>
      </c>
      <c r="B22" s="117" t="s">
        <v>344</v>
      </c>
      <c r="C22" s="117" t="s">
        <v>208</v>
      </c>
      <c r="D22" s="117" t="s">
        <v>207</v>
      </c>
      <c r="E22" s="118">
        <v>5350521</v>
      </c>
      <c r="F22" s="119">
        <v>13000000</v>
      </c>
      <c r="G22" s="120">
        <v>44901</v>
      </c>
      <c r="H22" s="117" t="s">
        <v>209</v>
      </c>
    </row>
    <row r="23" spans="1:8" ht="45">
      <c r="A23" s="117" t="s">
        <v>41</v>
      </c>
      <c r="B23" s="117" t="s">
        <v>344</v>
      </c>
      <c r="C23" s="117" t="s">
        <v>229</v>
      </c>
      <c r="D23" s="117" t="s">
        <v>228</v>
      </c>
      <c r="E23" s="118">
        <v>5350345</v>
      </c>
      <c r="F23" s="119">
        <v>1888888.88</v>
      </c>
      <c r="G23" s="120">
        <v>44900</v>
      </c>
      <c r="H23" s="117" t="s">
        <v>230</v>
      </c>
    </row>
    <row r="24" spans="1:8" ht="15">
      <c r="A24" s="117" t="s">
        <v>41</v>
      </c>
      <c r="B24" s="117" t="s">
        <v>344</v>
      </c>
      <c r="C24" s="117" t="s">
        <v>213</v>
      </c>
      <c r="D24" s="117" t="s">
        <v>212</v>
      </c>
      <c r="E24" s="118">
        <v>5353847</v>
      </c>
      <c r="F24" s="119">
        <v>346024</v>
      </c>
      <c r="G24" s="120">
        <v>44922</v>
      </c>
      <c r="H24" s="117" t="s">
        <v>214</v>
      </c>
    </row>
    <row r="25" spans="1:8" ht="15">
      <c r="A25" s="117" t="s">
        <v>41</v>
      </c>
      <c r="B25" s="117" t="s">
        <v>344</v>
      </c>
      <c r="C25" s="117" t="s">
        <v>205</v>
      </c>
      <c r="D25" s="117" t="s">
        <v>235</v>
      </c>
      <c r="E25" s="118">
        <v>5349963</v>
      </c>
      <c r="F25" s="119">
        <v>3616000</v>
      </c>
      <c r="G25" s="120">
        <v>44897</v>
      </c>
      <c r="H25" s="117" t="s">
        <v>236</v>
      </c>
    </row>
    <row r="26" spans="1:8" ht="30">
      <c r="A26" s="117" t="s">
        <v>41</v>
      </c>
      <c r="B26" s="117" t="s">
        <v>344</v>
      </c>
      <c r="C26" s="117" t="s">
        <v>205</v>
      </c>
      <c r="D26" s="117" t="s">
        <v>204</v>
      </c>
      <c r="E26" s="118">
        <v>5354404</v>
      </c>
      <c r="F26" s="119">
        <v>2250000</v>
      </c>
      <c r="G26" s="120">
        <v>44924</v>
      </c>
      <c r="H26" s="117" t="s">
        <v>206</v>
      </c>
    </row>
    <row r="27" spans="1:8" ht="15">
      <c r="A27" s="117" t="s">
        <v>41</v>
      </c>
      <c r="B27" s="117" t="s">
        <v>344</v>
      </c>
      <c r="C27" s="117" t="s">
        <v>195</v>
      </c>
      <c r="D27" s="117" t="s">
        <v>225</v>
      </c>
      <c r="E27" s="118">
        <v>5354466</v>
      </c>
      <c r="F27" s="119">
        <v>419000</v>
      </c>
      <c r="G27" s="120">
        <v>44924</v>
      </c>
      <c r="H27" s="117" t="s">
        <v>226</v>
      </c>
    </row>
    <row r="28" spans="1:8" ht="30">
      <c r="A28" s="117" t="s">
        <v>41</v>
      </c>
      <c r="B28" s="117" t="s">
        <v>344</v>
      </c>
      <c r="C28" s="117" t="s">
        <v>195</v>
      </c>
      <c r="D28" s="117" t="s">
        <v>232</v>
      </c>
      <c r="E28" s="118">
        <v>5350019</v>
      </c>
      <c r="F28" s="119">
        <v>314300</v>
      </c>
      <c r="G28" s="120">
        <v>44897</v>
      </c>
      <c r="H28" s="117" t="s">
        <v>231</v>
      </c>
    </row>
    <row r="29" spans="1:8" ht="15">
      <c r="A29" s="117" t="s">
        <v>41</v>
      </c>
      <c r="B29" s="117" t="s">
        <v>344</v>
      </c>
      <c r="C29" s="117" t="s">
        <v>195</v>
      </c>
      <c r="D29" s="117" t="s">
        <v>141</v>
      </c>
      <c r="E29" s="118">
        <v>5350001</v>
      </c>
      <c r="F29" s="119">
        <v>320000</v>
      </c>
      <c r="G29" s="120">
        <v>44897</v>
      </c>
      <c r="H29" s="117" t="s">
        <v>234</v>
      </c>
    </row>
    <row r="30" spans="1:8" ht="30">
      <c r="A30" s="117" t="s">
        <v>39</v>
      </c>
      <c r="B30" s="117" t="s">
        <v>345</v>
      </c>
      <c r="C30" s="117" t="s">
        <v>208</v>
      </c>
      <c r="D30" s="117" t="s">
        <v>276</v>
      </c>
      <c r="E30" s="118">
        <v>5351696</v>
      </c>
      <c r="F30" s="119">
        <v>5890000</v>
      </c>
      <c r="G30" s="120">
        <v>44908</v>
      </c>
      <c r="H30" s="117" t="s">
        <v>277</v>
      </c>
    </row>
    <row r="31" spans="1:8" ht="15">
      <c r="A31" s="117" t="s">
        <v>39</v>
      </c>
      <c r="B31" s="117" t="s">
        <v>345</v>
      </c>
      <c r="C31" s="117" t="s">
        <v>200</v>
      </c>
      <c r="D31" s="117" t="s">
        <v>264</v>
      </c>
      <c r="E31" s="118">
        <v>5349988</v>
      </c>
      <c r="F31" s="119">
        <v>1155800</v>
      </c>
      <c r="G31" s="120">
        <v>44897</v>
      </c>
      <c r="H31" s="117" t="s">
        <v>226</v>
      </c>
    </row>
    <row r="32" spans="1:8" ht="15">
      <c r="A32" s="117" t="s">
        <v>39</v>
      </c>
      <c r="B32" s="117" t="s">
        <v>345</v>
      </c>
      <c r="C32" s="117" t="s">
        <v>195</v>
      </c>
      <c r="D32" s="117" t="s">
        <v>270</v>
      </c>
      <c r="E32" s="118">
        <v>5351808</v>
      </c>
      <c r="F32" s="119">
        <v>596000</v>
      </c>
      <c r="G32" s="120">
        <v>44909</v>
      </c>
      <c r="H32" s="117" t="s">
        <v>271</v>
      </c>
    </row>
    <row r="33" spans="1:8" ht="15">
      <c r="A33" s="117" t="s">
        <v>39</v>
      </c>
      <c r="B33" s="117" t="s">
        <v>345</v>
      </c>
      <c r="C33" s="117" t="s">
        <v>195</v>
      </c>
      <c r="D33" s="117" t="s">
        <v>278</v>
      </c>
      <c r="E33" s="118">
        <v>5351961</v>
      </c>
      <c r="F33" s="119">
        <v>200000</v>
      </c>
      <c r="G33" s="120">
        <v>44909</v>
      </c>
      <c r="H33" s="117" t="s">
        <v>279</v>
      </c>
    </row>
    <row r="34" spans="1:8" ht="30">
      <c r="A34" s="117" t="s">
        <v>39</v>
      </c>
      <c r="B34" s="117" t="s">
        <v>345</v>
      </c>
      <c r="C34" s="117" t="s">
        <v>205</v>
      </c>
      <c r="D34" s="117" t="s">
        <v>243</v>
      </c>
      <c r="E34" s="118">
        <v>5349813</v>
      </c>
      <c r="F34" s="119">
        <v>1004000</v>
      </c>
      <c r="G34" s="120">
        <v>44896</v>
      </c>
      <c r="H34" s="117" t="s">
        <v>244</v>
      </c>
    </row>
    <row r="35" spans="1:8" ht="15">
      <c r="A35" s="117" t="s">
        <v>39</v>
      </c>
      <c r="B35" s="117" t="s">
        <v>345</v>
      </c>
      <c r="C35" s="117" t="s">
        <v>205</v>
      </c>
      <c r="D35" s="117" t="s">
        <v>243</v>
      </c>
      <c r="E35" s="118">
        <v>5349799</v>
      </c>
      <c r="F35" s="119">
        <v>980000</v>
      </c>
      <c r="G35" s="120">
        <v>44896</v>
      </c>
      <c r="H35" s="117" t="s">
        <v>226</v>
      </c>
    </row>
    <row r="36" spans="1:8" ht="15">
      <c r="A36" s="117" t="s">
        <v>39</v>
      </c>
      <c r="B36" s="117" t="s">
        <v>345</v>
      </c>
      <c r="C36" s="117" t="s">
        <v>205</v>
      </c>
      <c r="D36" s="117" t="s">
        <v>243</v>
      </c>
      <c r="E36" s="118">
        <v>5349797</v>
      </c>
      <c r="F36" s="119">
        <v>1085474</v>
      </c>
      <c r="G36" s="120">
        <v>44896</v>
      </c>
      <c r="H36" s="117" t="s">
        <v>226</v>
      </c>
    </row>
    <row r="37" spans="1:8" ht="15">
      <c r="A37" s="117" t="s">
        <v>39</v>
      </c>
      <c r="B37" s="117" t="s">
        <v>345</v>
      </c>
      <c r="C37" s="117" t="s">
        <v>205</v>
      </c>
      <c r="D37" s="117" t="s">
        <v>255</v>
      </c>
      <c r="E37" s="118">
        <v>5351826</v>
      </c>
      <c r="F37" s="119">
        <v>5410000</v>
      </c>
      <c r="G37" s="120">
        <v>44909</v>
      </c>
      <c r="H37" s="117" t="s">
        <v>256</v>
      </c>
    </row>
    <row r="38" spans="1:8" ht="15">
      <c r="A38" s="117" t="s">
        <v>39</v>
      </c>
      <c r="B38" s="117" t="s">
        <v>345</v>
      </c>
      <c r="C38" s="117" t="s">
        <v>200</v>
      </c>
      <c r="D38" s="117" t="s">
        <v>258</v>
      </c>
      <c r="E38" s="118">
        <v>5351684</v>
      </c>
      <c r="F38" s="119">
        <v>100000</v>
      </c>
      <c r="G38" s="120">
        <v>44908</v>
      </c>
      <c r="H38" s="117" t="s">
        <v>256</v>
      </c>
    </row>
    <row r="39" spans="1:8" ht="15">
      <c r="A39" s="117" t="s">
        <v>39</v>
      </c>
      <c r="B39" s="117" t="s">
        <v>345</v>
      </c>
      <c r="C39" s="117" t="s">
        <v>195</v>
      </c>
      <c r="D39" s="117" t="s">
        <v>253</v>
      </c>
      <c r="E39" s="118">
        <v>5351487</v>
      </c>
      <c r="F39" s="119">
        <v>4000000</v>
      </c>
      <c r="G39" s="120">
        <v>44907</v>
      </c>
      <c r="H39" s="117" t="s">
        <v>211</v>
      </c>
    </row>
    <row r="40" spans="1:8" ht="15">
      <c r="A40" s="117" t="s">
        <v>39</v>
      </c>
      <c r="B40" s="117" t="s">
        <v>345</v>
      </c>
      <c r="C40" s="117" t="s">
        <v>200</v>
      </c>
      <c r="D40" s="117" t="s">
        <v>249</v>
      </c>
      <c r="E40" s="118">
        <v>5351410</v>
      </c>
      <c r="F40" s="119">
        <v>140000</v>
      </c>
      <c r="G40" s="120">
        <v>44907</v>
      </c>
      <c r="H40" s="117" t="s">
        <v>250</v>
      </c>
    </row>
    <row r="41" spans="1:8" ht="15">
      <c r="A41" s="117" t="s">
        <v>39</v>
      </c>
      <c r="B41" s="117" t="s">
        <v>345</v>
      </c>
      <c r="C41" s="117" t="s">
        <v>195</v>
      </c>
      <c r="D41" s="117" t="s">
        <v>261</v>
      </c>
      <c r="E41" s="118">
        <v>5350654</v>
      </c>
      <c r="F41" s="119">
        <v>380000</v>
      </c>
      <c r="G41" s="120">
        <v>44902</v>
      </c>
      <c r="H41" s="117" t="s">
        <v>262</v>
      </c>
    </row>
    <row r="42" spans="1:8" ht="15">
      <c r="A42" s="117" t="s">
        <v>39</v>
      </c>
      <c r="B42" s="117" t="s">
        <v>345</v>
      </c>
      <c r="C42" s="117" t="s">
        <v>200</v>
      </c>
      <c r="D42" s="117" t="s">
        <v>268</v>
      </c>
      <c r="E42" s="118">
        <v>5351284</v>
      </c>
      <c r="F42" s="119">
        <v>107300</v>
      </c>
      <c r="G42" s="120">
        <v>44904</v>
      </c>
      <c r="H42" s="117" t="s">
        <v>269</v>
      </c>
    </row>
    <row r="43" spans="1:8" ht="15">
      <c r="A43" s="117" t="s">
        <v>39</v>
      </c>
      <c r="B43" s="117" t="s">
        <v>345</v>
      </c>
      <c r="C43" s="117" t="s">
        <v>200</v>
      </c>
      <c r="D43" s="117" t="s">
        <v>263</v>
      </c>
      <c r="E43" s="118">
        <v>5351267</v>
      </c>
      <c r="F43" s="119">
        <v>50000</v>
      </c>
      <c r="G43" s="120">
        <v>44904</v>
      </c>
      <c r="H43" s="117" t="s">
        <v>226</v>
      </c>
    </row>
    <row r="44" spans="1:8" ht="30">
      <c r="A44" s="117" t="s">
        <v>39</v>
      </c>
      <c r="B44" s="117" t="s">
        <v>345</v>
      </c>
      <c r="C44" s="117" t="s">
        <v>229</v>
      </c>
      <c r="D44" s="117" t="s">
        <v>247</v>
      </c>
      <c r="E44" s="118">
        <v>5350118</v>
      </c>
      <c r="F44" s="119">
        <v>230000</v>
      </c>
      <c r="G44" s="120">
        <v>44897</v>
      </c>
      <c r="H44" s="117" t="s">
        <v>248</v>
      </c>
    </row>
    <row r="45" spans="1:8" ht="15">
      <c r="A45" s="117" t="s">
        <v>39</v>
      </c>
      <c r="B45" s="117" t="s">
        <v>345</v>
      </c>
      <c r="C45" s="117" t="s">
        <v>200</v>
      </c>
      <c r="D45" s="117" t="s">
        <v>257</v>
      </c>
      <c r="E45" s="118">
        <v>5352380</v>
      </c>
      <c r="F45" s="119">
        <v>1200000</v>
      </c>
      <c r="G45" s="120">
        <v>44911</v>
      </c>
      <c r="H45" s="117" t="s">
        <v>256</v>
      </c>
    </row>
    <row r="46" spans="1:8" ht="15">
      <c r="A46" s="117" t="s">
        <v>39</v>
      </c>
      <c r="B46" s="117" t="s">
        <v>345</v>
      </c>
      <c r="C46" s="117" t="s">
        <v>195</v>
      </c>
      <c r="D46" s="117" t="s">
        <v>241</v>
      </c>
      <c r="E46" s="118">
        <v>5350185</v>
      </c>
      <c r="F46" s="119">
        <v>450000</v>
      </c>
      <c r="G46" s="120">
        <v>44900</v>
      </c>
      <c r="H46" s="117" t="s">
        <v>242</v>
      </c>
    </row>
    <row r="47" spans="1:8" ht="45">
      <c r="A47" s="117" t="s">
        <v>39</v>
      </c>
      <c r="B47" s="117" t="s">
        <v>345</v>
      </c>
      <c r="C47" s="117" t="s">
        <v>229</v>
      </c>
      <c r="D47" s="117" t="s">
        <v>251</v>
      </c>
      <c r="E47" s="118">
        <v>5350513</v>
      </c>
      <c r="F47" s="119">
        <v>635000</v>
      </c>
      <c r="G47" s="120">
        <v>44901</v>
      </c>
      <c r="H47" s="117" t="s">
        <v>252</v>
      </c>
    </row>
    <row r="48" spans="1:8" ht="15">
      <c r="A48" s="117" t="s">
        <v>39</v>
      </c>
      <c r="B48" s="117" t="s">
        <v>345</v>
      </c>
      <c r="C48" s="117" t="s">
        <v>195</v>
      </c>
      <c r="D48" s="117" t="s">
        <v>282</v>
      </c>
      <c r="E48" s="118">
        <v>5351426</v>
      </c>
      <c r="F48" s="119">
        <v>125000</v>
      </c>
      <c r="G48" s="120">
        <v>44907</v>
      </c>
      <c r="H48" s="117" t="s">
        <v>234</v>
      </c>
    </row>
    <row r="49" spans="1:8" ht="15">
      <c r="A49" s="117" t="s">
        <v>39</v>
      </c>
      <c r="B49" s="117" t="s">
        <v>345</v>
      </c>
      <c r="C49" s="117" t="s">
        <v>195</v>
      </c>
      <c r="D49" s="117" t="s">
        <v>168</v>
      </c>
      <c r="E49" s="118">
        <v>5352859</v>
      </c>
      <c r="F49" s="119">
        <v>395105</v>
      </c>
      <c r="G49" s="120">
        <v>44915</v>
      </c>
      <c r="H49" s="117" t="s">
        <v>226</v>
      </c>
    </row>
    <row r="50" spans="1:8" ht="15">
      <c r="A50" s="117" t="s">
        <v>39</v>
      </c>
      <c r="B50" s="117" t="s">
        <v>345</v>
      </c>
      <c r="C50" s="117" t="s">
        <v>200</v>
      </c>
      <c r="D50" s="117" t="s">
        <v>260</v>
      </c>
      <c r="E50" s="118">
        <v>5353213</v>
      </c>
      <c r="F50" s="119">
        <v>100000</v>
      </c>
      <c r="G50" s="120">
        <v>44916</v>
      </c>
      <c r="H50" s="117" t="s">
        <v>256</v>
      </c>
    </row>
    <row r="51" spans="1:8" ht="15">
      <c r="A51" s="117" t="s">
        <v>39</v>
      </c>
      <c r="B51" s="117" t="s">
        <v>345</v>
      </c>
      <c r="C51" s="117" t="s">
        <v>195</v>
      </c>
      <c r="D51" s="117" t="s">
        <v>254</v>
      </c>
      <c r="E51" s="118">
        <v>5352654</v>
      </c>
      <c r="F51" s="119">
        <v>472000</v>
      </c>
      <c r="G51" s="120">
        <v>44914</v>
      </c>
      <c r="H51" s="117" t="s">
        <v>216</v>
      </c>
    </row>
    <row r="52" spans="1:8" ht="15">
      <c r="A52" s="117" t="s">
        <v>39</v>
      </c>
      <c r="B52" s="117" t="s">
        <v>345</v>
      </c>
      <c r="C52" s="117" t="s">
        <v>208</v>
      </c>
      <c r="D52" s="117" t="s">
        <v>280</v>
      </c>
      <c r="E52" s="118">
        <v>5352680</v>
      </c>
      <c r="F52" s="119">
        <v>1380000</v>
      </c>
      <c r="G52" s="120">
        <v>44914</v>
      </c>
      <c r="H52" s="117" t="s">
        <v>279</v>
      </c>
    </row>
    <row r="53" spans="1:8" ht="30">
      <c r="A53" s="117" t="s">
        <v>39</v>
      </c>
      <c r="B53" s="117" t="s">
        <v>345</v>
      </c>
      <c r="C53" s="117" t="s">
        <v>266</v>
      </c>
      <c r="D53" s="117" t="s">
        <v>265</v>
      </c>
      <c r="E53" s="118">
        <v>5353713</v>
      </c>
      <c r="F53" s="119">
        <v>1015000</v>
      </c>
      <c r="G53" s="120">
        <v>44922</v>
      </c>
      <c r="H53" s="117" t="s">
        <v>267</v>
      </c>
    </row>
    <row r="54" spans="1:8" ht="30">
      <c r="A54" s="117" t="s">
        <v>39</v>
      </c>
      <c r="B54" s="117" t="s">
        <v>345</v>
      </c>
      <c r="C54" s="117" t="s">
        <v>229</v>
      </c>
      <c r="D54" s="117" t="s">
        <v>272</v>
      </c>
      <c r="E54" s="118">
        <v>5354611</v>
      </c>
      <c r="F54" s="119">
        <v>2700000</v>
      </c>
      <c r="G54" s="120">
        <v>44924</v>
      </c>
      <c r="H54" s="117" t="s">
        <v>273</v>
      </c>
    </row>
    <row r="55" spans="1:8" ht="30">
      <c r="A55" s="117" t="s">
        <v>39</v>
      </c>
      <c r="B55" s="117" t="s">
        <v>345</v>
      </c>
      <c r="C55" s="117" t="s">
        <v>229</v>
      </c>
      <c r="D55" s="117" t="s">
        <v>274</v>
      </c>
      <c r="E55" s="118">
        <v>5354170</v>
      </c>
      <c r="F55" s="119">
        <v>150000</v>
      </c>
      <c r="G55" s="120">
        <v>44923</v>
      </c>
      <c r="H55" s="117" t="s">
        <v>275</v>
      </c>
    </row>
    <row r="56" spans="1:8" ht="15">
      <c r="A56" s="117" t="s">
        <v>39</v>
      </c>
      <c r="B56" s="117" t="s">
        <v>345</v>
      </c>
      <c r="C56" s="117" t="s">
        <v>205</v>
      </c>
      <c r="D56" s="117" t="s">
        <v>239</v>
      </c>
      <c r="E56" s="118">
        <v>5353890</v>
      </c>
      <c r="F56" s="119">
        <v>2415000</v>
      </c>
      <c r="G56" s="120">
        <v>44922</v>
      </c>
      <c r="H56" s="117" t="s">
        <v>240</v>
      </c>
    </row>
    <row r="57" spans="1:8" ht="15">
      <c r="A57" s="117" t="s">
        <v>39</v>
      </c>
      <c r="B57" s="117" t="s">
        <v>345</v>
      </c>
      <c r="C57" s="117" t="s">
        <v>195</v>
      </c>
      <c r="D57" s="117" t="s">
        <v>281</v>
      </c>
      <c r="E57" s="118">
        <v>5354067</v>
      </c>
      <c r="F57" s="119">
        <v>187900</v>
      </c>
      <c r="G57" s="120">
        <v>44923</v>
      </c>
      <c r="H57" s="117" t="s">
        <v>279</v>
      </c>
    </row>
    <row r="58" spans="1:8" ht="15">
      <c r="A58" s="117" t="s">
        <v>39</v>
      </c>
      <c r="B58" s="117" t="s">
        <v>345</v>
      </c>
      <c r="C58" s="117" t="s">
        <v>205</v>
      </c>
      <c r="D58" s="117" t="s">
        <v>237</v>
      </c>
      <c r="E58" s="118">
        <v>5354388</v>
      </c>
      <c r="F58" s="119">
        <v>217500</v>
      </c>
      <c r="G58" s="120">
        <v>44924</v>
      </c>
      <c r="H58" s="117" t="s">
        <v>238</v>
      </c>
    </row>
    <row r="59" spans="1:8" ht="30">
      <c r="A59" s="117" t="s">
        <v>39</v>
      </c>
      <c r="B59" s="117" t="s">
        <v>345</v>
      </c>
      <c r="C59" s="117" t="s">
        <v>219</v>
      </c>
      <c r="D59" s="117" t="s">
        <v>245</v>
      </c>
      <c r="E59" s="118">
        <v>5353735</v>
      </c>
      <c r="F59" s="119">
        <v>310134</v>
      </c>
      <c r="G59" s="120">
        <v>44922</v>
      </c>
      <c r="H59" s="117" t="s">
        <v>246</v>
      </c>
    </row>
    <row r="60" spans="1:8" ht="15">
      <c r="A60" s="117" t="s">
        <v>39</v>
      </c>
      <c r="B60" s="117" t="s">
        <v>345</v>
      </c>
      <c r="C60" s="117" t="s">
        <v>200</v>
      </c>
      <c r="D60" s="117" t="s">
        <v>259</v>
      </c>
      <c r="E60" s="118">
        <v>5353249</v>
      </c>
      <c r="F60" s="119">
        <v>16800</v>
      </c>
      <c r="G60" s="120">
        <v>44916</v>
      </c>
      <c r="H60" s="117" t="s">
        <v>256</v>
      </c>
    </row>
    <row r="61" spans="1:8" ht="15">
      <c r="A61" s="117" t="s">
        <v>102</v>
      </c>
      <c r="B61" s="117" t="s">
        <v>346</v>
      </c>
      <c r="C61" s="117" t="s">
        <v>219</v>
      </c>
      <c r="D61" s="117" t="s">
        <v>283</v>
      </c>
      <c r="E61" s="118">
        <v>5353900</v>
      </c>
      <c r="F61" s="119">
        <v>447700</v>
      </c>
      <c r="G61" s="120">
        <v>44922</v>
      </c>
      <c r="H61" s="117" t="s">
        <v>284</v>
      </c>
    </row>
    <row r="62" spans="1:8" ht="30">
      <c r="A62" s="117" t="s">
        <v>102</v>
      </c>
      <c r="B62" s="117" t="s">
        <v>346</v>
      </c>
      <c r="C62" s="117" t="s">
        <v>229</v>
      </c>
      <c r="D62" s="117" t="s">
        <v>172</v>
      </c>
      <c r="E62" s="118">
        <v>5353269</v>
      </c>
      <c r="F62" s="119">
        <v>140000</v>
      </c>
      <c r="G62" s="120">
        <v>44916</v>
      </c>
      <c r="H62" s="117" t="s">
        <v>285</v>
      </c>
    </row>
    <row r="63" spans="1:8" ht="30">
      <c r="A63" s="117" t="s">
        <v>105</v>
      </c>
      <c r="B63" s="117" t="s">
        <v>347</v>
      </c>
      <c r="C63" s="117" t="s">
        <v>205</v>
      </c>
      <c r="D63" s="117" t="s">
        <v>286</v>
      </c>
      <c r="E63" s="118">
        <v>5353925</v>
      </c>
      <c r="F63" s="119">
        <v>3792000</v>
      </c>
      <c r="G63" s="120">
        <v>44922</v>
      </c>
      <c r="H63" s="117" t="s">
        <v>240</v>
      </c>
    </row>
    <row r="64" spans="1:8" ht="30">
      <c r="A64" s="117" t="s">
        <v>108</v>
      </c>
      <c r="B64" s="117" t="s">
        <v>348</v>
      </c>
      <c r="C64" s="117" t="s">
        <v>229</v>
      </c>
      <c r="D64" s="117" t="s">
        <v>311</v>
      </c>
      <c r="E64" s="118">
        <v>5351046</v>
      </c>
      <c r="F64" s="119">
        <v>700000</v>
      </c>
      <c r="G64" s="120">
        <v>44903</v>
      </c>
      <c r="H64" s="117" t="s">
        <v>312</v>
      </c>
    </row>
    <row r="65" spans="1:8" ht="15">
      <c r="A65" s="117" t="s">
        <v>108</v>
      </c>
      <c r="B65" s="117" t="s">
        <v>348</v>
      </c>
      <c r="C65" s="117" t="s">
        <v>292</v>
      </c>
      <c r="D65" s="117" t="s">
        <v>178</v>
      </c>
      <c r="E65" s="118">
        <v>5353943</v>
      </c>
      <c r="F65" s="119">
        <v>11375</v>
      </c>
      <c r="G65" s="120">
        <v>44922</v>
      </c>
      <c r="H65" s="117" t="s">
        <v>306</v>
      </c>
    </row>
    <row r="66" spans="1:8" ht="15">
      <c r="A66" s="117" t="s">
        <v>108</v>
      </c>
      <c r="B66" s="117" t="s">
        <v>348</v>
      </c>
      <c r="C66" s="117" t="s">
        <v>195</v>
      </c>
      <c r="D66" s="117" t="s">
        <v>297</v>
      </c>
      <c r="E66" s="118">
        <v>5353950</v>
      </c>
      <c r="F66" s="119">
        <v>135000</v>
      </c>
      <c r="G66" s="120">
        <v>44922</v>
      </c>
      <c r="H66" s="117" t="s">
        <v>216</v>
      </c>
    </row>
    <row r="67" spans="1:8" ht="15">
      <c r="A67" s="117" t="s">
        <v>108</v>
      </c>
      <c r="B67" s="117" t="s">
        <v>348</v>
      </c>
      <c r="C67" s="117" t="s">
        <v>205</v>
      </c>
      <c r="D67" s="117" t="s">
        <v>313</v>
      </c>
      <c r="E67" s="118">
        <v>5350083</v>
      </c>
      <c r="F67" s="119">
        <v>2626720</v>
      </c>
      <c r="G67" s="120">
        <v>44897</v>
      </c>
      <c r="H67" s="117" t="s">
        <v>314</v>
      </c>
    </row>
    <row r="68" spans="1:8" ht="30">
      <c r="A68" s="117" t="s">
        <v>108</v>
      </c>
      <c r="B68" s="117" t="s">
        <v>348</v>
      </c>
      <c r="C68" s="117" t="s">
        <v>229</v>
      </c>
      <c r="D68" s="117" t="s">
        <v>309</v>
      </c>
      <c r="E68" s="118">
        <v>5350049</v>
      </c>
      <c r="F68" s="119">
        <v>265000</v>
      </c>
      <c r="G68" s="120">
        <v>44897</v>
      </c>
      <c r="H68" s="117" t="s">
        <v>310</v>
      </c>
    </row>
    <row r="69" spans="1:8" ht="15">
      <c r="A69" s="117" t="s">
        <v>108</v>
      </c>
      <c r="B69" s="117" t="s">
        <v>348</v>
      </c>
      <c r="C69" s="117" t="s">
        <v>195</v>
      </c>
      <c r="D69" s="117" t="s">
        <v>308</v>
      </c>
      <c r="E69" s="118">
        <v>5354396</v>
      </c>
      <c r="F69" s="119">
        <v>100000</v>
      </c>
      <c r="G69" s="120">
        <v>44924</v>
      </c>
      <c r="H69" s="117" t="s">
        <v>198</v>
      </c>
    </row>
    <row r="70" spans="1:8" ht="15">
      <c r="A70" s="117" t="s">
        <v>108</v>
      </c>
      <c r="B70" s="117" t="s">
        <v>348</v>
      </c>
      <c r="C70" s="117" t="s">
        <v>195</v>
      </c>
      <c r="D70" s="117" t="s">
        <v>301</v>
      </c>
      <c r="E70" s="118">
        <v>5354584</v>
      </c>
      <c r="F70" s="119">
        <v>539000</v>
      </c>
      <c r="G70" s="120">
        <v>44924</v>
      </c>
      <c r="H70" s="117" t="s">
        <v>302</v>
      </c>
    </row>
    <row r="71" spans="1:8" ht="30">
      <c r="A71" s="117" t="s">
        <v>108</v>
      </c>
      <c r="B71" s="117" t="s">
        <v>348</v>
      </c>
      <c r="C71" s="117" t="s">
        <v>266</v>
      </c>
      <c r="D71" s="117" t="s">
        <v>307</v>
      </c>
      <c r="E71" s="118">
        <v>5349879</v>
      </c>
      <c r="F71" s="119">
        <v>416000</v>
      </c>
      <c r="G71" s="120">
        <v>44896</v>
      </c>
      <c r="H71" s="117" t="s">
        <v>267</v>
      </c>
    </row>
    <row r="72" spans="1:8" ht="15">
      <c r="A72" s="117" t="s">
        <v>108</v>
      </c>
      <c r="B72" s="117" t="s">
        <v>348</v>
      </c>
      <c r="C72" s="117" t="s">
        <v>195</v>
      </c>
      <c r="D72" s="117" t="s">
        <v>287</v>
      </c>
      <c r="E72" s="118">
        <v>5354729</v>
      </c>
      <c r="F72" s="119">
        <v>780000</v>
      </c>
      <c r="G72" s="120">
        <v>44925</v>
      </c>
      <c r="H72" s="117" t="s">
        <v>196</v>
      </c>
    </row>
    <row r="73" spans="1:8" ht="30">
      <c r="A73" s="117" t="s">
        <v>108</v>
      </c>
      <c r="B73" s="117" t="s">
        <v>348</v>
      </c>
      <c r="C73" s="117" t="s">
        <v>219</v>
      </c>
      <c r="D73" s="117" t="s">
        <v>315</v>
      </c>
      <c r="E73" s="118">
        <v>5354867</v>
      </c>
      <c r="F73" s="119">
        <v>301841</v>
      </c>
      <c r="G73" s="120">
        <v>44925</v>
      </c>
      <c r="H73" s="117" t="s">
        <v>316</v>
      </c>
    </row>
    <row r="74" spans="1:8" ht="30">
      <c r="A74" s="117" t="s">
        <v>108</v>
      </c>
      <c r="B74" s="117" t="s">
        <v>348</v>
      </c>
      <c r="C74" s="117" t="s">
        <v>229</v>
      </c>
      <c r="D74" s="117" t="s">
        <v>298</v>
      </c>
      <c r="E74" s="118">
        <v>5354141</v>
      </c>
      <c r="F74" s="119">
        <v>1100000</v>
      </c>
      <c r="G74" s="120">
        <v>44923</v>
      </c>
      <c r="H74" s="117" t="s">
        <v>299</v>
      </c>
    </row>
    <row r="75" spans="1:8" ht="15">
      <c r="A75" s="117" t="s">
        <v>108</v>
      </c>
      <c r="B75" s="117" t="s">
        <v>348</v>
      </c>
      <c r="C75" s="117" t="s">
        <v>195</v>
      </c>
      <c r="D75" s="117" t="s">
        <v>293</v>
      </c>
      <c r="E75" s="118">
        <v>5351618</v>
      </c>
      <c r="F75" s="119">
        <v>260000</v>
      </c>
      <c r="G75" s="120">
        <v>44908</v>
      </c>
      <c r="H75" s="117" t="s">
        <v>294</v>
      </c>
    </row>
    <row r="76" spans="1:8" ht="15">
      <c r="A76" s="117" t="s">
        <v>108</v>
      </c>
      <c r="B76" s="117" t="s">
        <v>348</v>
      </c>
      <c r="C76" s="117" t="s">
        <v>205</v>
      </c>
      <c r="D76" s="117" t="s">
        <v>317</v>
      </c>
      <c r="E76" s="118">
        <v>5352703</v>
      </c>
      <c r="F76" s="119">
        <v>4000000</v>
      </c>
      <c r="G76" s="120">
        <v>44914</v>
      </c>
      <c r="H76" s="117" t="s">
        <v>236</v>
      </c>
    </row>
    <row r="77" spans="1:8" ht="15">
      <c r="A77" s="117" t="s">
        <v>108</v>
      </c>
      <c r="B77" s="117" t="s">
        <v>348</v>
      </c>
      <c r="C77" s="117" t="s">
        <v>205</v>
      </c>
      <c r="D77" s="117" t="s">
        <v>318</v>
      </c>
      <c r="E77" s="118">
        <v>5352704</v>
      </c>
      <c r="F77" s="119">
        <v>4000000</v>
      </c>
      <c r="G77" s="120">
        <v>44914</v>
      </c>
      <c r="H77" s="117" t="s">
        <v>236</v>
      </c>
    </row>
    <row r="78" spans="1:8" ht="30">
      <c r="A78" s="117" t="s">
        <v>108</v>
      </c>
      <c r="B78" s="117" t="s">
        <v>348</v>
      </c>
      <c r="C78" s="117" t="s">
        <v>229</v>
      </c>
      <c r="D78" s="117" t="s">
        <v>304</v>
      </c>
      <c r="E78" s="118">
        <v>5352820</v>
      </c>
      <c r="F78" s="119">
        <v>150000</v>
      </c>
      <c r="G78" s="120">
        <v>44914</v>
      </c>
      <c r="H78" s="117" t="s">
        <v>305</v>
      </c>
    </row>
    <row r="79" spans="1:8" ht="15">
      <c r="A79" s="117" t="s">
        <v>108</v>
      </c>
      <c r="B79" s="117" t="s">
        <v>348</v>
      </c>
      <c r="C79" s="117" t="s">
        <v>195</v>
      </c>
      <c r="D79" s="117" t="s">
        <v>290</v>
      </c>
      <c r="E79" s="118">
        <v>5351758</v>
      </c>
      <c r="F79" s="119">
        <v>220000</v>
      </c>
      <c r="G79" s="120">
        <v>44909</v>
      </c>
      <c r="H79" s="117" t="s">
        <v>291</v>
      </c>
    </row>
    <row r="80" spans="1:8" ht="15">
      <c r="A80" s="117" t="s">
        <v>108</v>
      </c>
      <c r="B80" s="117" t="s">
        <v>348</v>
      </c>
      <c r="C80" s="117" t="s">
        <v>200</v>
      </c>
      <c r="D80" s="117" t="s">
        <v>288</v>
      </c>
      <c r="E80" s="118">
        <v>5353885</v>
      </c>
      <c r="F80" s="119">
        <v>175000</v>
      </c>
      <c r="G80" s="120">
        <v>44922</v>
      </c>
      <c r="H80" s="117" t="s">
        <v>289</v>
      </c>
    </row>
    <row r="81" spans="1:8" ht="30">
      <c r="A81" s="117" t="s">
        <v>108</v>
      </c>
      <c r="B81" s="117" t="s">
        <v>348</v>
      </c>
      <c r="C81" s="117" t="s">
        <v>292</v>
      </c>
      <c r="D81" s="117" t="s">
        <v>182</v>
      </c>
      <c r="E81" s="118">
        <v>5353185</v>
      </c>
      <c r="F81" s="119">
        <v>13825</v>
      </c>
      <c r="G81" s="120">
        <v>44916</v>
      </c>
      <c r="H81" s="117" t="s">
        <v>246</v>
      </c>
    </row>
    <row r="82" spans="1:8" ht="15">
      <c r="A82" s="117" t="s">
        <v>108</v>
      </c>
      <c r="B82" s="117" t="s">
        <v>348</v>
      </c>
      <c r="C82" s="117" t="s">
        <v>205</v>
      </c>
      <c r="D82" s="117" t="s">
        <v>300</v>
      </c>
      <c r="E82" s="118">
        <v>5352121</v>
      </c>
      <c r="F82" s="119">
        <v>4000000</v>
      </c>
      <c r="G82" s="120">
        <v>44910</v>
      </c>
      <c r="H82" s="117" t="s">
        <v>256</v>
      </c>
    </row>
    <row r="83" spans="1:8" ht="15">
      <c r="A83" s="117" t="s">
        <v>108</v>
      </c>
      <c r="B83" s="117" t="s">
        <v>348</v>
      </c>
      <c r="C83" s="117" t="s">
        <v>200</v>
      </c>
      <c r="D83" s="117" t="s">
        <v>241</v>
      </c>
      <c r="E83" s="118">
        <v>5351251</v>
      </c>
      <c r="F83" s="119">
        <v>171600</v>
      </c>
      <c r="G83" s="120">
        <v>44904</v>
      </c>
      <c r="H83" s="117" t="s">
        <v>303</v>
      </c>
    </row>
    <row r="84" spans="1:8" ht="30">
      <c r="A84" s="117" t="s">
        <v>108</v>
      </c>
      <c r="B84" s="117" t="s">
        <v>348</v>
      </c>
      <c r="C84" s="117" t="s">
        <v>195</v>
      </c>
      <c r="D84" s="117" t="s">
        <v>295</v>
      </c>
      <c r="E84" s="118">
        <v>5351217</v>
      </c>
      <c r="F84" s="119">
        <v>900000</v>
      </c>
      <c r="G84" s="120">
        <v>44904</v>
      </c>
      <c r="H84" s="117" t="s">
        <v>296</v>
      </c>
    </row>
    <row r="85" spans="1:8" ht="30">
      <c r="A85" s="117" t="s">
        <v>108</v>
      </c>
      <c r="B85" s="117" t="s">
        <v>348</v>
      </c>
      <c r="C85" s="117" t="s">
        <v>219</v>
      </c>
      <c r="D85" s="117" t="s">
        <v>182</v>
      </c>
      <c r="E85" s="118">
        <v>5353184</v>
      </c>
      <c r="F85" s="119">
        <v>387845</v>
      </c>
      <c r="G85" s="120">
        <v>44916</v>
      </c>
      <c r="H85" s="117" t="s">
        <v>246</v>
      </c>
    </row>
    <row r="86" spans="1:8" ht="15">
      <c r="A86" s="117" t="s">
        <v>187</v>
      </c>
      <c r="B86" s="117" t="s">
        <v>349</v>
      </c>
      <c r="C86" s="117" t="s">
        <v>195</v>
      </c>
      <c r="D86" s="117" t="s">
        <v>319</v>
      </c>
      <c r="E86" s="118">
        <v>5352446</v>
      </c>
      <c r="F86" s="119">
        <v>210000</v>
      </c>
      <c r="G86" s="120">
        <v>44911</v>
      </c>
      <c r="H86" s="117" t="s">
        <v>262</v>
      </c>
    </row>
    <row r="87" spans="1:8" ht="15">
      <c r="A87" s="117" t="s">
        <v>187</v>
      </c>
      <c r="B87" s="117" t="s">
        <v>349</v>
      </c>
      <c r="C87" s="117" t="s">
        <v>219</v>
      </c>
      <c r="D87" s="117" t="s">
        <v>320</v>
      </c>
      <c r="E87" s="118">
        <v>5353288</v>
      </c>
      <c r="F87" s="119">
        <v>364316</v>
      </c>
      <c r="G87" s="120">
        <v>44916</v>
      </c>
      <c r="H87" s="117" t="s">
        <v>321</v>
      </c>
    </row>
    <row r="88" spans="1:8" ht="15">
      <c r="A88" s="117" t="s">
        <v>40</v>
      </c>
      <c r="B88" s="117" t="s">
        <v>350</v>
      </c>
      <c r="C88" s="117" t="s">
        <v>195</v>
      </c>
      <c r="D88" s="117" t="s">
        <v>333</v>
      </c>
      <c r="E88" s="118">
        <v>5354927</v>
      </c>
      <c r="F88" s="119">
        <v>190000</v>
      </c>
      <c r="G88" s="120">
        <v>44925</v>
      </c>
      <c r="H88" s="117" t="s">
        <v>334</v>
      </c>
    </row>
    <row r="89" spans="1:8" ht="15">
      <c r="A89" s="117" t="s">
        <v>40</v>
      </c>
      <c r="B89" s="117" t="s">
        <v>350</v>
      </c>
      <c r="C89" s="117" t="s">
        <v>205</v>
      </c>
      <c r="D89" s="117" t="s">
        <v>325</v>
      </c>
      <c r="E89" s="118">
        <v>5351843</v>
      </c>
      <c r="F89" s="119">
        <v>750000</v>
      </c>
      <c r="G89" s="120">
        <v>44909</v>
      </c>
      <c r="H89" s="117" t="s">
        <v>326</v>
      </c>
    </row>
    <row r="90" spans="1:8" ht="15">
      <c r="A90" s="117" t="s">
        <v>40</v>
      </c>
      <c r="B90" s="117" t="s">
        <v>350</v>
      </c>
      <c r="C90" s="117" t="s">
        <v>205</v>
      </c>
      <c r="D90" s="117" t="s">
        <v>331</v>
      </c>
      <c r="E90" s="118">
        <v>5353618</v>
      </c>
      <c r="F90" s="119">
        <v>16575000</v>
      </c>
      <c r="G90" s="120">
        <v>44918</v>
      </c>
      <c r="H90" s="117" t="s">
        <v>332</v>
      </c>
    </row>
    <row r="91" spans="1:8" ht="15">
      <c r="A91" s="117" t="s">
        <v>40</v>
      </c>
      <c r="B91" s="117" t="s">
        <v>350</v>
      </c>
      <c r="C91" s="117" t="s">
        <v>195</v>
      </c>
      <c r="D91" s="117" t="s">
        <v>329</v>
      </c>
      <c r="E91" s="118">
        <v>5353246</v>
      </c>
      <c r="F91" s="119">
        <v>877500</v>
      </c>
      <c r="G91" s="120">
        <v>44916</v>
      </c>
      <c r="H91" s="117" t="s">
        <v>328</v>
      </c>
    </row>
    <row r="92" spans="1:8" ht="15">
      <c r="A92" s="117" t="s">
        <v>40</v>
      </c>
      <c r="B92" s="117" t="s">
        <v>350</v>
      </c>
      <c r="C92" s="117" t="s">
        <v>195</v>
      </c>
      <c r="D92" s="117" t="s">
        <v>322</v>
      </c>
      <c r="E92" s="118">
        <v>5354189</v>
      </c>
      <c r="F92" s="119">
        <v>885500</v>
      </c>
      <c r="G92" s="120">
        <v>44923</v>
      </c>
      <c r="H92" s="117" t="s">
        <v>323</v>
      </c>
    </row>
    <row r="93" spans="1:8" ht="15">
      <c r="A93" s="117" t="s">
        <v>40</v>
      </c>
      <c r="B93" s="117" t="s">
        <v>350</v>
      </c>
      <c r="C93" s="117" t="s">
        <v>200</v>
      </c>
      <c r="D93" s="117" t="s">
        <v>335</v>
      </c>
      <c r="E93" s="118">
        <v>5351437</v>
      </c>
      <c r="F93" s="119">
        <v>150000</v>
      </c>
      <c r="G93" s="120">
        <v>44907</v>
      </c>
      <c r="H93" s="117" t="s">
        <v>269</v>
      </c>
    </row>
    <row r="94" spans="1:8" ht="15">
      <c r="A94" s="117" t="s">
        <v>40</v>
      </c>
      <c r="B94" s="117" t="s">
        <v>350</v>
      </c>
      <c r="C94" s="117" t="s">
        <v>195</v>
      </c>
      <c r="D94" s="117" t="s">
        <v>330</v>
      </c>
      <c r="E94" s="118">
        <v>5354033</v>
      </c>
      <c r="F94" s="119">
        <v>254000</v>
      </c>
      <c r="G94" s="120">
        <v>44923</v>
      </c>
      <c r="H94" s="117" t="s">
        <v>216</v>
      </c>
    </row>
    <row r="95" spans="1:8" ht="15">
      <c r="A95" s="117" t="s">
        <v>40</v>
      </c>
      <c r="B95" s="117" t="s">
        <v>350</v>
      </c>
      <c r="C95" s="117" t="s">
        <v>219</v>
      </c>
      <c r="D95" s="117" t="s">
        <v>327</v>
      </c>
      <c r="E95" s="118">
        <v>5353202</v>
      </c>
      <c r="F95" s="119">
        <v>487500</v>
      </c>
      <c r="G95" s="120">
        <v>44916</v>
      </c>
      <c r="H95" s="117" t="s">
        <v>328</v>
      </c>
    </row>
    <row r="96" spans="1:8" ht="15">
      <c r="A96" s="117" t="s">
        <v>40</v>
      </c>
      <c r="B96" s="117" t="s">
        <v>350</v>
      </c>
      <c r="C96" s="117" t="s">
        <v>195</v>
      </c>
      <c r="D96" s="117" t="s">
        <v>324</v>
      </c>
      <c r="E96" s="118">
        <v>5354545</v>
      </c>
      <c r="F96" s="119">
        <v>2466800</v>
      </c>
      <c r="G96" s="120">
        <v>44924</v>
      </c>
      <c r="H96" s="117" t="s">
        <v>240</v>
      </c>
    </row>
    <row r="97" spans="1:8" ht="15">
      <c r="A97" s="117" t="s">
        <v>56</v>
      </c>
      <c r="B97" s="117" t="s">
        <v>351</v>
      </c>
      <c r="C97" s="117" t="s">
        <v>219</v>
      </c>
      <c r="D97" s="117" t="s">
        <v>336</v>
      </c>
      <c r="E97" s="118">
        <v>5352676</v>
      </c>
      <c r="F97" s="119">
        <v>390692</v>
      </c>
      <c r="G97" s="120">
        <v>44914</v>
      </c>
      <c r="H97" s="117" t="s">
        <v>337</v>
      </c>
    </row>
    <row r="98" spans="1:8" ht="30">
      <c r="A98" s="117" t="s">
        <v>56</v>
      </c>
      <c r="B98" s="117" t="s">
        <v>351</v>
      </c>
      <c r="C98" s="117" t="s">
        <v>205</v>
      </c>
      <c r="D98" s="117" t="s">
        <v>338</v>
      </c>
      <c r="E98" s="118">
        <v>5354134</v>
      </c>
      <c r="F98" s="119">
        <v>2725000</v>
      </c>
      <c r="G98" s="120">
        <v>44923</v>
      </c>
      <c r="H98" s="117" t="s">
        <v>339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69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54</v>
      </c>
      <c r="L1">
        <v>691</v>
      </c>
    </row>
    <row r="2" spans="1:12" ht="12.75" customHeight="1">
      <c r="A2" s="121" t="s">
        <v>71</v>
      </c>
      <c r="B2" s="121" t="s">
        <v>340</v>
      </c>
      <c r="C2" s="122">
        <v>760000</v>
      </c>
      <c r="D2" s="123">
        <v>44900</v>
      </c>
      <c r="E2" s="121" t="s">
        <v>134</v>
      </c>
    </row>
    <row r="3" spans="1:12" ht="12.75" customHeight="1">
      <c r="A3" s="121" t="s">
        <v>71</v>
      </c>
      <c r="B3" s="121" t="s">
        <v>340</v>
      </c>
      <c r="C3" s="122">
        <v>495000</v>
      </c>
      <c r="D3" s="123">
        <v>44914</v>
      </c>
      <c r="E3" s="121" t="s">
        <v>134</v>
      </c>
    </row>
    <row r="4" spans="1:12" ht="12.75" customHeight="1">
      <c r="A4" s="121" t="s">
        <v>71</v>
      </c>
      <c r="B4" s="121" t="s">
        <v>340</v>
      </c>
      <c r="C4" s="122">
        <v>323000</v>
      </c>
      <c r="D4" s="123">
        <v>44917</v>
      </c>
      <c r="E4" s="121" t="s">
        <v>134</v>
      </c>
    </row>
    <row r="5" spans="1:12" ht="12.75" customHeight="1">
      <c r="A5" s="121" t="s">
        <v>71</v>
      </c>
      <c r="B5" s="121" t="s">
        <v>340</v>
      </c>
      <c r="C5" s="122">
        <v>449000</v>
      </c>
      <c r="D5" s="123">
        <v>44909</v>
      </c>
      <c r="E5" s="121" t="s">
        <v>134</v>
      </c>
    </row>
    <row r="6" spans="1:12" ht="12.75" customHeight="1">
      <c r="A6" s="121" t="s">
        <v>71</v>
      </c>
      <c r="B6" s="121" t="s">
        <v>340</v>
      </c>
      <c r="C6" s="122">
        <v>780000</v>
      </c>
      <c r="D6" s="123">
        <v>44914</v>
      </c>
      <c r="E6" s="121" t="s">
        <v>134</v>
      </c>
    </row>
    <row r="7" spans="1:12" ht="12.75" customHeight="1">
      <c r="A7" s="121" t="s">
        <v>71</v>
      </c>
      <c r="B7" s="121" t="s">
        <v>340</v>
      </c>
      <c r="C7" s="122">
        <v>378000</v>
      </c>
      <c r="D7" s="123">
        <v>44917</v>
      </c>
      <c r="E7" s="121" t="s">
        <v>134</v>
      </c>
    </row>
    <row r="8" spans="1:12" ht="12.75" customHeight="1">
      <c r="A8" s="121" t="s">
        <v>71</v>
      </c>
      <c r="B8" s="121" t="s">
        <v>340</v>
      </c>
      <c r="C8" s="122">
        <v>380000</v>
      </c>
      <c r="D8" s="123">
        <v>44908</v>
      </c>
      <c r="E8" s="121" t="s">
        <v>134</v>
      </c>
    </row>
    <row r="9" spans="1:12" ht="12.75" customHeight="1">
      <c r="A9" s="121" t="s">
        <v>71</v>
      </c>
      <c r="B9" s="121" t="s">
        <v>340</v>
      </c>
      <c r="C9" s="122">
        <v>300000</v>
      </c>
      <c r="D9" s="123">
        <v>44911</v>
      </c>
      <c r="E9" s="121" t="s">
        <v>134</v>
      </c>
    </row>
    <row r="10" spans="1:12" ht="12.75" customHeight="1">
      <c r="A10" s="121" t="s">
        <v>71</v>
      </c>
      <c r="B10" s="121" t="s">
        <v>340</v>
      </c>
      <c r="C10" s="122">
        <v>50000</v>
      </c>
      <c r="D10" s="123">
        <v>44897</v>
      </c>
      <c r="E10" s="121" t="s">
        <v>354</v>
      </c>
    </row>
    <row r="11" spans="1:12" ht="12.75" customHeight="1">
      <c r="A11" s="121" t="s">
        <v>71</v>
      </c>
      <c r="B11" s="121" t="s">
        <v>340</v>
      </c>
      <c r="C11" s="122">
        <v>50000</v>
      </c>
      <c r="D11" s="123">
        <v>44901</v>
      </c>
      <c r="E11" s="121" t="s">
        <v>354</v>
      </c>
    </row>
    <row r="12" spans="1:12" ht="12.75" customHeight="1">
      <c r="A12" s="121" t="s">
        <v>76</v>
      </c>
      <c r="B12" s="121" t="s">
        <v>341</v>
      </c>
      <c r="C12" s="122">
        <v>289000</v>
      </c>
      <c r="D12" s="123">
        <v>44911</v>
      </c>
      <c r="E12" s="121" t="s">
        <v>134</v>
      </c>
    </row>
    <row r="13" spans="1:12" ht="15">
      <c r="A13" s="121" t="s">
        <v>76</v>
      </c>
      <c r="B13" s="121" t="s">
        <v>341</v>
      </c>
      <c r="C13" s="122">
        <v>659900</v>
      </c>
      <c r="D13" s="123">
        <v>44917</v>
      </c>
      <c r="E13" s="121" t="s">
        <v>134</v>
      </c>
    </row>
    <row r="14" spans="1:12" ht="15">
      <c r="A14" s="121" t="s">
        <v>78</v>
      </c>
      <c r="B14" s="121" t="s">
        <v>342</v>
      </c>
      <c r="C14" s="122">
        <v>629950</v>
      </c>
      <c r="D14" s="123">
        <v>44901</v>
      </c>
      <c r="E14" s="121" t="s">
        <v>134</v>
      </c>
    </row>
    <row r="15" spans="1:12" ht="15">
      <c r="A15" s="121" t="s">
        <v>78</v>
      </c>
      <c r="B15" s="121" t="s">
        <v>342</v>
      </c>
      <c r="C15" s="122">
        <v>559950</v>
      </c>
      <c r="D15" s="123">
        <v>44917</v>
      </c>
      <c r="E15" s="121" t="s">
        <v>134</v>
      </c>
    </row>
    <row r="16" spans="1:12" ht="15">
      <c r="A16" s="121" t="s">
        <v>78</v>
      </c>
      <c r="B16" s="121" t="s">
        <v>342</v>
      </c>
      <c r="C16" s="122">
        <v>649950</v>
      </c>
      <c r="D16" s="123">
        <v>44923</v>
      </c>
      <c r="E16" s="121" t="s">
        <v>134</v>
      </c>
    </row>
    <row r="17" spans="1:5" ht="15">
      <c r="A17" s="121" t="s">
        <v>78</v>
      </c>
      <c r="B17" s="121" t="s">
        <v>342</v>
      </c>
      <c r="C17" s="122">
        <v>535000</v>
      </c>
      <c r="D17" s="123">
        <v>44911</v>
      </c>
      <c r="E17" s="121" t="s">
        <v>134</v>
      </c>
    </row>
    <row r="18" spans="1:5" ht="15">
      <c r="A18" s="121" t="s">
        <v>78</v>
      </c>
      <c r="B18" s="121" t="s">
        <v>342</v>
      </c>
      <c r="C18" s="122">
        <v>474950</v>
      </c>
      <c r="D18" s="123">
        <v>44917</v>
      </c>
      <c r="E18" s="121" t="s">
        <v>134</v>
      </c>
    </row>
    <row r="19" spans="1:5" ht="15">
      <c r="A19" s="121" t="s">
        <v>78</v>
      </c>
      <c r="B19" s="121" t="s">
        <v>342</v>
      </c>
      <c r="C19" s="122">
        <v>509950</v>
      </c>
      <c r="D19" s="123">
        <v>44907</v>
      </c>
      <c r="E19" s="121" t="s">
        <v>134</v>
      </c>
    </row>
    <row r="20" spans="1:5" ht="15">
      <c r="A20" s="121" t="s">
        <v>78</v>
      </c>
      <c r="B20" s="121" t="s">
        <v>342</v>
      </c>
      <c r="C20" s="122">
        <v>494950</v>
      </c>
      <c r="D20" s="123">
        <v>44917</v>
      </c>
      <c r="E20" s="121" t="s">
        <v>134</v>
      </c>
    </row>
    <row r="21" spans="1:5" ht="15">
      <c r="A21" s="121" t="s">
        <v>78</v>
      </c>
      <c r="B21" s="121" t="s">
        <v>342</v>
      </c>
      <c r="C21" s="122">
        <v>529950</v>
      </c>
      <c r="D21" s="123">
        <v>44925</v>
      </c>
      <c r="E21" s="121" t="s">
        <v>134</v>
      </c>
    </row>
    <row r="22" spans="1:5" ht="15">
      <c r="A22" s="121" t="s">
        <v>78</v>
      </c>
      <c r="B22" s="121" t="s">
        <v>342</v>
      </c>
      <c r="C22" s="122">
        <v>560000</v>
      </c>
      <c r="D22" s="123">
        <v>44907</v>
      </c>
      <c r="E22" s="121" t="s">
        <v>134</v>
      </c>
    </row>
    <row r="23" spans="1:5" ht="15">
      <c r="A23" s="121" t="s">
        <v>78</v>
      </c>
      <c r="B23" s="121" t="s">
        <v>342</v>
      </c>
      <c r="C23" s="122">
        <v>368246</v>
      </c>
      <c r="D23" s="123">
        <v>44908</v>
      </c>
      <c r="E23" s="121" t="s">
        <v>134</v>
      </c>
    </row>
    <row r="24" spans="1:5" ht="15">
      <c r="A24" s="121" t="s">
        <v>78</v>
      </c>
      <c r="B24" s="121" t="s">
        <v>342</v>
      </c>
      <c r="C24" s="122">
        <v>487266</v>
      </c>
      <c r="D24" s="123">
        <v>44903</v>
      </c>
      <c r="E24" s="121" t="s">
        <v>134</v>
      </c>
    </row>
    <row r="25" spans="1:5" ht="15">
      <c r="A25" s="121" t="s">
        <v>78</v>
      </c>
      <c r="B25" s="121" t="s">
        <v>342</v>
      </c>
      <c r="C25" s="122">
        <v>499950</v>
      </c>
      <c r="D25" s="123">
        <v>44901</v>
      </c>
      <c r="E25" s="121" t="s">
        <v>134</v>
      </c>
    </row>
    <row r="26" spans="1:5" ht="15">
      <c r="A26" s="121" t="s">
        <v>78</v>
      </c>
      <c r="B26" s="121" t="s">
        <v>342</v>
      </c>
      <c r="C26" s="122">
        <v>590000</v>
      </c>
      <c r="D26" s="123">
        <v>44896</v>
      </c>
      <c r="E26" s="121" t="s">
        <v>134</v>
      </c>
    </row>
    <row r="27" spans="1:5" ht="15">
      <c r="A27" s="121" t="s">
        <v>78</v>
      </c>
      <c r="B27" s="121" t="s">
        <v>342</v>
      </c>
      <c r="C27" s="122">
        <v>399950</v>
      </c>
      <c r="D27" s="123">
        <v>44918</v>
      </c>
      <c r="E27" s="121" t="s">
        <v>134</v>
      </c>
    </row>
    <row r="28" spans="1:5" ht="15">
      <c r="A28" s="121" t="s">
        <v>78</v>
      </c>
      <c r="B28" s="121" t="s">
        <v>342</v>
      </c>
      <c r="C28" s="122">
        <v>519839</v>
      </c>
      <c r="D28" s="123">
        <v>44924</v>
      </c>
      <c r="E28" s="121" t="s">
        <v>134</v>
      </c>
    </row>
    <row r="29" spans="1:5" ht="15">
      <c r="A29" s="121" t="s">
        <v>78</v>
      </c>
      <c r="B29" s="121" t="s">
        <v>342</v>
      </c>
      <c r="C29" s="122">
        <v>409950</v>
      </c>
      <c r="D29" s="123">
        <v>44924</v>
      </c>
      <c r="E29" s="121" t="s">
        <v>134</v>
      </c>
    </row>
    <row r="30" spans="1:5" ht="15">
      <c r="A30" s="121" t="s">
        <v>78</v>
      </c>
      <c r="B30" s="121" t="s">
        <v>342</v>
      </c>
      <c r="C30" s="122">
        <v>557392</v>
      </c>
      <c r="D30" s="123">
        <v>44901</v>
      </c>
      <c r="E30" s="121" t="s">
        <v>134</v>
      </c>
    </row>
    <row r="31" spans="1:5" ht="15">
      <c r="A31" s="121" t="s">
        <v>78</v>
      </c>
      <c r="B31" s="121" t="s">
        <v>342</v>
      </c>
      <c r="C31" s="122">
        <v>499950</v>
      </c>
      <c r="D31" s="123">
        <v>44910</v>
      </c>
      <c r="E31" s="121" t="s">
        <v>134</v>
      </c>
    </row>
    <row r="32" spans="1:5" ht="15">
      <c r="A32" s="121" t="s">
        <v>78</v>
      </c>
      <c r="B32" s="121" t="s">
        <v>342</v>
      </c>
      <c r="C32" s="122">
        <v>449950</v>
      </c>
      <c r="D32" s="123">
        <v>44922</v>
      </c>
      <c r="E32" s="121" t="s">
        <v>134</v>
      </c>
    </row>
    <row r="33" spans="1:5" ht="15">
      <c r="A33" s="121" t="s">
        <v>78</v>
      </c>
      <c r="B33" s="121" t="s">
        <v>342</v>
      </c>
      <c r="C33" s="122">
        <v>524950</v>
      </c>
      <c r="D33" s="123">
        <v>44922</v>
      </c>
      <c r="E33" s="121" t="s">
        <v>134</v>
      </c>
    </row>
    <row r="34" spans="1:5" ht="15">
      <c r="A34" s="121" t="s">
        <v>78</v>
      </c>
      <c r="B34" s="121" t="s">
        <v>342</v>
      </c>
      <c r="C34" s="122">
        <v>1064200</v>
      </c>
      <c r="D34" s="123">
        <v>44923</v>
      </c>
      <c r="E34" s="121" t="s">
        <v>134</v>
      </c>
    </row>
    <row r="35" spans="1:5" ht="15">
      <c r="A35" s="121" t="s">
        <v>78</v>
      </c>
      <c r="B35" s="121" t="s">
        <v>342</v>
      </c>
      <c r="C35" s="122">
        <v>685599</v>
      </c>
      <c r="D35" s="123">
        <v>44923</v>
      </c>
      <c r="E35" s="121" t="s">
        <v>134</v>
      </c>
    </row>
    <row r="36" spans="1:5" ht="15">
      <c r="A36" s="121" t="s">
        <v>78</v>
      </c>
      <c r="B36" s="121" t="s">
        <v>342</v>
      </c>
      <c r="C36" s="122">
        <v>718559</v>
      </c>
      <c r="D36" s="123">
        <v>44908</v>
      </c>
      <c r="E36" s="121" t="s">
        <v>134</v>
      </c>
    </row>
    <row r="37" spans="1:5" ht="15">
      <c r="A37" s="121" t="s">
        <v>78</v>
      </c>
      <c r="B37" s="121" t="s">
        <v>342</v>
      </c>
      <c r="C37" s="122">
        <v>529950</v>
      </c>
      <c r="D37" s="123">
        <v>44904</v>
      </c>
      <c r="E37" s="121" t="s">
        <v>134</v>
      </c>
    </row>
    <row r="38" spans="1:5" ht="15">
      <c r="A38" s="121" t="s">
        <v>78</v>
      </c>
      <c r="B38" s="121" t="s">
        <v>342</v>
      </c>
      <c r="C38" s="122">
        <v>605988</v>
      </c>
      <c r="D38" s="123">
        <v>44915</v>
      </c>
      <c r="E38" s="121" t="s">
        <v>134</v>
      </c>
    </row>
    <row r="39" spans="1:5" ht="15">
      <c r="A39" s="121" t="s">
        <v>78</v>
      </c>
      <c r="B39" s="121" t="s">
        <v>342</v>
      </c>
      <c r="C39" s="122">
        <v>839950</v>
      </c>
      <c r="D39" s="123">
        <v>44925</v>
      </c>
      <c r="E39" s="121" t="s">
        <v>134</v>
      </c>
    </row>
    <row r="40" spans="1:5" ht="15">
      <c r="A40" s="121" t="s">
        <v>78</v>
      </c>
      <c r="B40" s="121" t="s">
        <v>342</v>
      </c>
      <c r="C40" s="122">
        <v>510000</v>
      </c>
      <c r="D40" s="123">
        <v>44925</v>
      </c>
      <c r="E40" s="121" t="s">
        <v>134</v>
      </c>
    </row>
    <row r="41" spans="1:5" ht="15">
      <c r="A41" s="121" t="s">
        <v>78</v>
      </c>
      <c r="B41" s="121" t="s">
        <v>342</v>
      </c>
      <c r="C41" s="122">
        <v>459950</v>
      </c>
      <c r="D41" s="123">
        <v>44925</v>
      </c>
      <c r="E41" s="121" t="s">
        <v>134</v>
      </c>
    </row>
    <row r="42" spans="1:5" ht="15">
      <c r="A42" s="121" t="s">
        <v>78</v>
      </c>
      <c r="B42" s="121" t="s">
        <v>342</v>
      </c>
      <c r="C42" s="122">
        <v>469950</v>
      </c>
      <c r="D42" s="123">
        <v>44925</v>
      </c>
      <c r="E42" s="121" t="s">
        <v>134</v>
      </c>
    </row>
    <row r="43" spans="1:5" ht="15">
      <c r="A43" s="121" t="s">
        <v>78</v>
      </c>
      <c r="B43" s="121" t="s">
        <v>342</v>
      </c>
      <c r="C43" s="122">
        <v>464950</v>
      </c>
      <c r="D43" s="123">
        <v>44914</v>
      </c>
      <c r="E43" s="121" t="s">
        <v>134</v>
      </c>
    </row>
    <row r="44" spans="1:5" ht="15">
      <c r="A44" s="121" t="s">
        <v>78</v>
      </c>
      <c r="B44" s="121" t="s">
        <v>342</v>
      </c>
      <c r="C44" s="122">
        <v>550000</v>
      </c>
      <c r="D44" s="123">
        <v>44897</v>
      </c>
      <c r="E44" s="121" t="s">
        <v>134</v>
      </c>
    </row>
    <row r="45" spans="1:5" ht="15">
      <c r="A45" s="121" t="s">
        <v>78</v>
      </c>
      <c r="B45" s="121" t="s">
        <v>342</v>
      </c>
      <c r="C45" s="122">
        <v>519950</v>
      </c>
      <c r="D45" s="123">
        <v>44904</v>
      </c>
      <c r="E45" s="121" t="s">
        <v>134</v>
      </c>
    </row>
    <row r="46" spans="1:5" ht="15">
      <c r="A46" s="121" t="s">
        <v>78</v>
      </c>
      <c r="B46" s="121" t="s">
        <v>342</v>
      </c>
      <c r="C46" s="122">
        <v>649950</v>
      </c>
      <c r="D46" s="123">
        <v>44915</v>
      </c>
      <c r="E46" s="121" t="s">
        <v>134</v>
      </c>
    </row>
    <row r="47" spans="1:5" ht="15">
      <c r="A47" s="121" t="s">
        <v>78</v>
      </c>
      <c r="B47" s="121" t="s">
        <v>342</v>
      </c>
      <c r="C47" s="122">
        <v>577191</v>
      </c>
      <c r="D47" s="123">
        <v>44914</v>
      </c>
      <c r="E47" s="121" t="s">
        <v>134</v>
      </c>
    </row>
    <row r="48" spans="1:5" ht="15">
      <c r="A48" s="121" t="s">
        <v>78</v>
      </c>
      <c r="B48" s="121" t="s">
        <v>342</v>
      </c>
      <c r="C48" s="122">
        <v>630578</v>
      </c>
      <c r="D48" s="123">
        <v>44914</v>
      </c>
      <c r="E48" s="121" t="s">
        <v>134</v>
      </c>
    </row>
    <row r="49" spans="1:5" ht="15">
      <c r="A49" s="121" t="s">
        <v>81</v>
      </c>
      <c r="B49" s="121" t="s">
        <v>343</v>
      </c>
      <c r="C49" s="122">
        <v>391650</v>
      </c>
      <c r="D49" s="123">
        <v>44910</v>
      </c>
      <c r="E49" s="121" t="s">
        <v>134</v>
      </c>
    </row>
    <row r="50" spans="1:5" ht="15">
      <c r="A50" s="121" t="s">
        <v>81</v>
      </c>
      <c r="B50" s="121" t="s">
        <v>343</v>
      </c>
      <c r="C50" s="122">
        <v>650000</v>
      </c>
      <c r="D50" s="123">
        <v>44911</v>
      </c>
      <c r="E50" s="121" t="s">
        <v>134</v>
      </c>
    </row>
    <row r="51" spans="1:5" ht="15">
      <c r="A51" s="121" t="s">
        <v>81</v>
      </c>
      <c r="B51" s="121" t="s">
        <v>343</v>
      </c>
      <c r="C51" s="122">
        <v>444990</v>
      </c>
      <c r="D51" s="123">
        <v>44923</v>
      </c>
      <c r="E51" s="121" t="s">
        <v>134</v>
      </c>
    </row>
    <row r="52" spans="1:5" ht="15">
      <c r="A52" s="121" t="s">
        <v>81</v>
      </c>
      <c r="B52" s="121" t="s">
        <v>343</v>
      </c>
      <c r="C52" s="122">
        <v>476795</v>
      </c>
      <c r="D52" s="123">
        <v>44910</v>
      </c>
      <c r="E52" s="121" t="s">
        <v>134</v>
      </c>
    </row>
    <row r="53" spans="1:5" ht="15">
      <c r="A53" s="121" t="s">
        <v>81</v>
      </c>
      <c r="B53" s="121" t="s">
        <v>343</v>
      </c>
      <c r="C53" s="122">
        <v>373990</v>
      </c>
      <c r="D53" s="123">
        <v>44925</v>
      </c>
      <c r="E53" s="121" t="s">
        <v>134</v>
      </c>
    </row>
    <row r="54" spans="1:5" ht="15">
      <c r="A54" s="121" t="s">
        <v>41</v>
      </c>
      <c r="B54" s="121" t="s">
        <v>344</v>
      </c>
      <c r="C54" s="122">
        <v>4925000</v>
      </c>
      <c r="D54" s="123">
        <v>44903</v>
      </c>
      <c r="E54" s="121" t="s">
        <v>134</v>
      </c>
    </row>
    <row r="55" spans="1:5" ht="15">
      <c r="A55" s="121" t="s">
        <v>41</v>
      </c>
      <c r="B55" s="121" t="s">
        <v>344</v>
      </c>
      <c r="C55" s="122">
        <v>2470000</v>
      </c>
      <c r="D55" s="123">
        <v>44904</v>
      </c>
      <c r="E55" s="121" t="s">
        <v>134</v>
      </c>
    </row>
    <row r="56" spans="1:5" ht="15">
      <c r="A56" s="121" t="s">
        <v>41</v>
      </c>
      <c r="B56" s="121" t="s">
        <v>344</v>
      </c>
      <c r="C56" s="122">
        <v>2100000</v>
      </c>
      <c r="D56" s="123">
        <v>44902</v>
      </c>
      <c r="E56" s="121" t="s">
        <v>134</v>
      </c>
    </row>
    <row r="57" spans="1:5" ht="15">
      <c r="A57" s="121" t="s">
        <v>41</v>
      </c>
      <c r="B57" s="121" t="s">
        <v>344</v>
      </c>
      <c r="C57" s="122">
        <v>546369</v>
      </c>
      <c r="D57" s="123">
        <v>44911</v>
      </c>
      <c r="E57" s="121" t="s">
        <v>134</v>
      </c>
    </row>
    <row r="58" spans="1:5" ht="15">
      <c r="A58" s="121" t="s">
        <v>41</v>
      </c>
      <c r="B58" s="121" t="s">
        <v>344</v>
      </c>
      <c r="C58" s="122">
        <v>74503</v>
      </c>
      <c r="D58" s="123">
        <v>44900</v>
      </c>
      <c r="E58" s="121" t="s">
        <v>134</v>
      </c>
    </row>
    <row r="59" spans="1:5" ht="15">
      <c r="A59" s="121" t="s">
        <v>41</v>
      </c>
      <c r="B59" s="121" t="s">
        <v>344</v>
      </c>
      <c r="C59" s="122">
        <v>25000</v>
      </c>
      <c r="D59" s="123">
        <v>44922</v>
      </c>
      <c r="E59" s="121" t="s">
        <v>134</v>
      </c>
    </row>
    <row r="60" spans="1:5" ht="15">
      <c r="A60" s="121" t="s">
        <v>41</v>
      </c>
      <c r="B60" s="121" t="s">
        <v>344</v>
      </c>
      <c r="C60" s="122">
        <v>2175000</v>
      </c>
      <c r="D60" s="123">
        <v>44924</v>
      </c>
      <c r="E60" s="121" t="s">
        <v>134</v>
      </c>
    </row>
    <row r="61" spans="1:5" ht="15">
      <c r="A61" s="121" t="s">
        <v>41</v>
      </c>
      <c r="B61" s="121" t="s">
        <v>344</v>
      </c>
      <c r="C61" s="122">
        <v>675000</v>
      </c>
      <c r="D61" s="123">
        <v>44915</v>
      </c>
      <c r="E61" s="121" t="s">
        <v>134</v>
      </c>
    </row>
    <row r="62" spans="1:5" ht="15">
      <c r="A62" s="121" t="s">
        <v>41</v>
      </c>
      <c r="B62" s="121" t="s">
        <v>344</v>
      </c>
      <c r="C62" s="122">
        <v>77380</v>
      </c>
      <c r="D62" s="123">
        <v>44900</v>
      </c>
      <c r="E62" s="121" t="s">
        <v>134</v>
      </c>
    </row>
    <row r="63" spans="1:5" ht="15">
      <c r="A63" s="121" t="s">
        <v>41</v>
      </c>
      <c r="B63" s="121" t="s">
        <v>344</v>
      </c>
      <c r="C63" s="122">
        <v>675000</v>
      </c>
      <c r="D63" s="123">
        <v>44909</v>
      </c>
      <c r="E63" s="121" t="s">
        <v>134</v>
      </c>
    </row>
    <row r="64" spans="1:5" ht="15">
      <c r="A64" s="121" t="s">
        <v>41</v>
      </c>
      <c r="B64" s="121" t="s">
        <v>344</v>
      </c>
      <c r="C64" s="122">
        <v>77915</v>
      </c>
      <c r="D64" s="123">
        <v>44900</v>
      </c>
      <c r="E64" s="121" t="s">
        <v>134</v>
      </c>
    </row>
    <row r="65" spans="1:5" ht="15">
      <c r="A65" s="121" t="s">
        <v>41</v>
      </c>
      <c r="B65" s="121" t="s">
        <v>344</v>
      </c>
      <c r="C65" s="122">
        <v>685000</v>
      </c>
      <c r="D65" s="123">
        <v>44904</v>
      </c>
      <c r="E65" s="121" t="s">
        <v>134</v>
      </c>
    </row>
    <row r="66" spans="1:5" ht="15">
      <c r="A66" s="121" t="s">
        <v>41</v>
      </c>
      <c r="B66" s="121" t="s">
        <v>344</v>
      </c>
      <c r="C66" s="122">
        <v>145671</v>
      </c>
      <c r="D66" s="123">
        <v>44904</v>
      </c>
      <c r="E66" s="121" t="s">
        <v>134</v>
      </c>
    </row>
    <row r="67" spans="1:5" ht="15">
      <c r="A67" s="121" t="s">
        <v>41</v>
      </c>
      <c r="B67" s="121" t="s">
        <v>344</v>
      </c>
      <c r="C67" s="122">
        <v>145671</v>
      </c>
      <c r="D67" s="123">
        <v>44904</v>
      </c>
      <c r="E67" s="121" t="s">
        <v>134</v>
      </c>
    </row>
    <row r="68" spans="1:5" ht="15">
      <c r="A68" s="121" t="s">
        <v>41</v>
      </c>
      <c r="B68" s="121" t="s">
        <v>344</v>
      </c>
      <c r="C68" s="122">
        <v>375000</v>
      </c>
      <c r="D68" s="123">
        <v>44923</v>
      </c>
      <c r="E68" s="121" t="s">
        <v>134</v>
      </c>
    </row>
    <row r="69" spans="1:5" ht="15">
      <c r="A69" s="121" t="s">
        <v>41</v>
      </c>
      <c r="B69" s="121" t="s">
        <v>344</v>
      </c>
      <c r="C69" s="122">
        <v>545000</v>
      </c>
      <c r="D69" s="123">
        <v>44923</v>
      </c>
      <c r="E69" s="121" t="s">
        <v>134</v>
      </c>
    </row>
    <row r="70" spans="1:5" ht="15">
      <c r="A70" s="121" t="s">
        <v>41</v>
      </c>
      <c r="B70" s="121" t="s">
        <v>344</v>
      </c>
      <c r="C70" s="122">
        <v>590000</v>
      </c>
      <c r="D70" s="123">
        <v>44923</v>
      </c>
      <c r="E70" s="121" t="s">
        <v>134</v>
      </c>
    </row>
    <row r="71" spans="1:5" ht="15">
      <c r="A71" s="121" t="s">
        <v>41</v>
      </c>
      <c r="B71" s="121" t="s">
        <v>344</v>
      </c>
      <c r="C71" s="122">
        <v>349000</v>
      </c>
      <c r="D71" s="123">
        <v>44910</v>
      </c>
      <c r="E71" s="121" t="s">
        <v>134</v>
      </c>
    </row>
    <row r="72" spans="1:5" ht="15">
      <c r="A72" s="121" t="s">
        <v>41</v>
      </c>
      <c r="B72" s="121" t="s">
        <v>344</v>
      </c>
      <c r="C72" s="122">
        <v>610000</v>
      </c>
      <c r="D72" s="123">
        <v>44923</v>
      </c>
      <c r="E72" s="121" t="s">
        <v>134</v>
      </c>
    </row>
    <row r="73" spans="1:5" ht="15">
      <c r="A73" s="121" t="s">
        <v>41</v>
      </c>
      <c r="B73" s="121" t="s">
        <v>344</v>
      </c>
      <c r="C73" s="122">
        <v>540000</v>
      </c>
      <c r="D73" s="123">
        <v>44910</v>
      </c>
      <c r="E73" s="121" t="s">
        <v>134</v>
      </c>
    </row>
    <row r="74" spans="1:5" ht="15">
      <c r="A74" s="121" t="s">
        <v>41</v>
      </c>
      <c r="B74" s="121" t="s">
        <v>344</v>
      </c>
      <c r="C74" s="122">
        <v>7000000</v>
      </c>
      <c r="D74" s="123">
        <v>44910</v>
      </c>
      <c r="E74" s="121" t="s">
        <v>134</v>
      </c>
    </row>
    <row r="75" spans="1:5" ht="15">
      <c r="A75" s="121" t="s">
        <v>41</v>
      </c>
      <c r="B75" s="121" t="s">
        <v>344</v>
      </c>
      <c r="C75" s="122">
        <v>500000</v>
      </c>
      <c r="D75" s="123">
        <v>44918</v>
      </c>
      <c r="E75" s="121" t="s">
        <v>134</v>
      </c>
    </row>
    <row r="76" spans="1:5" ht="15">
      <c r="A76" s="121" t="s">
        <v>41</v>
      </c>
      <c r="B76" s="121" t="s">
        <v>344</v>
      </c>
      <c r="C76" s="122">
        <v>2368690.36</v>
      </c>
      <c r="D76" s="123">
        <v>44925</v>
      </c>
      <c r="E76" s="121" t="s">
        <v>134</v>
      </c>
    </row>
    <row r="77" spans="1:5" ht="15">
      <c r="A77" s="121" t="s">
        <v>41</v>
      </c>
      <c r="B77" s="121" t="s">
        <v>344</v>
      </c>
      <c r="C77" s="122">
        <v>640379</v>
      </c>
      <c r="D77" s="123">
        <v>44901</v>
      </c>
      <c r="E77" s="121" t="s">
        <v>134</v>
      </c>
    </row>
    <row r="78" spans="1:5" ht="15">
      <c r="A78" s="121" t="s">
        <v>41</v>
      </c>
      <c r="B78" s="121" t="s">
        <v>344</v>
      </c>
      <c r="C78" s="122">
        <v>151076</v>
      </c>
      <c r="D78" s="123">
        <v>44904</v>
      </c>
      <c r="E78" s="121" t="s">
        <v>134</v>
      </c>
    </row>
    <row r="79" spans="1:5" ht="15">
      <c r="A79" s="121" t="s">
        <v>41</v>
      </c>
      <c r="B79" s="121" t="s">
        <v>344</v>
      </c>
      <c r="C79" s="122">
        <v>77380</v>
      </c>
      <c r="D79" s="123">
        <v>44904</v>
      </c>
      <c r="E79" s="121" t="s">
        <v>134</v>
      </c>
    </row>
    <row r="80" spans="1:5" ht="15">
      <c r="A80" s="121" t="s">
        <v>41</v>
      </c>
      <c r="B80" s="121" t="s">
        <v>344</v>
      </c>
      <c r="C80" s="122">
        <v>20340590</v>
      </c>
      <c r="D80" s="123">
        <v>44901</v>
      </c>
      <c r="E80" s="121" t="s">
        <v>134</v>
      </c>
    </row>
    <row r="81" spans="1:5" ht="15">
      <c r="A81" s="121" t="s">
        <v>41</v>
      </c>
      <c r="B81" s="121" t="s">
        <v>344</v>
      </c>
      <c r="C81" s="122">
        <v>400000</v>
      </c>
      <c r="D81" s="123">
        <v>44897</v>
      </c>
      <c r="E81" s="121" t="s">
        <v>134</v>
      </c>
    </row>
    <row r="82" spans="1:5" ht="15">
      <c r="A82" s="121" t="s">
        <v>41</v>
      </c>
      <c r="B82" s="121" t="s">
        <v>344</v>
      </c>
      <c r="C82" s="122">
        <v>414000</v>
      </c>
      <c r="D82" s="123">
        <v>44925</v>
      </c>
      <c r="E82" s="121" t="s">
        <v>134</v>
      </c>
    </row>
    <row r="83" spans="1:5" ht="15">
      <c r="A83" s="121" t="s">
        <v>41</v>
      </c>
      <c r="B83" s="121" t="s">
        <v>344</v>
      </c>
      <c r="C83" s="122">
        <v>455000</v>
      </c>
      <c r="D83" s="123">
        <v>44907</v>
      </c>
      <c r="E83" s="121" t="s">
        <v>134</v>
      </c>
    </row>
    <row r="84" spans="1:5" ht="15">
      <c r="A84" s="121" t="s">
        <v>41</v>
      </c>
      <c r="B84" s="121" t="s">
        <v>344</v>
      </c>
      <c r="C84" s="122">
        <v>600000</v>
      </c>
      <c r="D84" s="123">
        <v>44908</v>
      </c>
      <c r="E84" s="121" t="s">
        <v>134</v>
      </c>
    </row>
    <row r="85" spans="1:5" ht="15">
      <c r="A85" s="121" t="s">
        <v>41</v>
      </c>
      <c r="B85" s="121" t="s">
        <v>344</v>
      </c>
      <c r="C85" s="122">
        <v>470000</v>
      </c>
      <c r="D85" s="123">
        <v>44909</v>
      </c>
      <c r="E85" s="121" t="s">
        <v>134</v>
      </c>
    </row>
    <row r="86" spans="1:5" ht="15">
      <c r="A86" s="121" t="s">
        <v>41</v>
      </c>
      <c r="B86" s="121" t="s">
        <v>344</v>
      </c>
      <c r="C86" s="122">
        <v>560000</v>
      </c>
      <c r="D86" s="123">
        <v>44917</v>
      </c>
      <c r="E86" s="121" t="s">
        <v>134</v>
      </c>
    </row>
    <row r="87" spans="1:5" ht="15">
      <c r="A87" s="121" t="s">
        <v>41</v>
      </c>
      <c r="B87" s="121" t="s">
        <v>344</v>
      </c>
      <c r="C87" s="122">
        <v>8047500</v>
      </c>
      <c r="D87" s="123">
        <v>44911</v>
      </c>
      <c r="E87" s="121" t="s">
        <v>134</v>
      </c>
    </row>
    <row r="88" spans="1:5" ht="15">
      <c r="A88" s="121" t="s">
        <v>41</v>
      </c>
      <c r="B88" s="121" t="s">
        <v>344</v>
      </c>
      <c r="C88" s="122">
        <v>250000</v>
      </c>
      <c r="D88" s="123">
        <v>44904</v>
      </c>
      <c r="E88" s="121" t="s">
        <v>134</v>
      </c>
    </row>
    <row r="89" spans="1:5" ht="15">
      <c r="A89" s="121" t="s">
        <v>41</v>
      </c>
      <c r="B89" s="121" t="s">
        <v>344</v>
      </c>
      <c r="C89" s="122">
        <v>250000</v>
      </c>
      <c r="D89" s="123">
        <v>44925</v>
      </c>
      <c r="E89" s="121" t="s">
        <v>134</v>
      </c>
    </row>
    <row r="90" spans="1:5" ht="15">
      <c r="A90" s="121" t="s">
        <v>41</v>
      </c>
      <c r="B90" s="121" t="s">
        <v>344</v>
      </c>
      <c r="C90" s="122">
        <v>714420</v>
      </c>
      <c r="D90" s="123">
        <v>44897</v>
      </c>
      <c r="E90" s="121" t="s">
        <v>134</v>
      </c>
    </row>
    <row r="91" spans="1:5" ht="15">
      <c r="A91" s="121" t="s">
        <v>41</v>
      </c>
      <c r="B91" s="121" t="s">
        <v>344</v>
      </c>
      <c r="C91" s="122">
        <v>130000</v>
      </c>
      <c r="D91" s="123">
        <v>44918</v>
      </c>
      <c r="E91" s="121" t="s">
        <v>134</v>
      </c>
    </row>
    <row r="92" spans="1:5" ht="15">
      <c r="A92" s="121" t="s">
        <v>41</v>
      </c>
      <c r="B92" s="121" t="s">
        <v>344</v>
      </c>
      <c r="C92" s="122">
        <v>6592764</v>
      </c>
      <c r="D92" s="123">
        <v>44904</v>
      </c>
      <c r="E92" s="121" t="s">
        <v>134</v>
      </c>
    </row>
    <row r="93" spans="1:5" ht="15">
      <c r="A93" s="121" t="s">
        <v>41</v>
      </c>
      <c r="B93" s="121" t="s">
        <v>344</v>
      </c>
      <c r="C93" s="122">
        <v>450274</v>
      </c>
      <c r="D93" s="123">
        <v>44925</v>
      </c>
      <c r="E93" s="121" t="s">
        <v>134</v>
      </c>
    </row>
    <row r="94" spans="1:5" ht="15">
      <c r="A94" s="121" t="s">
        <v>41</v>
      </c>
      <c r="B94" s="121" t="s">
        <v>344</v>
      </c>
      <c r="C94" s="122">
        <v>839000</v>
      </c>
      <c r="D94" s="123">
        <v>44918</v>
      </c>
      <c r="E94" s="121" t="s">
        <v>134</v>
      </c>
    </row>
    <row r="95" spans="1:5" ht="15">
      <c r="A95" s="121" t="s">
        <v>41</v>
      </c>
      <c r="B95" s="121" t="s">
        <v>344</v>
      </c>
      <c r="C95" s="122">
        <v>644909</v>
      </c>
      <c r="D95" s="123">
        <v>44918</v>
      </c>
      <c r="E95" s="121" t="s">
        <v>134</v>
      </c>
    </row>
    <row r="96" spans="1:5" ht="15">
      <c r="A96" s="121" t="s">
        <v>41</v>
      </c>
      <c r="B96" s="121" t="s">
        <v>344</v>
      </c>
      <c r="C96" s="122">
        <v>354500</v>
      </c>
      <c r="D96" s="123">
        <v>44901</v>
      </c>
      <c r="E96" s="121" t="s">
        <v>134</v>
      </c>
    </row>
    <row r="97" spans="1:5" ht="15">
      <c r="A97" s="121" t="s">
        <v>41</v>
      </c>
      <c r="B97" s="121" t="s">
        <v>344</v>
      </c>
      <c r="C97" s="122">
        <v>327846</v>
      </c>
      <c r="D97" s="123">
        <v>44925</v>
      </c>
      <c r="E97" s="121" t="s">
        <v>134</v>
      </c>
    </row>
    <row r="98" spans="1:5" ht="15">
      <c r="A98" s="121" t="s">
        <v>41</v>
      </c>
      <c r="B98" s="121" t="s">
        <v>344</v>
      </c>
      <c r="C98" s="122">
        <v>1229754</v>
      </c>
      <c r="D98" s="123">
        <v>44911</v>
      </c>
      <c r="E98" s="121" t="s">
        <v>134</v>
      </c>
    </row>
    <row r="99" spans="1:5" ht="15">
      <c r="A99" s="121" t="s">
        <v>41</v>
      </c>
      <c r="B99" s="121" t="s">
        <v>344</v>
      </c>
      <c r="C99" s="122">
        <v>1740282</v>
      </c>
      <c r="D99" s="123">
        <v>44925</v>
      </c>
      <c r="E99" s="121" t="s">
        <v>134</v>
      </c>
    </row>
    <row r="100" spans="1:5" ht="15">
      <c r="A100" s="121" t="s">
        <v>41</v>
      </c>
      <c r="B100" s="121" t="s">
        <v>344</v>
      </c>
      <c r="C100" s="122">
        <v>410000</v>
      </c>
      <c r="D100" s="123">
        <v>44925</v>
      </c>
      <c r="E100" s="121" t="s">
        <v>134</v>
      </c>
    </row>
    <row r="101" spans="1:5" ht="15">
      <c r="A101" s="121" t="s">
        <v>41</v>
      </c>
      <c r="B101" s="121" t="s">
        <v>344</v>
      </c>
      <c r="C101" s="122">
        <v>500000</v>
      </c>
      <c r="D101" s="123">
        <v>44901</v>
      </c>
      <c r="E101" s="121" t="s">
        <v>134</v>
      </c>
    </row>
    <row r="102" spans="1:5" ht="15">
      <c r="A102" s="121" t="s">
        <v>41</v>
      </c>
      <c r="B102" s="121" t="s">
        <v>344</v>
      </c>
      <c r="C102" s="122">
        <v>346024</v>
      </c>
      <c r="D102" s="123">
        <v>44922</v>
      </c>
      <c r="E102" s="121" t="s">
        <v>354</v>
      </c>
    </row>
    <row r="103" spans="1:5" ht="15">
      <c r="A103" s="121" t="s">
        <v>41</v>
      </c>
      <c r="B103" s="121" t="s">
        <v>344</v>
      </c>
      <c r="C103" s="122">
        <v>320000</v>
      </c>
      <c r="D103" s="123">
        <v>44897</v>
      </c>
      <c r="E103" s="121" t="s">
        <v>354</v>
      </c>
    </row>
    <row r="104" spans="1:5" ht="15">
      <c r="A104" s="121" t="s">
        <v>41</v>
      </c>
      <c r="B104" s="121" t="s">
        <v>344</v>
      </c>
      <c r="C104" s="122">
        <v>155000</v>
      </c>
      <c r="D104" s="123">
        <v>44922</v>
      </c>
      <c r="E104" s="121" t="s">
        <v>354</v>
      </c>
    </row>
    <row r="105" spans="1:5" ht="15">
      <c r="A105" s="121" t="s">
        <v>41</v>
      </c>
      <c r="B105" s="121" t="s">
        <v>344</v>
      </c>
      <c r="C105" s="122">
        <v>2250000</v>
      </c>
      <c r="D105" s="123">
        <v>44924</v>
      </c>
      <c r="E105" s="121" t="s">
        <v>354</v>
      </c>
    </row>
    <row r="106" spans="1:5" ht="15">
      <c r="A106" s="121" t="s">
        <v>41</v>
      </c>
      <c r="B106" s="121" t="s">
        <v>344</v>
      </c>
      <c r="C106" s="122">
        <v>419000</v>
      </c>
      <c r="D106" s="123">
        <v>44924</v>
      </c>
      <c r="E106" s="121" t="s">
        <v>354</v>
      </c>
    </row>
    <row r="107" spans="1:5" ht="15">
      <c r="A107" s="121" t="s">
        <v>41</v>
      </c>
      <c r="B107" s="121" t="s">
        <v>344</v>
      </c>
      <c r="C107" s="122">
        <v>314300</v>
      </c>
      <c r="D107" s="123">
        <v>44897</v>
      </c>
      <c r="E107" s="121" t="s">
        <v>354</v>
      </c>
    </row>
    <row r="108" spans="1:5" ht="15">
      <c r="A108" s="121" t="s">
        <v>41</v>
      </c>
      <c r="B108" s="121" t="s">
        <v>344</v>
      </c>
      <c r="C108" s="122">
        <v>314300</v>
      </c>
      <c r="D108" s="123">
        <v>44897</v>
      </c>
      <c r="E108" s="121" t="s">
        <v>354</v>
      </c>
    </row>
    <row r="109" spans="1:5" ht="15">
      <c r="A109" s="121" t="s">
        <v>41</v>
      </c>
      <c r="B109" s="121" t="s">
        <v>344</v>
      </c>
      <c r="C109" s="122">
        <v>324800</v>
      </c>
      <c r="D109" s="123">
        <v>44904</v>
      </c>
      <c r="E109" s="121" t="s">
        <v>354</v>
      </c>
    </row>
    <row r="110" spans="1:5" ht="15">
      <c r="A110" s="121" t="s">
        <v>41</v>
      </c>
      <c r="B110" s="121" t="s">
        <v>344</v>
      </c>
      <c r="C110" s="122">
        <v>37800000</v>
      </c>
      <c r="D110" s="123">
        <v>44915</v>
      </c>
      <c r="E110" s="121" t="s">
        <v>354</v>
      </c>
    </row>
    <row r="111" spans="1:5" ht="15">
      <c r="A111" s="121" t="s">
        <v>41</v>
      </c>
      <c r="B111" s="121" t="s">
        <v>344</v>
      </c>
      <c r="C111" s="122">
        <v>1888888.88</v>
      </c>
      <c r="D111" s="123">
        <v>44900</v>
      </c>
      <c r="E111" s="121" t="s">
        <v>354</v>
      </c>
    </row>
    <row r="112" spans="1:5" ht="15">
      <c r="A112" s="121" t="s">
        <v>41</v>
      </c>
      <c r="B112" s="121" t="s">
        <v>344</v>
      </c>
      <c r="C112" s="122">
        <v>324800</v>
      </c>
      <c r="D112" s="123">
        <v>44910</v>
      </c>
      <c r="E112" s="121" t="s">
        <v>354</v>
      </c>
    </row>
    <row r="113" spans="1:5" ht="15">
      <c r="A113" s="121" t="s">
        <v>41</v>
      </c>
      <c r="B113" s="121" t="s">
        <v>344</v>
      </c>
      <c r="C113" s="122">
        <v>314300</v>
      </c>
      <c r="D113" s="123">
        <v>44910</v>
      </c>
      <c r="E113" s="121" t="s">
        <v>354</v>
      </c>
    </row>
    <row r="114" spans="1:5" ht="15">
      <c r="A114" s="121" t="s">
        <v>41</v>
      </c>
      <c r="B114" s="121" t="s">
        <v>344</v>
      </c>
      <c r="C114" s="122">
        <v>324800</v>
      </c>
      <c r="D114" s="123">
        <v>44904</v>
      </c>
      <c r="E114" s="121" t="s">
        <v>354</v>
      </c>
    </row>
    <row r="115" spans="1:5" ht="15">
      <c r="A115" s="121" t="s">
        <v>41</v>
      </c>
      <c r="B115" s="121" t="s">
        <v>344</v>
      </c>
      <c r="C115" s="122">
        <v>50000</v>
      </c>
      <c r="D115" s="123">
        <v>44907</v>
      </c>
      <c r="E115" s="121" t="s">
        <v>354</v>
      </c>
    </row>
    <row r="116" spans="1:5" ht="15">
      <c r="A116" s="121" t="s">
        <v>41</v>
      </c>
      <c r="B116" s="121" t="s">
        <v>344</v>
      </c>
      <c r="C116" s="122">
        <v>345800</v>
      </c>
      <c r="D116" s="123">
        <v>44910</v>
      </c>
      <c r="E116" s="121" t="s">
        <v>354</v>
      </c>
    </row>
    <row r="117" spans="1:5" ht="15">
      <c r="A117" s="121" t="s">
        <v>41</v>
      </c>
      <c r="B117" s="121" t="s">
        <v>344</v>
      </c>
      <c r="C117" s="122">
        <v>50000</v>
      </c>
      <c r="D117" s="123">
        <v>44907</v>
      </c>
      <c r="E117" s="121" t="s">
        <v>354</v>
      </c>
    </row>
    <row r="118" spans="1:5" ht="15">
      <c r="A118" s="121" t="s">
        <v>41</v>
      </c>
      <c r="B118" s="121" t="s">
        <v>344</v>
      </c>
      <c r="C118" s="122">
        <v>289987</v>
      </c>
      <c r="D118" s="123">
        <v>44907</v>
      </c>
      <c r="E118" s="121" t="s">
        <v>354</v>
      </c>
    </row>
    <row r="119" spans="1:5" ht="15">
      <c r="A119" s="121" t="s">
        <v>41</v>
      </c>
      <c r="B119" s="121" t="s">
        <v>344</v>
      </c>
      <c r="C119" s="122">
        <v>1000000</v>
      </c>
      <c r="D119" s="123">
        <v>44902</v>
      </c>
      <c r="E119" s="121" t="s">
        <v>354</v>
      </c>
    </row>
    <row r="120" spans="1:5" ht="15">
      <c r="A120" s="121" t="s">
        <v>41</v>
      </c>
      <c r="B120" s="121" t="s">
        <v>344</v>
      </c>
      <c r="C120" s="122">
        <v>13000000</v>
      </c>
      <c r="D120" s="123">
        <v>44901</v>
      </c>
      <c r="E120" s="121" t="s">
        <v>354</v>
      </c>
    </row>
    <row r="121" spans="1:5" ht="15">
      <c r="A121" s="121" t="s">
        <v>41</v>
      </c>
      <c r="B121" s="121" t="s">
        <v>344</v>
      </c>
      <c r="C121" s="122">
        <v>367840</v>
      </c>
      <c r="D121" s="123">
        <v>44917</v>
      </c>
      <c r="E121" s="121" t="s">
        <v>354</v>
      </c>
    </row>
    <row r="122" spans="1:5" ht="15">
      <c r="A122" s="121" t="s">
        <v>41</v>
      </c>
      <c r="B122" s="121" t="s">
        <v>344</v>
      </c>
      <c r="C122" s="122">
        <v>75000</v>
      </c>
      <c r="D122" s="123">
        <v>44922</v>
      </c>
      <c r="E122" s="121" t="s">
        <v>354</v>
      </c>
    </row>
    <row r="123" spans="1:5" ht="15">
      <c r="A123" s="121" t="s">
        <v>41</v>
      </c>
      <c r="B123" s="121" t="s">
        <v>344</v>
      </c>
      <c r="C123" s="122">
        <v>3616000</v>
      </c>
      <c r="D123" s="123">
        <v>44897</v>
      </c>
      <c r="E123" s="121" t="s">
        <v>354</v>
      </c>
    </row>
    <row r="124" spans="1:5" ht="15">
      <c r="A124" s="121" t="s">
        <v>41</v>
      </c>
      <c r="B124" s="121" t="s">
        <v>344</v>
      </c>
      <c r="C124" s="122">
        <v>89000</v>
      </c>
      <c r="D124" s="123">
        <v>44918</v>
      </c>
      <c r="E124" s="121" t="s">
        <v>354</v>
      </c>
    </row>
    <row r="125" spans="1:5" ht="15">
      <c r="A125" s="121" t="s">
        <v>41</v>
      </c>
      <c r="B125" s="121" t="s">
        <v>344</v>
      </c>
      <c r="C125" s="122">
        <v>315000</v>
      </c>
      <c r="D125" s="123">
        <v>44910</v>
      </c>
      <c r="E125" s="121" t="s">
        <v>354</v>
      </c>
    </row>
    <row r="126" spans="1:5" ht="15">
      <c r="A126" s="121" t="s">
        <v>41</v>
      </c>
      <c r="B126" s="121" t="s">
        <v>344</v>
      </c>
      <c r="C126" s="122">
        <v>110000</v>
      </c>
      <c r="D126" s="123">
        <v>44902</v>
      </c>
      <c r="E126" s="121" t="s">
        <v>354</v>
      </c>
    </row>
    <row r="127" spans="1:5" ht="15">
      <c r="A127" s="121" t="s">
        <v>41</v>
      </c>
      <c r="B127" s="121" t="s">
        <v>344</v>
      </c>
      <c r="C127" s="122">
        <v>345800</v>
      </c>
      <c r="D127" s="123">
        <v>44904</v>
      </c>
      <c r="E127" s="121" t="s">
        <v>354</v>
      </c>
    </row>
    <row r="128" spans="1:5" ht="15">
      <c r="A128" s="121" t="s">
        <v>39</v>
      </c>
      <c r="B128" s="121" t="s">
        <v>345</v>
      </c>
      <c r="C128" s="122">
        <v>500000</v>
      </c>
      <c r="D128" s="123">
        <v>44907</v>
      </c>
      <c r="E128" s="121" t="s">
        <v>134</v>
      </c>
    </row>
    <row r="129" spans="1:5" ht="15">
      <c r="A129" s="121" t="s">
        <v>39</v>
      </c>
      <c r="B129" s="121" t="s">
        <v>345</v>
      </c>
      <c r="C129" s="122">
        <v>1375000</v>
      </c>
      <c r="D129" s="123">
        <v>44907</v>
      </c>
      <c r="E129" s="121" t="s">
        <v>134</v>
      </c>
    </row>
    <row r="130" spans="1:5" ht="15">
      <c r="A130" s="121" t="s">
        <v>39</v>
      </c>
      <c r="B130" s="121" t="s">
        <v>345</v>
      </c>
      <c r="C130" s="122">
        <v>670000</v>
      </c>
      <c r="D130" s="123">
        <v>44904</v>
      </c>
      <c r="E130" s="121" t="s">
        <v>134</v>
      </c>
    </row>
    <row r="131" spans="1:5" ht="15">
      <c r="A131" s="121" t="s">
        <v>39</v>
      </c>
      <c r="B131" s="121" t="s">
        <v>345</v>
      </c>
      <c r="C131" s="122">
        <v>690000</v>
      </c>
      <c r="D131" s="123">
        <v>44914</v>
      </c>
      <c r="E131" s="121" t="s">
        <v>134</v>
      </c>
    </row>
    <row r="132" spans="1:5" ht="15">
      <c r="A132" s="121" t="s">
        <v>39</v>
      </c>
      <c r="B132" s="121" t="s">
        <v>345</v>
      </c>
      <c r="C132" s="122">
        <v>599000</v>
      </c>
      <c r="D132" s="123">
        <v>44907</v>
      </c>
      <c r="E132" s="121" t="s">
        <v>134</v>
      </c>
    </row>
    <row r="133" spans="1:5" ht="15">
      <c r="A133" s="121" t="s">
        <v>39</v>
      </c>
      <c r="B133" s="121" t="s">
        <v>345</v>
      </c>
      <c r="C133" s="122">
        <v>2000000</v>
      </c>
      <c r="D133" s="123">
        <v>44907</v>
      </c>
      <c r="E133" s="121" t="s">
        <v>134</v>
      </c>
    </row>
    <row r="134" spans="1:5" ht="15">
      <c r="A134" s="121" t="s">
        <v>39</v>
      </c>
      <c r="B134" s="121" t="s">
        <v>345</v>
      </c>
      <c r="C134" s="122">
        <v>390000</v>
      </c>
      <c r="D134" s="123">
        <v>44914</v>
      </c>
      <c r="E134" s="121" t="s">
        <v>134</v>
      </c>
    </row>
    <row r="135" spans="1:5" ht="15">
      <c r="A135" s="121" t="s">
        <v>39</v>
      </c>
      <c r="B135" s="121" t="s">
        <v>345</v>
      </c>
      <c r="C135" s="122">
        <v>750000</v>
      </c>
      <c r="D135" s="123">
        <v>44901</v>
      </c>
      <c r="E135" s="121" t="s">
        <v>134</v>
      </c>
    </row>
    <row r="136" spans="1:5" ht="15">
      <c r="A136" s="121" t="s">
        <v>39</v>
      </c>
      <c r="B136" s="121" t="s">
        <v>345</v>
      </c>
      <c r="C136" s="122">
        <v>300000</v>
      </c>
      <c r="D136" s="123">
        <v>44914</v>
      </c>
      <c r="E136" s="121" t="s">
        <v>134</v>
      </c>
    </row>
    <row r="137" spans="1:5" ht="15">
      <c r="A137" s="121" t="s">
        <v>39</v>
      </c>
      <c r="B137" s="121" t="s">
        <v>345</v>
      </c>
      <c r="C137" s="122">
        <v>475000</v>
      </c>
      <c r="D137" s="123">
        <v>44914</v>
      </c>
      <c r="E137" s="121" t="s">
        <v>134</v>
      </c>
    </row>
    <row r="138" spans="1:5" ht="15">
      <c r="A138" s="121" t="s">
        <v>39</v>
      </c>
      <c r="B138" s="121" t="s">
        <v>345</v>
      </c>
      <c r="C138" s="122">
        <v>460000</v>
      </c>
      <c r="D138" s="123">
        <v>44901</v>
      </c>
      <c r="E138" s="121" t="s">
        <v>134</v>
      </c>
    </row>
    <row r="139" spans="1:5" ht="15">
      <c r="A139" s="121" t="s">
        <v>39</v>
      </c>
      <c r="B139" s="121" t="s">
        <v>345</v>
      </c>
      <c r="C139" s="122">
        <v>404900</v>
      </c>
      <c r="D139" s="123">
        <v>44911</v>
      </c>
      <c r="E139" s="121" t="s">
        <v>134</v>
      </c>
    </row>
    <row r="140" spans="1:5" ht="15">
      <c r="A140" s="121" t="s">
        <v>39</v>
      </c>
      <c r="B140" s="121" t="s">
        <v>345</v>
      </c>
      <c r="C140" s="122">
        <v>315000</v>
      </c>
      <c r="D140" s="123">
        <v>44911</v>
      </c>
      <c r="E140" s="121" t="s">
        <v>134</v>
      </c>
    </row>
    <row r="141" spans="1:5" ht="15">
      <c r="A141" s="121" t="s">
        <v>39</v>
      </c>
      <c r="B141" s="121" t="s">
        <v>345</v>
      </c>
      <c r="C141" s="122">
        <v>580000</v>
      </c>
      <c r="D141" s="123">
        <v>44904</v>
      </c>
      <c r="E141" s="121" t="s">
        <v>134</v>
      </c>
    </row>
    <row r="142" spans="1:5" ht="15">
      <c r="A142" s="121" t="s">
        <v>39</v>
      </c>
      <c r="B142" s="121" t="s">
        <v>345</v>
      </c>
      <c r="C142" s="122">
        <v>250000</v>
      </c>
      <c r="D142" s="123">
        <v>44911</v>
      </c>
      <c r="E142" s="121" t="s">
        <v>134</v>
      </c>
    </row>
    <row r="143" spans="1:5" ht="15">
      <c r="A143" s="121" t="s">
        <v>39</v>
      </c>
      <c r="B143" s="121" t="s">
        <v>345</v>
      </c>
      <c r="C143" s="122">
        <v>780000</v>
      </c>
      <c r="D143" s="123">
        <v>44911</v>
      </c>
      <c r="E143" s="121" t="s">
        <v>134</v>
      </c>
    </row>
    <row r="144" spans="1:5" ht="15">
      <c r="A144" s="121" t="s">
        <v>39</v>
      </c>
      <c r="B144" s="121" t="s">
        <v>345</v>
      </c>
      <c r="C144" s="122">
        <v>1425000</v>
      </c>
      <c r="D144" s="123">
        <v>44904</v>
      </c>
      <c r="E144" s="121" t="s">
        <v>134</v>
      </c>
    </row>
    <row r="145" spans="1:5" ht="15">
      <c r="A145" s="121" t="s">
        <v>39</v>
      </c>
      <c r="B145" s="121" t="s">
        <v>345</v>
      </c>
      <c r="C145" s="122">
        <v>255000</v>
      </c>
      <c r="D145" s="123">
        <v>44904</v>
      </c>
      <c r="E145" s="121" t="s">
        <v>134</v>
      </c>
    </row>
    <row r="146" spans="1:5" ht="15">
      <c r="A146" s="121" t="s">
        <v>39</v>
      </c>
      <c r="B146" s="121" t="s">
        <v>345</v>
      </c>
      <c r="C146" s="122">
        <v>487500</v>
      </c>
      <c r="D146" s="123">
        <v>44911</v>
      </c>
      <c r="E146" s="121" t="s">
        <v>134</v>
      </c>
    </row>
    <row r="147" spans="1:5" ht="15">
      <c r="A147" s="121" t="s">
        <v>39</v>
      </c>
      <c r="B147" s="121" t="s">
        <v>345</v>
      </c>
      <c r="C147" s="122">
        <v>1600000</v>
      </c>
      <c r="D147" s="123">
        <v>44908</v>
      </c>
      <c r="E147" s="121" t="s">
        <v>134</v>
      </c>
    </row>
    <row r="148" spans="1:5" ht="15">
      <c r="A148" s="121" t="s">
        <v>39</v>
      </c>
      <c r="B148" s="121" t="s">
        <v>345</v>
      </c>
      <c r="C148" s="122">
        <v>520000</v>
      </c>
      <c r="D148" s="123">
        <v>44901</v>
      </c>
      <c r="E148" s="121" t="s">
        <v>134</v>
      </c>
    </row>
    <row r="149" spans="1:5" ht="15">
      <c r="A149" s="121" t="s">
        <v>39</v>
      </c>
      <c r="B149" s="121" t="s">
        <v>345</v>
      </c>
      <c r="C149" s="122">
        <v>594881</v>
      </c>
      <c r="D149" s="123">
        <v>44915</v>
      </c>
      <c r="E149" s="121" t="s">
        <v>134</v>
      </c>
    </row>
    <row r="150" spans="1:5" ht="15">
      <c r="A150" s="121" t="s">
        <v>39</v>
      </c>
      <c r="B150" s="121" t="s">
        <v>345</v>
      </c>
      <c r="C150" s="122">
        <v>390000</v>
      </c>
      <c r="D150" s="123">
        <v>44904</v>
      </c>
      <c r="E150" s="121" t="s">
        <v>134</v>
      </c>
    </row>
    <row r="151" spans="1:5" ht="15">
      <c r="A151" s="121" t="s">
        <v>39</v>
      </c>
      <c r="B151" s="121" t="s">
        <v>345</v>
      </c>
      <c r="C151" s="122">
        <v>220000</v>
      </c>
      <c r="D151" s="123">
        <v>44900</v>
      </c>
      <c r="E151" s="121" t="s">
        <v>134</v>
      </c>
    </row>
    <row r="152" spans="1:5" ht="15">
      <c r="A152" s="121" t="s">
        <v>39</v>
      </c>
      <c r="B152" s="121" t="s">
        <v>345</v>
      </c>
      <c r="C152" s="122">
        <v>390000</v>
      </c>
      <c r="D152" s="123">
        <v>44915</v>
      </c>
      <c r="E152" s="121" t="s">
        <v>134</v>
      </c>
    </row>
    <row r="153" spans="1:5" ht="15">
      <c r="A153" s="121" t="s">
        <v>39</v>
      </c>
      <c r="B153" s="121" t="s">
        <v>345</v>
      </c>
      <c r="C153" s="122">
        <v>160000</v>
      </c>
      <c r="D153" s="123">
        <v>44915</v>
      </c>
      <c r="E153" s="121" t="s">
        <v>134</v>
      </c>
    </row>
    <row r="154" spans="1:5" ht="15">
      <c r="A154" s="121" t="s">
        <v>39</v>
      </c>
      <c r="B154" s="121" t="s">
        <v>345</v>
      </c>
      <c r="C154" s="122">
        <v>664300</v>
      </c>
      <c r="D154" s="123">
        <v>44915</v>
      </c>
      <c r="E154" s="121" t="s">
        <v>134</v>
      </c>
    </row>
    <row r="155" spans="1:5" ht="15">
      <c r="A155" s="121" t="s">
        <v>39</v>
      </c>
      <c r="B155" s="121" t="s">
        <v>345</v>
      </c>
      <c r="C155" s="122">
        <v>745000</v>
      </c>
      <c r="D155" s="123">
        <v>44915</v>
      </c>
      <c r="E155" s="121" t="s">
        <v>134</v>
      </c>
    </row>
    <row r="156" spans="1:5" ht="15">
      <c r="A156" s="121" t="s">
        <v>39</v>
      </c>
      <c r="B156" s="121" t="s">
        <v>345</v>
      </c>
      <c r="C156" s="122">
        <v>259900</v>
      </c>
      <c r="D156" s="123">
        <v>44904</v>
      </c>
      <c r="E156" s="121" t="s">
        <v>134</v>
      </c>
    </row>
    <row r="157" spans="1:5" ht="15">
      <c r="A157" s="121" t="s">
        <v>39</v>
      </c>
      <c r="B157" s="121" t="s">
        <v>345</v>
      </c>
      <c r="C157" s="122">
        <v>1900000</v>
      </c>
      <c r="D157" s="123">
        <v>44915</v>
      </c>
      <c r="E157" s="121" t="s">
        <v>134</v>
      </c>
    </row>
    <row r="158" spans="1:5" ht="15">
      <c r="A158" s="121" t="s">
        <v>39</v>
      </c>
      <c r="B158" s="121" t="s">
        <v>345</v>
      </c>
      <c r="C158" s="122">
        <v>1060000</v>
      </c>
      <c r="D158" s="123">
        <v>44904</v>
      </c>
      <c r="E158" s="121" t="s">
        <v>134</v>
      </c>
    </row>
    <row r="159" spans="1:5" ht="15">
      <c r="A159" s="121" t="s">
        <v>39</v>
      </c>
      <c r="B159" s="121" t="s">
        <v>345</v>
      </c>
      <c r="C159" s="122">
        <v>2157900</v>
      </c>
      <c r="D159" s="123">
        <v>44915</v>
      </c>
      <c r="E159" s="121" t="s">
        <v>134</v>
      </c>
    </row>
    <row r="160" spans="1:5" ht="15">
      <c r="A160" s="121" t="s">
        <v>39</v>
      </c>
      <c r="B160" s="121" t="s">
        <v>345</v>
      </c>
      <c r="C160" s="122">
        <v>1315000</v>
      </c>
      <c r="D160" s="123">
        <v>44904</v>
      </c>
      <c r="E160" s="121" t="s">
        <v>134</v>
      </c>
    </row>
    <row r="161" spans="1:5" ht="15">
      <c r="A161" s="121" t="s">
        <v>39</v>
      </c>
      <c r="B161" s="121" t="s">
        <v>345</v>
      </c>
      <c r="C161" s="122">
        <v>532000</v>
      </c>
      <c r="D161" s="123">
        <v>44900</v>
      </c>
      <c r="E161" s="121" t="s">
        <v>134</v>
      </c>
    </row>
    <row r="162" spans="1:5" ht="15">
      <c r="A162" s="121" t="s">
        <v>39</v>
      </c>
      <c r="B162" s="121" t="s">
        <v>345</v>
      </c>
      <c r="C162" s="122">
        <v>630000</v>
      </c>
      <c r="D162" s="123">
        <v>44914</v>
      </c>
      <c r="E162" s="121" t="s">
        <v>134</v>
      </c>
    </row>
    <row r="163" spans="1:5" ht="15">
      <c r="A163" s="121" t="s">
        <v>39</v>
      </c>
      <c r="B163" s="121" t="s">
        <v>345</v>
      </c>
      <c r="C163" s="122">
        <v>300000</v>
      </c>
      <c r="D163" s="123">
        <v>44915</v>
      </c>
      <c r="E163" s="121" t="s">
        <v>134</v>
      </c>
    </row>
    <row r="164" spans="1:5" ht="15">
      <c r="A164" s="121" t="s">
        <v>39</v>
      </c>
      <c r="B164" s="121" t="s">
        <v>345</v>
      </c>
      <c r="C164" s="122">
        <v>750000</v>
      </c>
      <c r="D164" s="123">
        <v>44904</v>
      </c>
      <c r="E164" s="121" t="s">
        <v>134</v>
      </c>
    </row>
    <row r="165" spans="1:5" ht="15">
      <c r="A165" s="121" t="s">
        <v>39</v>
      </c>
      <c r="B165" s="121" t="s">
        <v>345</v>
      </c>
      <c r="C165" s="122">
        <v>540000</v>
      </c>
      <c r="D165" s="123">
        <v>44915</v>
      </c>
      <c r="E165" s="121" t="s">
        <v>134</v>
      </c>
    </row>
    <row r="166" spans="1:5" ht="15">
      <c r="A166" s="121" t="s">
        <v>39</v>
      </c>
      <c r="B166" s="121" t="s">
        <v>345</v>
      </c>
      <c r="C166" s="122">
        <v>415900</v>
      </c>
      <c r="D166" s="123">
        <v>44915</v>
      </c>
      <c r="E166" s="121" t="s">
        <v>134</v>
      </c>
    </row>
    <row r="167" spans="1:5" ht="15">
      <c r="A167" s="121" t="s">
        <v>39</v>
      </c>
      <c r="B167" s="121" t="s">
        <v>345</v>
      </c>
      <c r="C167" s="122">
        <v>897000</v>
      </c>
      <c r="D167" s="123">
        <v>44915</v>
      </c>
      <c r="E167" s="121" t="s">
        <v>134</v>
      </c>
    </row>
    <row r="168" spans="1:5" ht="15">
      <c r="A168" s="121" t="s">
        <v>39</v>
      </c>
      <c r="B168" s="121" t="s">
        <v>345</v>
      </c>
      <c r="C168" s="122">
        <v>690000</v>
      </c>
      <c r="D168" s="123">
        <v>44901</v>
      </c>
      <c r="E168" s="121" t="s">
        <v>134</v>
      </c>
    </row>
    <row r="169" spans="1:5" ht="15">
      <c r="A169" s="121" t="s">
        <v>39</v>
      </c>
      <c r="B169" s="121" t="s">
        <v>345</v>
      </c>
      <c r="C169" s="122">
        <v>595000</v>
      </c>
      <c r="D169" s="123">
        <v>44904</v>
      </c>
      <c r="E169" s="121" t="s">
        <v>134</v>
      </c>
    </row>
    <row r="170" spans="1:5" ht="15">
      <c r="A170" s="121" t="s">
        <v>39</v>
      </c>
      <c r="B170" s="121" t="s">
        <v>345</v>
      </c>
      <c r="C170" s="122">
        <v>495000</v>
      </c>
      <c r="D170" s="123">
        <v>44911</v>
      </c>
      <c r="E170" s="121" t="s">
        <v>134</v>
      </c>
    </row>
    <row r="171" spans="1:5" ht="15">
      <c r="A171" s="121" t="s">
        <v>39</v>
      </c>
      <c r="B171" s="121" t="s">
        <v>345</v>
      </c>
      <c r="C171" s="122">
        <v>2500000</v>
      </c>
      <c r="D171" s="123">
        <v>44907</v>
      </c>
      <c r="E171" s="121" t="s">
        <v>134</v>
      </c>
    </row>
    <row r="172" spans="1:5" ht="15">
      <c r="A172" s="121" t="s">
        <v>39</v>
      </c>
      <c r="B172" s="121" t="s">
        <v>345</v>
      </c>
      <c r="C172" s="122">
        <v>240000</v>
      </c>
      <c r="D172" s="123">
        <v>44911</v>
      </c>
      <c r="E172" s="121" t="s">
        <v>134</v>
      </c>
    </row>
    <row r="173" spans="1:5" ht="15">
      <c r="A173" s="121" t="s">
        <v>39</v>
      </c>
      <c r="B173" s="121" t="s">
        <v>345</v>
      </c>
      <c r="C173" s="122">
        <v>500000</v>
      </c>
      <c r="D173" s="123">
        <v>44907</v>
      </c>
      <c r="E173" s="121" t="s">
        <v>134</v>
      </c>
    </row>
    <row r="174" spans="1:5" ht="15">
      <c r="A174" s="121" t="s">
        <v>39</v>
      </c>
      <c r="B174" s="121" t="s">
        <v>345</v>
      </c>
      <c r="C174" s="122">
        <v>1018000</v>
      </c>
      <c r="D174" s="123">
        <v>44914</v>
      </c>
      <c r="E174" s="121" t="s">
        <v>134</v>
      </c>
    </row>
    <row r="175" spans="1:5" ht="15">
      <c r="A175" s="121" t="s">
        <v>39</v>
      </c>
      <c r="B175" s="121" t="s">
        <v>345</v>
      </c>
      <c r="C175" s="122">
        <v>495000</v>
      </c>
      <c r="D175" s="123">
        <v>44901</v>
      </c>
      <c r="E175" s="121" t="s">
        <v>134</v>
      </c>
    </row>
    <row r="176" spans="1:5" ht="15">
      <c r="A176" s="121" t="s">
        <v>39</v>
      </c>
      <c r="B176" s="121" t="s">
        <v>345</v>
      </c>
      <c r="C176" s="122">
        <v>400000</v>
      </c>
      <c r="D176" s="123">
        <v>44914</v>
      </c>
      <c r="E176" s="121" t="s">
        <v>134</v>
      </c>
    </row>
    <row r="177" spans="1:5" ht="15">
      <c r="A177" s="121" t="s">
        <v>39</v>
      </c>
      <c r="B177" s="121" t="s">
        <v>345</v>
      </c>
      <c r="C177" s="122">
        <v>125000</v>
      </c>
      <c r="D177" s="123">
        <v>44915</v>
      </c>
      <c r="E177" s="121" t="s">
        <v>134</v>
      </c>
    </row>
    <row r="178" spans="1:5" ht="15">
      <c r="A178" s="121" t="s">
        <v>39</v>
      </c>
      <c r="B178" s="121" t="s">
        <v>345</v>
      </c>
      <c r="C178" s="122">
        <v>290000</v>
      </c>
      <c r="D178" s="123">
        <v>44902</v>
      </c>
      <c r="E178" s="121" t="s">
        <v>134</v>
      </c>
    </row>
    <row r="179" spans="1:5" ht="15">
      <c r="A179" s="121" t="s">
        <v>39</v>
      </c>
      <c r="B179" s="121" t="s">
        <v>345</v>
      </c>
      <c r="C179" s="122">
        <v>450000</v>
      </c>
      <c r="D179" s="123">
        <v>44910</v>
      </c>
      <c r="E179" s="121" t="s">
        <v>134</v>
      </c>
    </row>
    <row r="180" spans="1:5" ht="15">
      <c r="A180" s="121" t="s">
        <v>39</v>
      </c>
      <c r="B180" s="121" t="s">
        <v>345</v>
      </c>
      <c r="C180" s="122">
        <v>450000</v>
      </c>
      <c r="D180" s="123">
        <v>44903</v>
      </c>
      <c r="E180" s="121" t="s">
        <v>134</v>
      </c>
    </row>
    <row r="181" spans="1:5" ht="15">
      <c r="A181" s="121" t="s">
        <v>39</v>
      </c>
      <c r="B181" s="121" t="s">
        <v>345</v>
      </c>
      <c r="C181" s="122">
        <v>35000</v>
      </c>
      <c r="D181" s="123">
        <v>44909</v>
      </c>
      <c r="E181" s="121" t="s">
        <v>134</v>
      </c>
    </row>
    <row r="182" spans="1:5" ht="15">
      <c r="A182" s="121" t="s">
        <v>39</v>
      </c>
      <c r="B182" s="121" t="s">
        <v>345</v>
      </c>
      <c r="C182" s="122">
        <v>315000</v>
      </c>
      <c r="D182" s="123">
        <v>44903</v>
      </c>
      <c r="E182" s="121" t="s">
        <v>134</v>
      </c>
    </row>
    <row r="183" spans="1:5" ht="15">
      <c r="A183" s="121" t="s">
        <v>39</v>
      </c>
      <c r="B183" s="121" t="s">
        <v>345</v>
      </c>
      <c r="C183" s="122">
        <v>475000</v>
      </c>
      <c r="D183" s="123">
        <v>44909</v>
      </c>
      <c r="E183" s="121" t="s">
        <v>134</v>
      </c>
    </row>
    <row r="184" spans="1:5" ht="15">
      <c r="A184" s="121" t="s">
        <v>39</v>
      </c>
      <c r="B184" s="121" t="s">
        <v>345</v>
      </c>
      <c r="C184" s="122">
        <v>617000</v>
      </c>
      <c r="D184" s="123">
        <v>44902</v>
      </c>
      <c r="E184" s="121" t="s">
        <v>134</v>
      </c>
    </row>
    <row r="185" spans="1:5" ht="15">
      <c r="A185" s="121" t="s">
        <v>39</v>
      </c>
      <c r="B185" s="121" t="s">
        <v>345</v>
      </c>
      <c r="C185" s="122">
        <v>742371</v>
      </c>
      <c r="D185" s="123">
        <v>44910</v>
      </c>
      <c r="E185" s="121" t="s">
        <v>134</v>
      </c>
    </row>
    <row r="186" spans="1:5" ht="15">
      <c r="A186" s="121" t="s">
        <v>39</v>
      </c>
      <c r="B186" s="121" t="s">
        <v>345</v>
      </c>
      <c r="C186" s="122">
        <v>365000</v>
      </c>
      <c r="D186" s="123">
        <v>44910</v>
      </c>
      <c r="E186" s="121" t="s">
        <v>134</v>
      </c>
    </row>
    <row r="187" spans="1:5" ht="15">
      <c r="A187" s="121" t="s">
        <v>39</v>
      </c>
      <c r="B187" s="121" t="s">
        <v>345</v>
      </c>
      <c r="C187" s="122">
        <v>6000000</v>
      </c>
      <c r="D187" s="123">
        <v>44910</v>
      </c>
      <c r="E187" s="121" t="s">
        <v>134</v>
      </c>
    </row>
    <row r="188" spans="1:5" ht="15">
      <c r="A188" s="121" t="s">
        <v>39</v>
      </c>
      <c r="B188" s="121" t="s">
        <v>345</v>
      </c>
      <c r="C188" s="122">
        <v>201000</v>
      </c>
      <c r="D188" s="123">
        <v>44910</v>
      </c>
      <c r="E188" s="121" t="s">
        <v>134</v>
      </c>
    </row>
    <row r="189" spans="1:5" ht="15">
      <c r="A189" s="121" t="s">
        <v>39</v>
      </c>
      <c r="B189" s="121" t="s">
        <v>345</v>
      </c>
      <c r="C189" s="122">
        <v>280000</v>
      </c>
      <c r="D189" s="123">
        <v>44909</v>
      </c>
      <c r="E189" s="121" t="s">
        <v>134</v>
      </c>
    </row>
    <row r="190" spans="1:5" ht="15">
      <c r="A190" s="121" t="s">
        <v>39</v>
      </c>
      <c r="B190" s="121" t="s">
        <v>345</v>
      </c>
      <c r="C190" s="122">
        <v>679000</v>
      </c>
      <c r="D190" s="123">
        <v>44902</v>
      </c>
      <c r="E190" s="121" t="s">
        <v>134</v>
      </c>
    </row>
    <row r="191" spans="1:5" ht="15">
      <c r="A191" s="121" t="s">
        <v>39</v>
      </c>
      <c r="B191" s="121" t="s">
        <v>345</v>
      </c>
      <c r="C191" s="122">
        <v>495000</v>
      </c>
      <c r="D191" s="123">
        <v>44901</v>
      </c>
      <c r="E191" s="121" t="s">
        <v>134</v>
      </c>
    </row>
    <row r="192" spans="1:5" ht="15">
      <c r="A192" s="121" t="s">
        <v>39</v>
      </c>
      <c r="B192" s="121" t="s">
        <v>345</v>
      </c>
      <c r="C192" s="122">
        <v>475000</v>
      </c>
      <c r="D192" s="123">
        <v>44902</v>
      </c>
      <c r="E192" s="121" t="s">
        <v>134</v>
      </c>
    </row>
    <row r="193" spans="1:5" ht="15">
      <c r="A193" s="121" t="s">
        <v>39</v>
      </c>
      <c r="B193" s="121" t="s">
        <v>345</v>
      </c>
      <c r="C193" s="122">
        <v>330000</v>
      </c>
      <c r="D193" s="123">
        <v>44911</v>
      </c>
      <c r="E193" s="121" t="s">
        <v>134</v>
      </c>
    </row>
    <row r="194" spans="1:5" ht="15">
      <c r="A194" s="121" t="s">
        <v>39</v>
      </c>
      <c r="B194" s="121" t="s">
        <v>345</v>
      </c>
      <c r="C194" s="122">
        <v>240000</v>
      </c>
      <c r="D194" s="123">
        <v>44909</v>
      </c>
      <c r="E194" s="121" t="s">
        <v>134</v>
      </c>
    </row>
    <row r="195" spans="1:5" ht="15">
      <c r="A195" s="121" t="s">
        <v>39</v>
      </c>
      <c r="B195" s="121" t="s">
        <v>345</v>
      </c>
      <c r="C195" s="122">
        <v>650000</v>
      </c>
      <c r="D195" s="123">
        <v>44910</v>
      </c>
      <c r="E195" s="121" t="s">
        <v>134</v>
      </c>
    </row>
    <row r="196" spans="1:5" ht="15">
      <c r="A196" s="121" t="s">
        <v>39</v>
      </c>
      <c r="B196" s="121" t="s">
        <v>345</v>
      </c>
      <c r="C196" s="122">
        <v>699000</v>
      </c>
      <c r="D196" s="123">
        <v>44900</v>
      </c>
      <c r="E196" s="121" t="s">
        <v>134</v>
      </c>
    </row>
    <row r="197" spans="1:5" ht="15">
      <c r="A197" s="121" t="s">
        <v>39</v>
      </c>
      <c r="B197" s="121" t="s">
        <v>345</v>
      </c>
      <c r="C197" s="122">
        <v>625000</v>
      </c>
      <c r="D197" s="123">
        <v>44903</v>
      </c>
      <c r="E197" s="121" t="s">
        <v>134</v>
      </c>
    </row>
    <row r="198" spans="1:5" ht="15">
      <c r="A198" s="121" t="s">
        <v>39</v>
      </c>
      <c r="B198" s="121" t="s">
        <v>345</v>
      </c>
      <c r="C198" s="122">
        <v>1515000</v>
      </c>
      <c r="D198" s="123">
        <v>44897</v>
      </c>
      <c r="E198" s="121" t="s">
        <v>134</v>
      </c>
    </row>
    <row r="199" spans="1:5" ht="15">
      <c r="A199" s="121" t="s">
        <v>39</v>
      </c>
      <c r="B199" s="121" t="s">
        <v>345</v>
      </c>
      <c r="C199" s="122">
        <v>735000</v>
      </c>
      <c r="D199" s="123">
        <v>44910</v>
      </c>
      <c r="E199" s="121" t="s">
        <v>134</v>
      </c>
    </row>
    <row r="200" spans="1:5" ht="15">
      <c r="A200" s="121" t="s">
        <v>39</v>
      </c>
      <c r="B200" s="121" t="s">
        <v>345</v>
      </c>
      <c r="C200" s="122">
        <v>220000</v>
      </c>
      <c r="D200" s="123">
        <v>44902</v>
      </c>
      <c r="E200" s="121" t="s">
        <v>134</v>
      </c>
    </row>
    <row r="201" spans="1:5" ht="15">
      <c r="A201" s="121" t="s">
        <v>39</v>
      </c>
      <c r="B201" s="121" t="s">
        <v>345</v>
      </c>
      <c r="C201" s="122">
        <v>399990</v>
      </c>
      <c r="D201" s="123">
        <v>44910</v>
      </c>
      <c r="E201" s="121" t="s">
        <v>134</v>
      </c>
    </row>
    <row r="202" spans="1:5" ht="15">
      <c r="A202" s="121" t="s">
        <v>39</v>
      </c>
      <c r="B202" s="121" t="s">
        <v>345</v>
      </c>
      <c r="C202" s="122">
        <v>385000</v>
      </c>
      <c r="D202" s="123">
        <v>44902</v>
      </c>
      <c r="E202" s="121" t="s">
        <v>134</v>
      </c>
    </row>
    <row r="203" spans="1:5" ht="15">
      <c r="A203" s="121" t="s">
        <v>39</v>
      </c>
      <c r="B203" s="121" t="s">
        <v>345</v>
      </c>
      <c r="C203" s="122">
        <v>399990</v>
      </c>
      <c r="D203" s="123">
        <v>44902</v>
      </c>
      <c r="E203" s="121" t="s">
        <v>134</v>
      </c>
    </row>
    <row r="204" spans="1:5" ht="15">
      <c r="A204" s="121" t="s">
        <v>39</v>
      </c>
      <c r="B204" s="121" t="s">
        <v>345</v>
      </c>
      <c r="C204" s="122">
        <v>397000</v>
      </c>
      <c r="D204" s="123">
        <v>44910</v>
      </c>
      <c r="E204" s="121" t="s">
        <v>134</v>
      </c>
    </row>
    <row r="205" spans="1:5" ht="15">
      <c r="A205" s="121" t="s">
        <v>39</v>
      </c>
      <c r="B205" s="121" t="s">
        <v>345</v>
      </c>
      <c r="C205" s="122">
        <v>318000</v>
      </c>
      <c r="D205" s="123">
        <v>44910</v>
      </c>
      <c r="E205" s="121" t="s">
        <v>134</v>
      </c>
    </row>
    <row r="206" spans="1:5" ht="15">
      <c r="A206" s="121" t="s">
        <v>39</v>
      </c>
      <c r="B206" s="121" t="s">
        <v>345</v>
      </c>
      <c r="C206" s="122">
        <v>990000</v>
      </c>
      <c r="D206" s="123">
        <v>44902</v>
      </c>
      <c r="E206" s="121" t="s">
        <v>134</v>
      </c>
    </row>
    <row r="207" spans="1:5" ht="15">
      <c r="A207" s="121" t="s">
        <v>39</v>
      </c>
      <c r="B207" s="121" t="s">
        <v>345</v>
      </c>
      <c r="C207" s="122">
        <v>405000</v>
      </c>
      <c r="D207" s="123">
        <v>44909</v>
      </c>
      <c r="E207" s="121" t="s">
        <v>134</v>
      </c>
    </row>
    <row r="208" spans="1:5" ht="15">
      <c r="A208" s="121" t="s">
        <v>39</v>
      </c>
      <c r="B208" s="121" t="s">
        <v>345</v>
      </c>
      <c r="C208" s="122">
        <v>510000</v>
      </c>
      <c r="D208" s="123">
        <v>44911</v>
      </c>
      <c r="E208" s="121" t="s">
        <v>134</v>
      </c>
    </row>
    <row r="209" spans="1:5" ht="15">
      <c r="A209" s="121" t="s">
        <v>39</v>
      </c>
      <c r="B209" s="121" t="s">
        <v>345</v>
      </c>
      <c r="C209" s="122">
        <v>510000</v>
      </c>
      <c r="D209" s="123">
        <v>44904</v>
      </c>
      <c r="E209" s="121" t="s">
        <v>134</v>
      </c>
    </row>
    <row r="210" spans="1:5" ht="15">
      <c r="A210" s="121" t="s">
        <v>39</v>
      </c>
      <c r="B210" s="121" t="s">
        <v>345</v>
      </c>
      <c r="C210" s="122">
        <v>460000</v>
      </c>
      <c r="D210" s="123">
        <v>44901</v>
      </c>
      <c r="E210" s="121" t="s">
        <v>134</v>
      </c>
    </row>
    <row r="211" spans="1:5" ht="15">
      <c r="A211" s="121" t="s">
        <v>39</v>
      </c>
      <c r="B211" s="121" t="s">
        <v>345</v>
      </c>
      <c r="C211" s="122">
        <v>629000</v>
      </c>
      <c r="D211" s="123">
        <v>44908</v>
      </c>
      <c r="E211" s="121" t="s">
        <v>134</v>
      </c>
    </row>
    <row r="212" spans="1:5" ht="15">
      <c r="A212" s="121" t="s">
        <v>39</v>
      </c>
      <c r="B212" s="121" t="s">
        <v>345</v>
      </c>
      <c r="C212" s="122">
        <v>435000</v>
      </c>
      <c r="D212" s="123">
        <v>44911</v>
      </c>
      <c r="E212" s="121" t="s">
        <v>134</v>
      </c>
    </row>
    <row r="213" spans="1:5" ht="15">
      <c r="A213" s="121" t="s">
        <v>39</v>
      </c>
      <c r="B213" s="121" t="s">
        <v>345</v>
      </c>
      <c r="C213" s="122">
        <v>525000</v>
      </c>
      <c r="D213" s="123">
        <v>44902</v>
      </c>
      <c r="E213" s="121" t="s">
        <v>134</v>
      </c>
    </row>
    <row r="214" spans="1:5" ht="15">
      <c r="A214" s="121" t="s">
        <v>39</v>
      </c>
      <c r="B214" s="121" t="s">
        <v>345</v>
      </c>
      <c r="C214" s="122">
        <v>195700</v>
      </c>
      <c r="D214" s="123">
        <v>44908</v>
      </c>
      <c r="E214" s="121" t="s">
        <v>134</v>
      </c>
    </row>
    <row r="215" spans="1:5" ht="15">
      <c r="A215" s="121" t="s">
        <v>39</v>
      </c>
      <c r="B215" s="121" t="s">
        <v>345</v>
      </c>
      <c r="C215" s="122">
        <v>360000</v>
      </c>
      <c r="D215" s="123">
        <v>44911</v>
      </c>
      <c r="E215" s="121" t="s">
        <v>134</v>
      </c>
    </row>
    <row r="216" spans="1:5" ht="15">
      <c r="A216" s="121" t="s">
        <v>39</v>
      </c>
      <c r="B216" s="121" t="s">
        <v>345</v>
      </c>
      <c r="C216" s="122">
        <v>550000</v>
      </c>
      <c r="D216" s="123">
        <v>44901</v>
      </c>
      <c r="E216" s="121" t="s">
        <v>134</v>
      </c>
    </row>
    <row r="217" spans="1:5" ht="15">
      <c r="A217" s="121" t="s">
        <v>39</v>
      </c>
      <c r="B217" s="121" t="s">
        <v>345</v>
      </c>
      <c r="C217" s="122">
        <v>914903</v>
      </c>
      <c r="D217" s="123">
        <v>44904</v>
      </c>
      <c r="E217" s="121" t="s">
        <v>134</v>
      </c>
    </row>
    <row r="218" spans="1:5" ht="15">
      <c r="A218" s="121" t="s">
        <v>39</v>
      </c>
      <c r="B218" s="121" t="s">
        <v>345</v>
      </c>
      <c r="C218" s="122">
        <v>426000</v>
      </c>
      <c r="D218" s="123">
        <v>44904</v>
      </c>
      <c r="E218" s="121" t="s">
        <v>134</v>
      </c>
    </row>
    <row r="219" spans="1:5" ht="15">
      <c r="A219" s="121" t="s">
        <v>39</v>
      </c>
      <c r="B219" s="121" t="s">
        <v>345</v>
      </c>
      <c r="C219" s="122">
        <v>829000</v>
      </c>
      <c r="D219" s="123">
        <v>44903</v>
      </c>
      <c r="E219" s="121" t="s">
        <v>134</v>
      </c>
    </row>
    <row r="220" spans="1:5" ht="15">
      <c r="A220" s="121" t="s">
        <v>39</v>
      </c>
      <c r="B220" s="121" t="s">
        <v>345</v>
      </c>
      <c r="C220" s="122">
        <v>325000</v>
      </c>
      <c r="D220" s="123">
        <v>44911</v>
      </c>
      <c r="E220" s="121" t="s">
        <v>134</v>
      </c>
    </row>
    <row r="221" spans="1:5" ht="15">
      <c r="A221" s="121" t="s">
        <v>39</v>
      </c>
      <c r="B221" s="121" t="s">
        <v>345</v>
      </c>
      <c r="C221" s="122">
        <v>250000</v>
      </c>
      <c r="D221" s="123">
        <v>44911</v>
      </c>
      <c r="E221" s="121" t="s">
        <v>134</v>
      </c>
    </row>
    <row r="222" spans="1:5" ht="15">
      <c r="A222" s="121" t="s">
        <v>39</v>
      </c>
      <c r="B222" s="121" t="s">
        <v>345</v>
      </c>
      <c r="C222" s="122">
        <v>525000</v>
      </c>
      <c r="D222" s="123">
        <v>44901</v>
      </c>
      <c r="E222" s="121" t="s">
        <v>134</v>
      </c>
    </row>
    <row r="223" spans="1:5" ht="15">
      <c r="A223" s="121" t="s">
        <v>39</v>
      </c>
      <c r="B223" s="121" t="s">
        <v>345</v>
      </c>
      <c r="C223" s="122">
        <v>355000</v>
      </c>
      <c r="D223" s="123">
        <v>44909</v>
      </c>
      <c r="E223" s="121" t="s">
        <v>134</v>
      </c>
    </row>
    <row r="224" spans="1:5" ht="15">
      <c r="A224" s="121" t="s">
        <v>39</v>
      </c>
      <c r="B224" s="121" t="s">
        <v>345</v>
      </c>
      <c r="C224" s="122">
        <v>499850</v>
      </c>
      <c r="D224" s="123">
        <v>44901</v>
      </c>
      <c r="E224" s="121" t="s">
        <v>134</v>
      </c>
    </row>
    <row r="225" spans="1:5" ht="15">
      <c r="A225" s="121" t="s">
        <v>39</v>
      </c>
      <c r="B225" s="121" t="s">
        <v>345</v>
      </c>
      <c r="C225" s="122">
        <v>289900</v>
      </c>
      <c r="D225" s="123">
        <v>44901</v>
      </c>
      <c r="E225" s="121" t="s">
        <v>134</v>
      </c>
    </row>
    <row r="226" spans="1:5" ht="15">
      <c r="A226" s="121" t="s">
        <v>39</v>
      </c>
      <c r="B226" s="121" t="s">
        <v>345</v>
      </c>
      <c r="C226" s="122">
        <v>560000</v>
      </c>
      <c r="D226" s="123">
        <v>44903</v>
      </c>
      <c r="E226" s="121" t="s">
        <v>134</v>
      </c>
    </row>
    <row r="227" spans="1:5" ht="15">
      <c r="A227" s="121" t="s">
        <v>39</v>
      </c>
      <c r="B227" s="121" t="s">
        <v>345</v>
      </c>
      <c r="C227" s="122">
        <v>687500</v>
      </c>
      <c r="D227" s="123">
        <v>44911</v>
      </c>
      <c r="E227" s="121" t="s">
        <v>134</v>
      </c>
    </row>
    <row r="228" spans="1:5" ht="15">
      <c r="A228" s="121" t="s">
        <v>39</v>
      </c>
      <c r="B228" s="121" t="s">
        <v>345</v>
      </c>
      <c r="C228" s="122">
        <v>379000</v>
      </c>
      <c r="D228" s="123">
        <v>44901</v>
      </c>
      <c r="E228" s="121" t="s">
        <v>134</v>
      </c>
    </row>
    <row r="229" spans="1:5" ht="15">
      <c r="A229" s="121" t="s">
        <v>39</v>
      </c>
      <c r="B229" s="121" t="s">
        <v>345</v>
      </c>
      <c r="C229" s="122">
        <v>183500</v>
      </c>
      <c r="D229" s="123">
        <v>44908</v>
      </c>
      <c r="E229" s="121" t="s">
        <v>134</v>
      </c>
    </row>
    <row r="230" spans="1:5" ht="15">
      <c r="A230" s="121" t="s">
        <v>39</v>
      </c>
      <c r="B230" s="121" t="s">
        <v>345</v>
      </c>
      <c r="C230" s="122">
        <v>700000</v>
      </c>
      <c r="D230" s="123">
        <v>44911</v>
      </c>
      <c r="E230" s="121" t="s">
        <v>134</v>
      </c>
    </row>
    <row r="231" spans="1:5" ht="15">
      <c r="A231" s="121" t="s">
        <v>39</v>
      </c>
      <c r="B231" s="121" t="s">
        <v>345</v>
      </c>
      <c r="C231" s="122">
        <v>290000</v>
      </c>
      <c r="D231" s="123">
        <v>44901</v>
      </c>
      <c r="E231" s="121" t="s">
        <v>134</v>
      </c>
    </row>
    <row r="232" spans="1:5" ht="15">
      <c r="A232" s="121" t="s">
        <v>39</v>
      </c>
      <c r="B232" s="121" t="s">
        <v>345</v>
      </c>
      <c r="C232" s="122">
        <v>1499900</v>
      </c>
      <c r="D232" s="123">
        <v>44911</v>
      </c>
      <c r="E232" s="121" t="s">
        <v>134</v>
      </c>
    </row>
    <row r="233" spans="1:5" ht="15">
      <c r="A233" s="121" t="s">
        <v>39</v>
      </c>
      <c r="B233" s="121" t="s">
        <v>345</v>
      </c>
      <c r="C233" s="122">
        <v>790000</v>
      </c>
      <c r="D233" s="123">
        <v>44903</v>
      </c>
      <c r="E233" s="121" t="s">
        <v>134</v>
      </c>
    </row>
    <row r="234" spans="1:5" ht="15">
      <c r="A234" s="121" t="s">
        <v>39</v>
      </c>
      <c r="B234" s="121" t="s">
        <v>345</v>
      </c>
      <c r="C234" s="122">
        <v>650000</v>
      </c>
      <c r="D234" s="123">
        <v>44909</v>
      </c>
      <c r="E234" s="121" t="s">
        <v>134</v>
      </c>
    </row>
    <row r="235" spans="1:5" ht="15">
      <c r="A235" s="121" t="s">
        <v>39</v>
      </c>
      <c r="B235" s="121" t="s">
        <v>345</v>
      </c>
      <c r="C235" s="122">
        <v>350000</v>
      </c>
      <c r="D235" s="123">
        <v>44909</v>
      </c>
      <c r="E235" s="121" t="s">
        <v>134</v>
      </c>
    </row>
    <row r="236" spans="1:5" ht="15">
      <c r="A236" s="121" t="s">
        <v>39</v>
      </c>
      <c r="B236" s="121" t="s">
        <v>345</v>
      </c>
      <c r="C236" s="122">
        <v>604000</v>
      </c>
      <c r="D236" s="123">
        <v>44911</v>
      </c>
      <c r="E236" s="121" t="s">
        <v>134</v>
      </c>
    </row>
    <row r="237" spans="1:5" ht="15">
      <c r="A237" s="121" t="s">
        <v>39</v>
      </c>
      <c r="B237" s="121" t="s">
        <v>345</v>
      </c>
      <c r="C237" s="122">
        <v>500000</v>
      </c>
      <c r="D237" s="123">
        <v>44910</v>
      </c>
      <c r="E237" s="121" t="s">
        <v>134</v>
      </c>
    </row>
    <row r="238" spans="1:5" ht="15">
      <c r="A238" s="121" t="s">
        <v>39</v>
      </c>
      <c r="B238" s="121" t="s">
        <v>345</v>
      </c>
      <c r="C238" s="122">
        <v>877170</v>
      </c>
      <c r="D238" s="123">
        <v>44911</v>
      </c>
      <c r="E238" s="121" t="s">
        <v>134</v>
      </c>
    </row>
    <row r="239" spans="1:5" ht="15">
      <c r="A239" s="121" t="s">
        <v>39</v>
      </c>
      <c r="B239" s="121" t="s">
        <v>345</v>
      </c>
      <c r="C239" s="122">
        <v>720000</v>
      </c>
      <c r="D239" s="123">
        <v>44923</v>
      </c>
      <c r="E239" s="121" t="s">
        <v>134</v>
      </c>
    </row>
    <row r="240" spans="1:5" ht="15">
      <c r="A240" s="121" t="s">
        <v>39</v>
      </c>
      <c r="B240" s="121" t="s">
        <v>345</v>
      </c>
      <c r="C240" s="122">
        <v>359900</v>
      </c>
      <c r="D240" s="123">
        <v>44924</v>
      </c>
      <c r="E240" s="121" t="s">
        <v>134</v>
      </c>
    </row>
    <row r="241" spans="1:5" ht="15">
      <c r="A241" s="121" t="s">
        <v>39</v>
      </c>
      <c r="B241" s="121" t="s">
        <v>345</v>
      </c>
      <c r="C241" s="122">
        <v>260000</v>
      </c>
      <c r="D241" s="123">
        <v>44923</v>
      </c>
      <c r="E241" s="121" t="s">
        <v>134</v>
      </c>
    </row>
    <row r="242" spans="1:5" ht="15">
      <c r="A242" s="121" t="s">
        <v>39</v>
      </c>
      <c r="B242" s="121" t="s">
        <v>345</v>
      </c>
      <c r="C242" s="122">
        <v>565000</v>
      </c>
      <c r="D242" s="123">
        <v>44923</v>
      </c>
      <c r="E242" s="121" t="s">
        <v>134</v>
      </c>
    </row>
    <row r="243" spans="1:5" ht="15">
      <c r="A243" s="121" t="s">
        <v>39</v>
      </c>
      <c r="B243" s="121" t="s">
        <v>345</v>
      </c>
      <c r="C243" s="122">
        <v>850000</v>
      </c>
      <c r="D243" s="123">
        <v>44923</v>
      </c>
      <c r="E243" s="121" t="s">
        <v>134</v>
      </c>
    </row>
    <row r="244" spans="1:5" ht="15">
      <c r="A244" s="121" t="s">
        <v>39</v>
      </c>
      <c r="B244" s="121" t="s">
        <v>345</v>
      </c>
      <c r="C244" s="122">
        <v>1100000</v>
      </c>
      <c r="D244" s="123">
        <v>44923</v>
      </c>
      <c r="E244" s="121" t="s">
        <v>134</v>
      </c>
    </row>
    <row r="245" spans="1:5" ht="15">
      <c r="A245" s="121" t="s">
        <v>39</v>
      </c>
      <c r="B245" s="121" t="s">
        <v>345</v>
      </c>
      <c r="C245" s="122">
        <v>285000</v>
      </c>
      <c r="D245" s="123">
        <v>44922</v>
      </c>
      <c r="E245" s="121" t="s">
        <v>134</v>
      </c>
    </row>
    <row r="246" spans="1:5" ht="15">
      <c r="A246" s="121" t="s">
        <v>39</v>
      </c>
      <c r="B246" s="121" t="s">
        <v>345</v>
      </c>
      <c r="C246" s="122">
        <v>525000</v>
      </c>
      <c r="D246" s="123">
        <v>44923</v>
      </c>
      <c r="E246" s="121" t="s">
        <v>134</v>
      </c>
    </row>
    <row r="247" spans="1:5" ht="15">
      <c r="A247" s="121" t="s">
        <v>39</v>
      </c>
      <c r="B247" s="121" t="s">
        <v>345</v>
      </c>
      <c r="C247" s="122">
        <v>107000</v>
      </c>
      <c r="D247" s="123">
        <v>44922</v>
      </c>
      <c r="E247" s="121" t="s">
        <v>134</v>
      </c>
    </row>
    <row r="248" spans="1:5" ht="15">
      <c r="A248" s="121" t="s">
        <v>39</v>
      </c>
      <c r="B248" s="121" t="s">
        <v>345</v>
      </c>
      <c r="C248" s="122">
        <v>740000</v>
      </c>
      <c r="D248" s="123">
        <v>44923</v>
      </c>
      <c r="E248" s="121" t="s">
        <v>134</v>
      </c>
    </row>
    <row r="249" spans="1:5" ht="15">
      <c r="A249" s="121" t="s">
        <v>39</v>
      </c>
      <c r="B249" s="121" t="s">
        <v>345</v>
      </c>
      <c r="C249" s="122">
        <v>330000</v>
      </c>
      <c r="D249" s="123">
        <v>44923</v>
      </c>
      <c r="E249" s="121" t="s">
        <v>134</v>
      </c>
    </row>
    <row r="250" spans="1:5" ht="15">
      <c r="A250" s="121" t="s">
        <v>39</v>
      </c>
      <c r="B250" s="121" t="s">
        <v>345</v>
      </c>
      <c r="C250" s="122">
        <v>372900</v>
      </c>
      <c r="D250" s="123">
        <v>44923</v>
      </c>
      <c r="E250" s="121" t="s">
        <v>134</v>
      </c>
    </row>
    <row r="251" spans="1:5" ht="15">
      <c r="A251" s="121" t="s">
        <v>39</v>
      </c>
      <c r="B251" s="121" t="s">
        <v>345</v>
      </c>
      <c r="C251" s="122">
        <v>1000000</v>
      </c>
      <c r="D251" s="123">
        <v>44923</v>
      </c>
      <c r="E251" s="121" t="s">
        <v>134</v>
      </c>
    </row>
    <row r="252" spans="1:5" ht="15">
      <c r="A252" s="121" t="s">
        <v>39</v>
      </c>
      <c r="B252" s="121" t="s">
        <v>345</v>
      </c>
      <c r="C252" s="122">
        <v>650000</v>
      </c>
      <c r="D252" s="123">
        <v>44924</v>
      </c>
      <c r="E252" s="121" t="s">
        <v>134</v>
      </c>
    </row>
    <row r="253" spans="1:5" ht="15">
      <c r="A253" s="121" t="s">
        <v>39</v>
      </c>
      <c r="B253" s="121" t="s">
        <v>345</v>
      </c>
      <c r="C253" s="122">
        <v>801943</v>
      </c>
      <c r="D253" s="123">
        <v>44897</v>
      </c>
      <c r="E253" s="121" t="s">
        <v>134</v>
      </c>
    </row>
    <row r="254" spans="1:5" ht="15">
      <c r="A254" s="121" t="s">
        <v>39</v>
      </c>
      <c r="B254" s="121" t="s">
        <v>345</v>
      </c>
      <c r="C254" s="122">
        <v>275000</v>
      </c>
      <c r="D254" s="123">
        <v>44923</v>
      </c>
      <c r="E254" s="121" t="s">
        <v>134</v>
      </c>
    </row>
    <row r="255" spans="1:5" ht="15">
      <c r="A255" s="121" t="s">
        <v>39</v>
      </c>
      <c r="B255" s="121" t="s">
        <v>345</v>
      </c>
      <c r="C255" s="122">
        <v>483000</v>
      </c>
      <c r="D255" s="123">
        <v>44896</v>
      </c>
      <c r="E255" s="121" t="s">
        <v>134</v>
      </c>
    </row>
    <row r="256" spans="1:5" ht="15">
      <c r="A256" s="121" t="s">
        <v>39</v>
      </c>
      <c r="B256" s="121" t="s">
        <v>345</v>
      </c>
      <c r="C256" s="122">
        <v>670000</v>
      </c>
      <c r="D256" s="123">
        <v>44896</v>
      </c>
      <c r="E256" s="121" t="s">
        <v>134</v>
      </c>
    </row>
    <row r="257" spans="1:5" ht="15">
      <c r="A257" s="121" t="s">
        <v>39</v>
      </c>
      <c r="B257" s="121" t="s">
        <v>345</v>
      </c>
      <c r="C257" s="122">
        <v>540000</v>
      </c>
      <c r="D257" s="123">
        <v>44918</v>
      </c>
      <c r="E257" s="121" t="s">
        <v>134</v>
      </c>
    </row>
    <row r="258" spans="1:5" ht="15">
      <c r="A258" s="121" t="s">
        <v>39</v>
      </c>
      <c r="B258" s="121" t="s">
        <v>345</v>
      </c>
      <c r="C258" s="122">
        <v>725000</v>
      </c>
      <c r="D258" s="123">
        <v>44918</v>
      </c>
      <c r="E258" s="121" t="s">
        <v>134</v>
      </c>
    </row>
    <row r="259" spans="1:5" ht="15">
      <c r="A259" s="121" t="s">
        <v>39</v>
      </c>
      <c r="B259" s="121" t="s">
        <v>345</v>
      </c>
      <c r="C259" s="122">
        <v>843300</v>
      </c>
      <c r="D259" s="123">
        <v>44918</v>
      </c>
      <c r="E259" s="121" t="s">
        <v>134</v>
      </c>
    </row>
    <row r="260" spans="1:5" ht="15">
      <c r="A260" s="121" t="s">
        <v>39</v>
      </c>
      <c r="B260" s="121" t="s">
        <v>345</v>
      </c>
      <c r="C260" s="122">
        <v>684803</v>
      </c>
      <c r="D260" s="123">
        <v>44922</v>
      </c>
      <c r="E260" s="121" t="s">
        <v>134</v>
      </c>
    </row>
    <row r="261" spans="1:5" ht="15">
      <c r="A261" s="121" t="s">
        <v>39</v>
      </c>
      <c r="B261" s="121" t="s">
        <v>345</v>
      </c>
      <c r="C261" s="122">
        <v>795000</v>
      </c>
      <c r="D261" s="123">
        <v>44923</v>
      </c>
      <c r="E261" s="121" t="s">
        <v>134</v>
      </c>
    </row>
    <row r="262" spans="1:5" ht="15">
      <c r="A262" s="121" t="s">
        <v>39</v>
      </c>
      <c r="B262" s="121" t="s">
        <v>345</v>
      </c>
      <c r="C262" s="122">
        <v>455405</v>
      </c>
      <c r="D262" s="123">
        <v>44922</v>
      </c>
      <c r="E262" s="121" t="s">
        <v>134</v>
      </c>
    </row>
    <row r="263" spans="1:5" ht="15">
      <c r="A263" s="121" t="s">
        <v>39</v>
      </c>
      <c r="B263" s="121" t="s">
        <v>345</v>
      </c>
      <c r="C263" s="122">
        <v>389000</v>
      </c>
      <c r="D263" s="123">
        <v>44924</v>
      </c>
      <c r="E263" s="121" t="s">
        <v>134</v>
      </c>
    </row>
    <row r="264" spans="1:5" ht="15">
      <c r="A264" s="121" t="s">
        <v>39</v>
      </c>
      <c r="B264" s="121" t="s">
        <v>345</v>
      </c>
      <c r="C264" s="122">
        <v>535000</v>
      </c>
      <c r="D264" s="123">
        <v>44922</v>
      </c>
      <c r="E264" s="121" t="s">
        <v>134</v>
      </c>
    </row>
    <row r="265" spans="1:5" ht="15">
      <c r="A265" s="121" t="s">
        <v>39</v>
      </c>
      <c r="B265" s="121" t="s">
        <v>345</v>
      </c>
      <c r="C265" s="122">
        <v>380000</v>
      </c>
      <c r="D265" s="123">
        <v>44896</v>
      </c>
      <c r="E265" s="121" t="s">
        <v>134</v>
      </c>
    </row>
    <row r="266" spans="1:5" ht="15">
      <c r="A266" s="121" t="s">
        <v>39</v>
      </c>
      <c r="B266" s="121" t="s">
        <v>345</v>
      </c>
      <c r="C266" s="122">
        <v>736754</v>
      </c>
      <c r="D266" s="123">
        <v>44922</v>
      </c>
      <c r="E266" s="121" t="s">
        <v>134</v>
      </c>
    </row>
    <row r="267" spans="1:5" ht="15">
      <c r="A267" s="121" t="s">
        <v>39</v>
      </c>
      <c r="B267" s="121" t="s">
        <v>345</v>
      </c>
      <c r="C267" s="122">
        <v>505000</v>
      </c>
      <c r="D267" s="123">
        <v>44922</v>
      </c>
      <c r="E267" s="121" t="s">
        <v>134</v>
      </c>
    </row>
    <row r="268" spans="1:5" ht="15">
      <c r="A268" s="121" t="s">
        <v>39</v>
      </c>
      <c r="B268" s="121" t="s">
        <v>345</v>
      </c>
      <c r="C268" s="122">
        <v>239000</v>
      </c>
      <c r="D268" s="123">
        <v>44896</v>
      </c>
      <c r="E268" s="121" t="s">
        <v>134</v>
      </c>
    </row>
    <row r="269" spans="1:5" ht="15">
      <c r="A269" s="121" t="s">
        <v>39</v>
      </c>
      <c r="B269" s="121" t="s">
        <v>345</v>
      </c>
      <c r="C269" s="122">
        <v>397990</v>
      </c>
      <c r="D269" s="123">
        <v>44922</v>
      </c>
      <c r="E269" s="121" t="s">
        <v>134</v>
      </c>
    </row>
    <row r="270" spans="1:5" ht="15">
      <c r="A270" s="121" t="s">
        <v>39</v>
      </c>
      <c r="B270" s="121" t="s">
        <v>345</v>
      </c>
      <c r="C270" s="122">
        <v>720000</v>
      </c>
      <c r="D270" s="123">
        <v>44922</v>
      </c>
      <c r="E270" s="121" t="s">
        <v>134</v>
      </c>
    </row>
    <row r="271" spans="1:5" ht="15">
      <c r="A271" s="121" t="s">
        <v>39</v>
      </c>
      <c r="B271" s="121" t="s">
        <v>345</v>
      </c>
      <c r="C271" s="122">
        <v>235000</v>
      </c>
      <c r="D271" s="123">
        <v>44925</v>
      </c>
      <c r="E271" s="121" t="s">
        <v>134</v>
      </c>
    </row>
    <row r="272" spans="1:5" ht="15">
      <c r="A272" s="121" t="s">
        <v>39</v>
      </c>
      <c r="B272" s="121" t="s">
        <v>345</v>
      </c>
      <c r="C272" s="122">
        <v>639997</v>
      </c>
      <c r="D272" s="123">
        <v>44924</v>
      </c>
      <c r="E272" s="121" t="s">
        <v>134</v>
      </c>
    </row>
    <row r="273" spans="1:5" ht="15">
      <c r="A273" s="121" t="s">
        <v>39</v>
      </c>
      <c r="B273" s="121" t="s">
        <v>345</v>
      </c>
      <c r="C273" s="122">
        <v>390000</v>
      </c>
      <c r="D273" s="123">
        <v>44925</v>
      </c>
      <c r="E273" s="121" t="s">
        <v>134</v>
      </c>
    </row>
    <row r="274" spans="1:5" ht="15">
      <c r="A274" s="121" t="s">
        <v>39</v>
      </c>
      <c r="B274" s="121" t="s">
        <v>345</v>
      </c>
      <c r="C274" s="122">
        <v>775000</v>
      </c>
      <c r="D274" s="123">
        <v>44925</v>
      </c>
      <c r="E274" s="121" t="s">
        <v>134</v>
      </c>
    </row>
    <row r="275" spans="1:5" ht="15">
      <c r="A275" s="121" t="s">
        <v>39</v>
      </c>
      <c r="B275" s="121" t="s">
        <v>345</v>
      </c>
      <c r="C275" s="122">
        <v>235000</v>
      </c>
      <c r="D275" s="123">
        <v>44925</v>
      </c>
      <c r="E275" s="121" t="s">
        <v>134</v>
      </c>
    </row>
    <row r="276" spans="1:5" ht="15">
      <c r="A276" s="121" t="s">
        <v>39</v>
      </c>
      <c r="B276" s="121" t="s">
        <v>345</v>
      </c>
      <c r="C276" s="122">
        <v>605000</v>
      </c>
      <c r="D276" s="123">
        <v>44925</v>
      </c>
      <c r="E276" s="121" t="s">
        <v>134</v>
      </c>
    </row>
    <row r="277" spans="1:5" ht="15">
      <c r="A277" s="121" t="s">
        <v>39</v>
      </c>
      <c r="B277" s="121" t="s">
        <v>345</v>
      </c>
      <c r="C277" s="122">
        <v>641000</v>
      </c>
      <c r="D277" s="123">
        <v>44925</v>
      </c>
      <c r="E277" s="121" t="s">
        <v>134</v>
      </c>
    </row>
    <row r="278" spans="1:5" ht="15">
      <c r="A278" s="121" t="s">
        <v>39</v>
      </c>
      <c r="B278" s="121" t="s">
        <v>345</v>
      </c>
      <c r="C278" s="122">
        <v>345000</v>
      </c>
      <c r="D278" s="123">
        <v>44925</v>
      </c>
      <c r="E278" s="121" t="s">
        <v>134</v>
      </c>
    </row>
    <row r="279" spans="1:5" ht="15">
      <c r="A279" s="121" t="s">
        <v>39</v>
      </c>
      <c r="B279" s="121" t="s">
        <v>345</v>
      </c>
      <c r="C279" s="122">
        <v>205000</v>
      </c>
      <c r="D279" s="123">
        <v>44925</v>
      </c>
      <c r="E279" s="121" t="s">
        <v>134</v>
      </c>
    </row>
    <row r="280" spans="1:5" ht="15">
      <c r="A280" s="121" t="s">
        <v>39</v>
      </c>
      <c r="B280" s="121" t="s">
        <v>345</v>
      </c>
      <c r="C280" s="122">
        <v>765000</v>
      </c>
      <c r="D280" s="123">
        <v>44925</v>
      </c>
      <c r="E280" s="121" t="s">
        <v>134</v>
      </c>
    </row>
    <row r="281" spans="1:5" ht="15">
      <c r="A281" s="121" t="s">
        <v>39</v>
      </c>
      <c r="B281" s="121" t="s">
        <v>345</v>
      </c>
      <c r="C281" s="122">
        <v>500897.24</v>
      </c>
      <c r="D281" s="123">
        <v>44925</v>
      </c>
      <c r="E281" s="121" t="s">
        <v>134</v>
      </c>
    </row>
    <row r="282" spans="1:5" ht="15">
      <c r="A282" s="121" t="s">
        <v>39</v>
      </c>
      <c r="B282" s="121" t="s">
        <v>345</v>
      </c>
      <c r="C282" s="122">
        <v>605098</v>
      </c>
      <c r="D282" s="123">
        <v>44925</v>
      </c>
      <c r="E282" s="121" t="s">
        <v>134</v>
      </c>
    </row>
    <row r="283" spans="1:5" ht="15">
      <c r="A283" s="121" t="s">
        <v>39</v>
      </c>
      <c r="B283" s="121" t="s">
        <v>345</v>
      </c>
      <c r="C283" s="122">
        <v>484613.63</v>
      </c>
      <c r="D283" s="123">
        <v>44925</v>
      </c>
      <c r="E283" s="121" t="s">
        <v>134</v>
      </c>
    </row>
    <row r="284" spans="1:5" ht="15">
      <c r="A284" s="121" t="s">
        <v>39</v>
      </c>
      <c r="B284" s="121" t="s">
        <v>345</v>
      </c>
      <c r="C284" s="122">
        <v>536563.24</v>
      </c>
      <c r="D284" s="123">
        <v>44925</v>
      </c>
      <c r="E284" s="121" t="s">
        <v>134</v>
      </c>
    </row>
    <row r="285" spans="1:5" ht="15">
      <c r="A285" s="121" t="s">
        <v>39</v>
      </c>
      <c r="B285" s="121" t="s">
        <v>345</v>
      </c>
      <c r="C285" s="122">
        <v>1075000</v>
      </c>
      <c r="D285" s="123">
        <v>44925</v>
      </c>
      <c r="E285" s="121" t="s">
        <v>134</v>
      </c>
    </row>
    <row r="286" spans="1:5" ht="15">
      <c r="A286" s="121" t="s">
        <v>39</v>
      </c>
      <c r="B286" s="121" t="s">
        <v>345</v>
      </c>
      <c r="C286" s="122">
        <v>355000</v>
      </c>
      <c r="D286" s="123">
        <v>44925</v>
      </c>
      <c r="E286" s="121" t="s">
        <v>134</v>
      </c>
    </row>
    <row r="287" spans="1:5" ht="15">
      <c r="A287" s="121" t="s">
        <v>39</v>
      </c>
      <c r="B287" s="121" t="s">
        <v>345</v>
      </c>
      <c r="C287" s="122">
        <v>1025000</v>
      </c>
      <c r="D287" s="123">
        <v>44925</v>
      </c>
      <c r="E287" s="121" t="s">
        <v>134</v>
      </c>
    </row>
    <row r="288" spans="1:5" ht="15">
      <c r="A288" s="121" t="s">
        <v>39</v>
      </c>
      <c r="B288" s="121" t="s">
        <v>345</v>
      </c>
      <c r="C288" s="122">
        <v>758000</v>
      </c>
      <c r="D288" s="123">
        <v>44924</v>
      </c>
      <c r="E288" s="121" t="s">
        <v>134</v>
      </c>
    </row>
    <row r="289" spans="1:5" ht="15">
      <c r="A289" s="121" t="s">
        <v>39</v>
      </c>
      <c r="B289" s="121" t="s">
        <v>345</v>
      </c>
      <c r="C289" s="122">
        <v>762906</v>
      </c>
      <c r="D289" s="123">
        <v>44924</v>
      </c>
      <c r="E289" s="121" t="s">
        <v>134</v>
      </c>
    </row>
    <row r="290" spans="1:5" ht="15">
      <c r="A290" s="121" t="s">
        <v>39</v>
      </c>
      <c r="B290" s="121" t="s">
        <v>345</v>
      </c>
      <c r="C290" s="122">
        <v>655000</v>
      </c>
      <c r="D290" s="123">
        <v>44924</v>
      </c>
      <c r="E290" s="121" t="s">
        <v>134</v>
      </c>
    </row>
    <row r="291" spans="1:5" ht="15">
      <c r="A291" s="121" t="s">
        <v>39</v>
      </c>
      <c r="B291" s="121" t="s">
        <v>345</v>
      </c>
      <c r="C291" s="122">
        <v>470000</v>
      </c>
      <c r="D291" s="123">
        <v>44924</v>
      </c>
      <c r="E291" s="121" t="s">
        <v>134</v>
      </c>
    </row>
    <row r="292" spans="1:5" ht="15">
      <c r="A292" s="121" t="s">
        <v>39</v>
      </c>
      <c r="B292" s="121" t="s">
        <v>345</v>
      </c>
      <c r="C292" s="122">
        <v>499900</v>
      </c>
      <c r="D292" s="123">
        <v>44925</v>
      </c>
      <c r="E292" s="121" t="s">
        <v>134</v>
      </c>
    </row>
    <row r="293" spans="1:5" ht="15">
      <c r="A293" s="121" t="s">
        <v>39</v>
      </c>
      <c r="B293" s="121" t="s">
        <v>345</v>
      </c>
      <c r="C293" s="122">
        <v>400000</v>
      </c>
      <c r="D293" s="123">
        <v>44925</v>
      </c>
      <c r="E293" s="121" t="s">
        <v>134</v>
      </c>
    </row>
    <row r="294" spans="1:5" ht="15">
      <c r="A294" s="121" t="s">
        <v>39</v>
      </c>
      <c r="B294" s="121" t="s">
        <v>345</v>
      </c>
      <c r="C294" s="122">
        <v>408990</v>
      </c>
      <c r="D294" s="123">
        <v>44925</v>
      </c>
      <c r="E294" s="121" t="s">
        <v>134</v>
      </c>
    </row>
    <row r="295" spans="1:5" ht="15">
      <c r="A295" s="121" t="s">
        <v>39</v>
      </c>
      <c r="B295" s="121" t="s">
        <v>345</v>
      </c>
      <c r="C295" s="122">
        <v>760000</v>
      </c>
      <c r="D295" s="123">
        <v>44922</v>
      </c>
      <c r="E295" s="121" t="s">
        <v>134</v>
      </c>
    </row>
    <row r="296" spans="1:5" ht="15">
      <c r="A296" s="121" t="s">
        <v>39</v>
      </c>
      <c r="B296" s="121" t="s">
        <v>345</v>
      </c>
      <c r="C296" s="122">
        <v>600000</v>
      </c>
      <c r="D296" s="123">
        <v>44925</v>
      </c>
      <c r="E296" s="121" t="s">
        <v>134</v>
      </c>
    </row>
    <row r="297" spans="1:5" ht="15">
      <c r="A297" s="121" t="s">
        <v>39</v>
      </c>
      <c r="B297" s="121" t="s">
        <v>345</v>
      </c>
      <c r="C297" s="122">
        <v>755106</v>
      </c>
      <c r="D297" s="123">
        <v>44925</v>
      </c>
      <c r="E297" s="121" t="s">
        <v>134</v>
      </c>
    </row>
    <row r="298" spans="1:5" ht="15">
      <c r="A298" s="121" t="s">
        <v>39</v>
      </c>
      <c r="B298" s="121" t="s">
        <v>345</v>
      </c>
      <c r="C298" s="122">
        <v>1300000</v>
      </c>
      <c r="D298" s="123">
        <v>44925</v>
      </c>
      <c r="E298" s="121" t="s">
        <v>134</v>
      </c>
    </row>
    <row r="299" spans="1:5" ht="15">
      <c r="A299" s="121" t="s">
        <v>39</v>
      </c>
      <c r="B299" s="121" t="s">
        <v>345</v>
      </c>
      <c r="C299" s="122">
        <v>250000</v>
      </c>
      <c r="D299" s="123">
        <v>44925</v>
      </c>
      <c r="E299" s="121" t="s">
        <v>134</v>
      </c>
    </row>
    <row r="300" spans="1:5" ht="15">
      <c r="A300" s="121" t="s">
        <v>39</v>
      </c>
      <c r="B300" s="121" t="s">
        <v>345</v>
      </c>
      <c r="C300" s="122">
        <v>949000</v>
      </c>
      <c r="D300" s="123">
        <v>44925</v>
      </c>
      <c r="E300" s="121" t="s">
        <v>134</v>
      </c>
    </row>
    <row r="301" spans="1:5" ht="15">
      <c r="A301" s="121" t="s">
        <v>39</v>
      </c>
      <c r="B301" s="121" t="s">
        <v>345</v>
      </c>
      <c r="C301" s="122">
        <v>297500</v>
      </c>
      <c r="D301" s="123">
        <v>44925</v>
      </c>
      <c r="E301" s="121" t="s">
        <v>134</v>
      </c>
    </row>
    <row r="302" spans="1:5" ht="15">
      <c r="A302" s="121" t="s">
        <v>39</v>
      </c>
      <c r="B302" s="121" t="s">
        <v>345</v>
      </c>
      <c r="C302" s="122">
        <v>3000000</v>
      </c>
      <c r="D302" s="123">
        <v>44925</v>
      </c>
      <c r="E302" s="121" t="s">
        <v>134</v>
      </c>
    </row>
    <row r="303" spans="1:5" ht="15">
      <c r="A303" s="121" t="s">
        <v>39</v>
      </c>
      <c r="B303" s="121" t="s">
        <v>345</v>
      </c>
      <c r="C303" s="122">
        <v>408000</v>
      </c>
      <c r="D303" s="123">
        <v>44897</v>
      </c>
      <c r="E303" s="121" t="s">
        <v>134</v>
      </c>
    </row>
    <row r="304" spans="1:5" ht="15">
      <c r="A304" s="121" t="s">
        <v>39</v>
      </c>
      <c r="B304" s="121" t="s">
        <v>345</v>
      </c>
      <c r="C304" s="122">
        <v>435000</v>
      </c>
      <c r="D304" s="123">
        <v>44916</v>
      </c>
      <c r="E304" s="121" t="s">
        <v>134</v>
      </c>
    </row>
    <row r="305" spans="1:5" ht="15">
      <c r="A305" s="121" t="s">
        <v>39</v>
      </c>
      <c r="B305" s="121" t="s">
        <v>345</v>
      </c>
      <c r="C305" s="122">
        <v>1550000</v>
      </c>
      <c r="D305" s="123">
        <v>44897</v>
      </c>
      <c r="E305" s="121" t="s">
        <v>134</v>
      </c>
    </row>
    <row r="306" spans="1:5" ht="15">
      <c r="A306" s="121" t="s">
        <v>39</v>
      </c>
      <c r="B306" s="121" t="s">
        <v>345</v>
      </c>
      <c r="C306" s="122">
        <v>640000</v>
      </c>
      <c r="D306" s="123">
        <v>44917</v>
      </c>
      <c r="E306" s="121" t="s">
        <v>134</v>
      </c>
    </row>
    <row r="307" spans="1:5" ht="15">
      <c r="A307" s="121" t="s">
        <v>39</v>
      </c>
      <c r="B307" s="121" t="s">
        <v>345</v>
      </c>
      <c r="C307" s="122">
        <v>445000</v>
      </c>
      <c r="D307" s="123">
        <v>44897</v>
      </c>
      <c r="E307" s="121" t="s">
        <v>134</v>
      </c>
    </row>
    <row r="308" spans="1:5" ht="15">
      <c r="A308" s="121" t="s">
        <v>39</v>
      </c>
      <c r="B308" s="121" t="s">
        <v>345</v>
      </c>
      <c r="C308" s="122">
        <v>598990</v>
      </c>
      <c r="D308" s="123">
        <v>44917</v>
      </c>
      <c r="E308" s="121" t="s">
        <v>134</v>
      </c>
    </row>
    <row r="309" spans="1:5" ht="15">
      <c r="A309" s="121" t="s">
        <v>39</v>
      </c>
      <c r="B309" s="121" t="s">
        <v>345</v>
      </c>
      <c r="C309" s="122">
        <v>424750</v>
      </c>
      <c r="D309" s="123">
        <v>44917</v>
      </c>
      <c r="E309" s="121" t="s">
        <v>134</v>
      </c>
    </row>
    <row r="310" spans="1:5" ht="15">
      <c r="A310" s="121" t="s">
        <v>39</v>
      </c>
      <c r="B310" s="121" t="s">
        <v>345</v>
      </c>
      <c r="C310" s="122">
        <v>439000</v>
      </c>
      <c r="D310" s="123">
        <v>44917</v>
      </c>
      <c r="E310" s="121" t="s">
        <v>134</v>
      </c>
    </row>
    <row r="311" spans="1:5" ht="15">
      <c r="A311" s="121" t="s">
        <v>39</v>
      </c>
      <c r="B311" s="121" t="s">
        <v>345</v>
      </c>
      <c r="C311" s="122">
        <v>785308</v>
      </c>
      <c r="D311" s="123">
        <v>44917</v>
      </c>
      <c r="E311" s="121" t="s">
        <v>134</v>
      </c>
    </row>
    <row r="312" spans="1:5" ht="15">
      <c r="A312" s="121" t="s">
        <v>39</v>
      </c>
      <c r="B312" s="121" t="s">
        <v>345</v>
      </c>
      <c r="C312" s="122">
        <v>1065000</v>
      </c>
      <c r="D312" s="123">
        <v>44897</v>
      </c>
      <c r="E312" s="121" t="s">
        <v>134</v>
      </c>
    </row>
    <row r="313" spans="1:5" ht="15">
      <c r="A313" s="121" t="s">
        <v>39</v>
      </c>
      <c r="B313" s="121" t="s">
        <v>345</v>
      </c>
      <c r="C313" s="122">
        <v>405000</v>
      </c>
      <c r="D313" s="123">
        <v>44917</v>
      </c>
      <c r="E313" s="121" t="s">
        <v>134</v>
      </c>
    </row>
    <row r="314" spans="1:5" ht="15">
      <c r="A314" s="121" t="s">
        <v>39</v>
      </c>
      <c r="B314" s="121" t="s">
        <v>345</v>
      </c>
      <c r="C314" s="122">
        <v>255000</v>
      </c>
      <c r="D314" s="123">
        <v>44917</v>
      </c>
      <c r="E314" s="121" t="s">
        <v>134</v>
      </c>
    </row>
    <row r="315" spans="1:5" ht="15">
      <c r="A315" s="121" t="s">
        <v>39</v>
      </c>
      <c r="B315" s="121" t="s">
        <v>345</v>
      </c>
      <c r="C315" s="122">
        <v>360000</v>
      </c>
      <c r="D315" s="123">
        <v>44917</v>
      </c>
      <c r="E315" s="121" t="s">
        <v>134</v>
      </c>
    </row>
    <row r="316" spans="1:5" ht="15">
      <c r="A316" s="121" t="s">
        <v>39</v>
      </c>
      <c r="B316" s="121" t="s">
        <v>345</v>
      </c>
      <c r="C316" s="122">
        <v>665000</v>
      </c>
      <c r="D316" s="123">
        <v>44916</v>
      </c>
      <c r="E316" s="121" t="s">
        <v>134</v>
      </c>
    </row>
    <row r="317" spans="1:5" ht="15">
      <c r="A317" s="121" t="s">
        <v>39</v>
      </c>
      <c r="B317" s="121" t="s">
        <v>345</v>
      </c>
      <c r="C317" s="122">
        <v>450000</v>
      </c>
      <c r="D317" s="123">
        <v>44917</v>
      </c>
      <c r="E317" s="121" t="s">
        <v>134</v>
      </c>
    </row>
    <row r="318" spans="1:5" ht="15">
      <c r="A318" s="121" t="s">
        <v>39</v>
      </c>
      <c r="B318" s="121" t="s">
        <v>345</v>
      </c>
      <c r="C318" s="122">
        <v>775000</v>
      </c>
      <c r="D318" s="123">
        <v>44897</v>
      </c>
      <c r="E318" s="121" t="s">
        <v>134</v>
      </c>
    </row>
    <row r="319" spans="1:5" ht="15">
      <c r="A319" s="121" t="s">
        <v>39</v>
      </c>
      <c r="B319" s="121" t="s">
        <v>345</v>
      </c>
      <c r="C319" s="122">
        <v>235000</v>
      </c>
      <c r="D319" s="123">
        <v>44917</v>
      </c>
      <c r="E319" s="121" t="s">
        <v>134</v>
      </c>
    </row>
    <row r="320" spans="1:5" ht="15">
      <c r="A320" s="121" t="s">
        <v>39</v>
      </c>
      <c r="B320" s="121" t="s">
        <v>345</v>
      </c>
      <c r="C320" s="122">
        <v>1260000</v>
      </c>
      <c r="D320" s="123">
        <v>44897</v>
      </c>
      <c r="E320" s="121" t="s">
        <v>134</v>
      </c>
    </row>
    <row r="321" spans="1:5" ht="15">
      <c r="A321" s="121" t="s">
        <v>39</v>
      </c>
      <c r="B321" s="121" t="s">
        <v>345</v>
      </c>
      <c r="C321" s="122">
        <v>420000</v>
      </c>
      <c r="D321" s="123">
        <v>44897</v>
      </c>
      <c r="E321" s="121" t="s">
        <v>134</v>
      </c>
    </row>
    <row r="322" spans="1:5" ht="15">
      <c r="A322" s="121" t="s">
        <v>39</v>
      </c>
      <c r="B322" s="121" t="s">
        <v>345</v>
      </c>
      <c r="C322" s="122">
        <v>1795335</v>
      </c>
      <c r="D322" s="123">
        <v>44916</v>
      </c>
      <c r="E322" s="121" t="s">
        <v>134</v>
      </c>
    </row>
    <row r="323" spans="1:5" ht="15">
      <c r="A323" s="121" t="s">
        <v>39</v>
      </c>
      <c r="B323" s="121" t="s">
        <v>345</v>
      </c>
      <c r="C323" s="122">
        <v>335000</v>
      </c>
      <c r="D323" s="123">
        <v>44918</v>
      </c>
      <c r="E323" s="121" t="s">
        <v>134</v>
      </c>
    </row>
    <row r="324" spans="1:5" ht="15">
      <c r="A324" s="121" t="s">
        <v>39</v>
      </c>
      <c r="B324" s="121" t="s">
        <v>345</v>
      </c>
      <c r="C324" s="122">
        <v>378000</v>
      </c>
      <c r="D324" s="123">
        <v>44897</v>
      </c>
      <c r="E324" s="121" t="s">
        <v>134</v>
      </c>
    </row>
    <row r="325" spans="1:5" ht="15">
      <c r="A325" s="121" t="s">
        <v>39</v>
      </c>
      <c r="B325" s="121" t="s">
        <v>345</v>
      </c>
      <c r="C325" s="122">
        <v>549000</v>
      </c>
      <c r="D325" s="123">
        <v>44916</v>
      </c>
      <c r="E325" s="121" t="s">
        <v>134</v>
      </c>
    </row>
    <row r="326" spans="1:5" ht="15">
      <c r="A326" s="121" t="s">
        <v>39</v>
      </c>
      <c r="B326" s="121" t="s">
        <v>345</v>
      </c>
      <c r="C326" s="122">
        <v>183500</v>
      </c>
      <c r="D326" s="123">
        <v>44897</v>
      </c>
      <c r="E326" s="121" t="s">
        <v>134</v>
      </c>
    </row>
    <row r="327" spans="1:5" ht="15">
      <c r="A327" s="121" t="s">
        <v>39</v>
      </c>
      <c r="B327" s="121" t="s">
        <v>345</v>
      </c>
      <c r="C327" s="122">
        <v>532063</v>
      </c>
      <c r="D327" s="123">
        <v>44897</v>
      </c>
      <c r="E327" s="121" t="s">
        <v>134</v>
      </c>
    </row>
    <row r="328" spans="1:5" ht="15">
      <c r="A328" s="121" t="s">
        <v>39</v>
      </c>
      <c r="B328" s="121" t="s">
        <v>345</v>
      </c>
      <c r="C328" s="122">
        <v>1935000</v>
      </c>
      <c r="D328" s="123">
        <v>44917</v>
      </c>
      <c r="E328" s="121" t="s">
        <v>134</v>
      </c>
    </row>
    <row r="329" spans="1:5" ht="15">
      <c r="A329" s="121" t="s">
        <v>39</v>
      </c>
      <c r="B329" s="121" t="s">
        <v>345</v>
      </c>
      <c r="C329" s="122">
        <v>200000</v>
      </c>
      <c r="D329" s="123">
        <v>44917</v>
      </c>
      <c r="E329" s="121" t="s">
        <v>134</v>
      </c>
    </row>
    <row r="330" spans="1:5" ht="15">
      <c r="A330" s="121" t="s">
        <v>39</v>
      </c>
      <c r="B330" s="121" t="s">
        <v>345</v>
      </c>
      <c r="C330" s="122">
        <v>1775000</v>
      </c>
      <c r="D330" s="123">
        <v>44897</v>
      </c>
      <c r="E330" s="121" t="s">
        <v>134</v>
      </c>
    </row>
    <row r="331" spans="1:5" ht="15">
      <c r="A331" s="121" t="s">
        <v>39</v>
      </c>
      <c r="B331" s="121" t="s">
        <v>345</v>
      </c>
      <c r="C331" s="122">
        <v>395000</v>
      </c>
      <c r="D331" s="123">
        <v>44897</v>
      </c>
      <c r="E331" s="121" t="s">
        <v>134</v>
      </c>
    </row>
    <row r="332" spans="1:5" ht="15">
      <c r="A332" s="121" t="s">
        <v>39</v>
      </c>
      <c r="B332" s="121" t="s">
        <v>345</v>
      </c>
      <c r="C332" s="122">
        <v>765000</v>
      </c>
      <c r="D332" s="123">
        <v>44897</v>
      </c>
      <c r="E332" s="121" t="s">
        <v>134</v>
      </c>
    </row>
    <row r="333" spans="1:5" ht="15">
      <c r="A333" s="121" t="s">
        <v>39</v>
      </c>
      <c r="B333" s="121" t="s">
        <v>345</v>
      </c>
      <c r="C333" s="122">
        <v>390000</v>
      </c>
      <c r="D333" s="123">
        <v>44897</v>
      </c>
      <c r="E333" s="121" t="s">
        <v>134</v>
      </c>
    </row>
    <row r="334" spans="1:5" ht="15">
      <c r="A334" s="121" t="s">
        <v>39</v>
      </c>
      <c r="B334" s="121" t="s">
        <v>345</v>
      </c>
      <c r="C334" s="122">
        <v>759000</v>
      </c>
      <c r="D334" s="123">
        <v>44897</v>
      </c>
      <c r="E334" s="121" t="s">
        <v>134</v>
      </c>
    </row>
    <row r="335" spans="1:5" ht="15">
      <c r="A335" s="121" t="s">
        <v>39</v>
      </c>
      <c r="B335" s="121" t="s">
        <v>345</v>
      </c>
      <c r="C335" s="122">
        <v>315000</v>
      </c>
      <c r="D335" s="123">
        <v>44897</v>
      </c>
      <c r="E335" s="121" t="s">
        <v>134</v>
      </c>
    </row>
    <row r="336" spans="1:5" ht="15">
      <c r="A336" s="121" t="s">
        <v>39</v>
      </c>
      <c r="B336" s="121" t="s">
        <v>345</v>
      </c>
      <c r="C336" s="122">
        <v>265000</v>
      </c>
      <c r="D336" s="123">
        <v>44917</v>
      </c>
      <c r="E336" s="121" t="s">
        <v>134</v>
      </c>
    </row>
    <row r="337" spans="1:5" ht="15">
      <c r="A337" s="121" t="s">
        <v>39</v>
      </c>
      <c r="B337" s="121" t="s">
        <v>345</v>
      </c>
      <c r="C337" s="122">
        <v>589000</v>
      </c>
      <c r="D337" s="123">
        <v>44897</v>
      </c>
      <c r="E337" s="121" t="s">
        <v>134</v>
      </c>
    </row>
    <row r="338" spans="1:5" ht="15">
      <c r="A338" s="121" t="s">
        <v>39</v>
      </c>
      <c r="B338" s="121" t="s">
        <v>345</v>
      </c>
      <c r="C338" s="122">
        <v>365000</v>
      </c>
      <c r="D338" s="123">
        <v>44897</v>
      </c>
      <c r="E338" s="121" t="s">
        <v>134</v>
      </c>
    </row>
    <row r="339" spans="1:5" ht="15">
      <c r="A339" s="121" t="s">
        <v>39</v>
      </c>
      <c r="B339" s="121" t="s">
        <v>345</v>
      </c>
      <c r="C339" s="122">
        <v>200000</v>
      </c>
      <c r="D339" s="123">
        <v>44909</v>
      </c>
      <c r="E339" s="121" t="s">
        <v>354</v>
      </c>
    </row>
    <row r="340" spans="1:5" ht="15">
      <c r="A340" s="121" t="s">
        <v>39</v>
      </c>
      <c r="B340" s="121" t="s">
        <v>345</v>
      </c>
      <c r="C340" s="122">
        <v>395105</v>
      </c>
      <c r="D340" s="123">
        <v>44915</v>
      </c>
      <c r="E340" s="121" t="s">
        <v>354</v>
      </c>
    </row>
    <row r="341" spans="1:5" ht="15">
      <c r="A341" s="121" t="s">
        <v>39</v>
      </c>
      <c r="B341" s="121" t="s">
        <v>345</v>
      </c>
      <c r="C341" s="122">
        <v>2415000</v>
      </c>
      <c r="D341" s="123">
        <v>44922</v>
      </c>
      <c r="E341" s="121" t="s">
        <v>354</v>
      </c>
    </row>
    <row r="342" spans="1:5" ht="15">
      <c r="A342" s="121" t="s">
        <v>39</v>
      </c>
      <c r="B342" s="121" t="s">
        <v>345</v>
      </c>
      <c r="C342" s="122">
        <v>1200000</v>
      </c>
      <c r="D342" s="123">
        <v>44911</v>
      </c>
      <c r="E342" s="121" t="s">
        <v>354</v>
      </c>
    </row>
    <row r="343" spans="1:5" ht="15">
      <c r="A343" s="121" t="s">
        <v>39</v>
      </c>
      <c r="B343" s="121" t="s">
        <v>345</v>
      </c>
      <c r="C343" s="122">
        <v>1015000</v>
      </c>
      <c r="D343" s="123">
        <v>44922</v>
      </c>
      <c r="E343" s="121" t="s">
        <v>354</v>
      </c>
    </row>
    <row r="344" spans="1:5" ht="15">
      <c r="A344" s="121" t="s">
        <v>39</v>
      </c>
      <c r="B344" s="121" t="s">
        <v>345</v>
      </c>
      <c r="C344" s="122">
        <v>472000</v>
      </c>
      <c r="D344" s="123">
        <v>44914</v>
      </c>
      <c r="E344" s="121" t="s">
        <v>354</v>
      </c>
    </row>
    <row r="345" spans="1:5" ht="15">
      <c r="A345" s="121" t="s">
        <v>39</v>
      </c>
      <c r="B345" s="121" t="s">
        <v>345</v>
      </c>
      <c r="C345" s="122">
        <v>16800</v>
      </c>
      <c r="D345" s="123">
        <v>44916</v>
      </c>
      <c r="E345" s="121" t="s">
        <v>354</v>
      </c>
    </row>
    <row r="346" spans="1:5" ht="15">
      <c r="A346" s="121" t="s">
        <v>39</v>
      </c>
      <c r="B346" s="121" t="s">
        <v>345</v>
      </c>
      <c r="C346" s="122">
        <v>100000</v>
      </c>
      <c r="D346" s="123">
        <v>44916</v>
      </c>
      <c r="E346" s="121" t="s">
        <v>354</v>
      </c>
    </row>
    <row r="347" spans="1:5" ht="15">
      <c r="A347" s="121" t="s">
        <v>39</v>
      </c>
      <c r="B347" s="121" t="s">
        <v>345</v>
      </c>
      <c r="C347" s="122">
        <v>1380000</v>
      </c>
      <c r="D347" s="123">
        <v>44914</v>
      </c>
      <c r="E347" s="121" t="s">
        <v>354</v>
      </c>
    </row>
    <row r="348" spans="1:5" ht="15">
      <c r="A348" s="121" t="s">
        <v>39</v>
      </c>
      <c r="B348" s="121" t="s">
        <v>345</v>
      </c>
      <c r="C348" s="122">
        <v>310134</v>
      </c>
      <c r="D348" s="123">
        <v>44922</v>
      </c>
      <c r="E348" s="121" t="s">
        <v>354</v>
      </c>
    </row>
    <row r="349" spans="1:5" ht="15">
      <c r="A349" s="121" t="s">
        <v>39</v>
      </c>
      <c r="B349" s="121" t="s">
        <v>345</v>
      </c>
      <c r="C349" s="122">
        <v>230000</v>
      </c>
      <c r="D349" s="123">
        <v>44897</v>
      </c>
      <c r="E349" s="121" t="s">
        <v>354</v>
      </c>
    </row>
    <row r="350" spans="1:5" ht="15">
      <c r="A350" s="121" t="s">
        <v>39</v>
      </c>
      <c r="B350" s="121" t="s">
        <v>345</v>
      </c>
      <c r="C350" s="122">
        <v>1155800</v>
      </c>
      <c r="D350" s="123">
        <v>44897</v>
      </c>
      <c r="E350" s="121" t="s">
        <v>354</v>
      </c>
    </row>
    <row r="351" spans="1:5" ht="15">
      <c r="A351" s="121" t="s">
        <v>39</v>
      </c>
      <c r="B351" s="121" t="s">
        <v>345</v>
      </c>
      <c r="C351" s="122">
        <v>1004000</v>
      </c>
      <c r="D351" s="123">
        <v>44896</v>
      </c>
      <c r="E351" s="121" t="s">
        <v>354</v>
      </c>
    </row>
    <row r="352" spans="1:5" ht="15">
      <c r="A352" s="121" t="s">
        <v>39</v>
      </c>
      <c r="B352" s="121" t="s">
        <v>345</v>
      </c>
      <c r="C352" s="122">
        <v>980000</v>
      </c>
      <c r="D352" s="123">
        <v>44896</v>
      </c>
      <c r="E352" s="121" t="s">
        <v>354</v>
      </c>
    </row>
    <row r="353" spans="1:5" ht="15">
      <c r="A353" s="121" t="s">
        <v>39</v>
      </c>
      <c r="B353" s="121" t="s">
        <v>345</v>
      </c>
      <c r="C353" s="122">
        <v>1085474</v>
      </c>
      <c r="D353" s="123">
        <v>44896</v>
      </c>
      <c r="E353" s="121" t="s">
        <v>354</v>
      </c>
    </row>
    <row r="354" spans="1:5" ht="15">
      <c r="A354" s="121" t="s">
        <v>39</v>
      </c>
      <c r="B354" s="121" t="s">
        <v>345</v>
      </c>
      <c r="C354" s="122">
        <v>140000</v>
      </c>
      <c r="D354" s="123">
        <v>44907</v>
      </c>
      <c r="E354" s="121" t="s">
        <v>354</v>
      </c>
    </row>
    <row r="355" spans="1:5" ht="15">
      <c r="A355" s="121" t="s">
        <v>39</v>
      </c>
      <c r="B355" s="121" t="s">
        <v>345</v>
      </c>
      <c r="C355" s="122">
        <v>125000</v>
      </c>
      <c r="D355" s="123">
        <v>44907</v>
      </c>
      <c r="E355" s="121" t="s">
        <v>354</v>
      </c>
    </row>
    <row r="356" spans="1:5" ht="15">
      <c r="A356" s="121" t="s">
        <v>39</v>
      </c>
      <c r="B356" s="121" t="s">
        <v>345</v>
      </c>
      <c r="C356" s="122">
        <v>107300</v>
      </c>
      <c r="D356" s="123">
        <v>44904</v>
      </c>
      <c r="E356" s="121" t="s">
        <v>354</v>
      </c>
    </row>
    <row r="357" spans="1:5" ht="15">
      <c r="A357" s="121" t="s">
        <v>39</v>
      </c>
      <c r="B357" s="121" t="s">
        <v>345</v>
      </c>
      <c r="C357" s="122">
        <v>380000</v>
      </c>
      <c r="D357" s="123">
        <v>44902</v>
      </c>
      <c r="E357" s="121" t="s">
        <v>354</v>
      </c>
    </row>
    <row r="358" spans="1:5" ht="15">
      <c r="A358" s="121" t="s">
        <v>39</v>
      </c>
      <c r="B358" s="121" t="s">
        <v>345</v>
      </c>
      <c r="C358" s="122">
        <v>50000</v>
      </c>
      <c r="D358" s="123">
        <v>44904</v>
      </c>
      <c r="E358" s="121" t="s">
        <v>354</v>
      </c>
    </row>
    <row r="359" spans="1:5" ht="15">
      <c r="A359" s="121" t="s">
        <v>39</v>
      </c>
      <c r="B359" s="121" t="s">
        <v>345</v>
      </c>
      <c r="C359" s="122">
        <v>5410000</v>
      </c>
      <c r="D359" s="123">
        <v>44909</v>
      </c>
      <c r="E359" s="121" t="s">
        <v>354</v>
      </c>
    </row>
    <row r="360" spans="1:5" ht="15">
      <c r="A360" s="121" t="s">
        <v>39</v>
      </c>
      <c r="B360" s="121" t="s">
        <v>345</v>
      </c>
      <c r="C360" s="122">
        <v>2700000</v>
      </c>
      <c r="D360" s="123">
        <v>44924</v>
      </c>
      <c r="E360" s="121" t="s">
        <v>354</v>
      </c>
    </row>
    <row r="361" spans="1:5" ht="15">
      <c r="A361" s="121" t="s">
        <v>39</v>
      </c>
      <c r="B361" s="121" t="s">
        <v>345</v>
      </c>
      <c r="C361" s="122">
        <v>450000</v>
      </c>
      <c r="D361" s="123">
        <v>44900</v>
      </c>
      <c r="E361" s="121" t="s">
        <v>354</v>
      </c>
    </row>
    <row r="362" spans="1:5" ht="15">
      <c r="A362" s="121" t="s">
        <v>39</v>
      </c>
      <c r="B362" s="121" t="s">
        <v>345</v>
      </c>
      <c r="C362" s="122">
        <v>217500</v>
      </c>
      <c r="D362" s="123">
        <v>44924</v>
      </c>
      <c r="E362" s="121" t="s">
        <v>354</v>
      </c>
    </row>
    <row r="363" spans="1:5" ht="15">
      <c r="A363" s="121" t="s">
        <v>39</v>
      </c>
      <c r="B363" s="121" t="s">
        <v>345</v>
      </c>
      <c r="C363" s="122">
        <v>635000</v>
      </c>
      <c r="D363" s="123">
        <v>44901</v>
      </c>
      <c r="E363" s="121" t="s">
        <v>354</v>
      </c>
    </row>
    <row r="364" spans="1:5" ht="15">
      <c r="A364" s="121" t="s">
        <v>39</v>
      </c>
      <c r="B364" s="121" t="s">
        <v>345</v>
      </c>
      <c r="C364" s="122">
        <v>150000</v>
      </c>
      <c r="D364" s="123">
        <v>44923</v>
      </c>
      <c r="E364" s="121" t="s">
        <v>354</v>
      </c>
    </row>
    <row r="365" spans="1:5" ht="15">
      <c r="A365" s="121" t="s">
        <v>39</v>
      </c>
      <c r="B365" s="121" t="s">
        <v>345</v>
      </c>
      <c r="C365" s="122">
        <v>187900</v>
      </c>
      <c r="D365" s="123">
        <v>44923</v>
      </c>
      <c r="E365" s="121" t="s">
        <v>354</v>
      </c>
    </row>
    <row r="366" spans="1:5" ht="15">
      <c r="A366" s="121" t="s">
        <v>39</v>
      </c>
      <c r="B366" s="121" t="s">
        <v>345</v>
      </c>
      <c r="C366" s="122">
        <v>100000</v>
      </c>
      <c r="D366" s="123">
        <v>44908</v>
      </c>
      <c r="E366" s="121" t="s">
        <v>354</v>
      </c>
    </row>
    <row r="367" spans="1:5" ht="15">
      <c r="A367" s="121" t="s">
        <v>39</v>
      </c>
      <c r="B367" s="121" t="s">
        <v>345</v>
      </c>
      <c r="C367" s="122">
        <v>5890000</v>
      </c>
      <c r="D367" s="123">
        <v>44908</v>
      </c>
      <c r="E367" s="121" t="s">
        <v>354</v>
      </c>
    </row>
    <row r="368" spans="1:5" ht="15">
      <c r="A368" s="121" t="s">
        <v>39</v>
      </c>
      <c r="B368" s="121" t="s">
        <v>345</v>
      </c>
      <c r="C368" s="122">
        <v>596000</v>
      </c>
      <c r="D368" s="123">
        <v>44909</v>
      </c>
      <c r="E368" s="121" t="s">
        <v>354</v>
      </c>
    </row>
    <row r="369" spans="1:5" ht="15">
      <c r="A369" s="121" t="s">
        <v>39</v>
      </c>
      <c r="B369" s="121" t="s">
        <v>345</v>
      </c>
      <c r="C369" s="122">
        <v>4000000</v>
      </c>
      <c r="D369" s="123">
        <v>44907</v>
      </c>
      <c r="E369" s="121" t="s">
        <v>354</v>
      </c>
    </row>
    <row r="370" spans="1:5" ht="15">
      <c r="A370" s="121" t="s">
        <v>102</v>
      </c>
      <c r="B370" s="121" t="s">
        <v>346</v>
      </c>
      <c r="C370" s="122">
        <v>525000</v>
      </c>
      <c r="D370" s="123">
        <v>44914</v>
      </c>
      <c r="E370" s="121" t="s">
        <v>134</v>
      </c>
    </row>
    <row r="371" spans="1:5" ht="15">
      <c r="A371" s="121" t="s">
        <v>102</v>
      </c>
      <c r="B371" s="121" t="s">
        <v>346</v>
      </c>
      <c r="C371" s="122">
        <v>525000</v>
      </c>
      <c r="D371" s="123">
        <v>44904</v>
      </c>
      <c r="E371" s="121" t="s">
        <v>134</v>
      </c>
    </row>
    <row r="372" spans="1:5" ht="15">
      <c r="A372" s="121" t="s">
        <v>102</v>
      </c>
      <c r="B372" s="121" t="s">
        <v>346</v>
      </c>
      <c r="C372" s="122">
        <v>473000</v>
      </c>
      <c r="D372" s="123">
        <v>44909</v>
      </c>
      <c r="E372" s="121" t="s">
        <v>134</v>
      </c>
    </row>
    <row r="373" spans="1:5" ht="15">
      <c r="A373" s="121" t="s">
        <v>102</v>
      </c>
      <c r="B373" s="121" t="s">
        <v>346</v>
      </c>
      <c r="C373" s="122">
        <v>1540000</v>
      </c>
      <c r="D373" s="123">
        <v>44896</v>
      </c>
      <c r="E373" s="121" t="s">
        <v>134</v>
      </c>
    </row>
    <row r="374" spans="1:5" ht="15">
      <c r="A374" s="121" t="s">
        <v>102</v>
      </c>
      <c r="B374" s="121" t="s">
        <v>346</v>
      </c>
      <c r="C374" s="122">
        <v>300000</v>
      </c>
      <c r="D374" s="123">
        <v>44914</v>
      </c>
      <c r="E374" s="121" t="s">
        <v>134</v>
      </c>
    </row>
    <row r="375" spans="1:5" ht="15">
      <c r="A375" s="121" t="s">
        <v>102</v>
      </c>
      <c r="B375" s="121" t="s">
        <v>346</v>
      </c>
      <c r="C375" s="122">
        <v>190000</v>
      </c>
      <c r="D375" s="123">
        <v>44915</v>
      </c>
      <c r="E375" s="121" t="s">
        <v>134</v>
      </c>
    </row>
    <row r="376" spans="1:5" ht="15">
      <c r="A376" s="121" t="s">
        <v>102</v>
      </c>
      <c r="B376" s="121" t="s">
        <v>346</v>
      </c>
      <c r="C376" s="122">
        <v>360000</v>
      </c>
      <c r="D376" s="123">
        <v>44901</v>
      </c>
      <c r="E376" s="121" t="s">
        <v>134</v>
      </c>
    </row>
    <row r="377" spans="1:5" ht="15">
      <c r="A377" s="121" t="s">
        <v>102</v>
      </c>
      <c r="B377" s="121" t="s">
        <v>346</v>
      </c>
      <c r="C377" s="122">
        <v>425000</v>
      </c>
      <c r="D377" s="123">
        <v>44900</v>
      </c>
      <c r="E377" s="121" t="s">
        <v>134</v>
      </c>
    </row>
    <row r="378" spans="1:5" ht="15">
      <c r="A378" s="121" t="s">
        <v>102</v>
      </c>
      <c r="B378" s="121" t="s">
        <v>346</v>
      </c>
      <c r="C378" s="122">
        <v>425000</v>
      </c>
      <c r="D378" s="123">
        <v>44901</v>
      </c>
      <c r="E378" s="121" t="s">
        <v>134</v>
      </c>
    </row>
    <row r="379" spans="1:5" ht="15">
      <c r="A379" s="121" t="s">
        <v>102</v>
      </c>
      <c r="B379" s="121" t="s">
        <v>346</v>
      </c>
      <c r="C379" s="122">
        <v>365000</v>
      </c>
      <c r="D379" s="123">
        <v>44910</v>
      </c>
      <c r="E379" s="121" t="s">
        <v>134</v>
      </c>
    </row>
    <row r="380" spans="1:5" ht="15">
      <c r="A380" s="121" t="s">
        <v>102</v>
      </c>
      <c r="B380" s="121" t="s">
        <v>346</v>
      </c>
      <c r="C380" s="122">
        <v>430000</v>
      </c>
      <c r="D380" s="123">
        <v>44925</v>
      </c>
      <c r="E380" s="121" t="s">
        <v>134</v>
      </c>
    </row>
    <row r="381" spans="1:5" ht="15">
      <c r="A381" s="121" t="s">
        <v>102</v>
      </c>
      <c r="B381" s="121" t="s">
        <v>346</v>
      </c>
      <c r="C381" s="122">
        <v>390000</v>
      </c>
      <c r="D381" s="123">
        <v>44902</v>
      </c>
      <c r="E381" s="121" t="s">
        <v>134</v>
      </c>
    </row>
    <row r="382" spans="1:5" ht="15">
      <c r="A382" s="121" t="s">
        <v>102</v>
      </c>
      <c r="B382" s="121" t="s">
        <v>346</v>
      </c>
      <c r="C382" s="122">
        <v>475000</v>
      </c>
      <c r="D382" s="123">
        <v>44925</v>
      </c>
      <c r="E382" s="121" t="s">
        <v>134</v>
      </c>
    </row>
    <row r="383" spans="1:5" ht="15">
      <c r="A383" s="121" t="s">
        <v>102</v>
      </c>
      <c r="B383" s="121" t="s">
        <v>346</v>
      </c>
      <c r="C383" s="122">
        <v>565000</v>
      </c>
      <c r="D383" s="123">
        <v>44917</v>
      </c>
      <c r="E383" s="121" t="s">
        <v>134</v>
      </c>
    </row>
    <row r="384" spans="1:5" ht="15">
      <c r="A384" s="121" t="s">
        <v>102</v>
      </c>
      <c r="B384" s="121" t="s">
        <v>346</v>
      </c>
      <c r="C384" s="122">
        <v>447700</v>
      </c>
      <c r="D384" s="123">
        <v>44922</v>
      </c>
      <c r="E384" s="121" t="s">
        <v>354</v>
      </c>
    </row>
    <row r="385" spans="1:5" ht="15">
      <c r="A385" s="121" t="s">
        <v>102</v>
      </c>
      <c r="B385" s="121" t="s">
        <v>346</v>
      </c>
      <c r="C385" s="122">
        <v>140000</v>
      </c>
      <c r="D385" s="123">
        <v>44916</v>
      </c>
      <c r="E385" s="121" t="s">
        <v>354</v>
      </c>
    </row>
    <row r="386" spans="1:5" ht="15">
      <c r="A386" s="121" t="s">
        <v>105</v>
      </c>
      <c r="B386" s="121" t="s">
        <v>347</v>
      </c>
      <c r="C386" s="122">
        <v>565000</v>
      </c>
      <c r="D386" s="123">
        <v>44903</v>
      </c>
      <c r="E386" s="121" t="s">
        <v>134</v>
      </c>
    </row>
    <row r="387" spans="1:5" ht="15">
      <c r="A387" s="121" t="s">
        <v>105</v>
      </c>
      <c r="B387" s="121" t="s">
        <v>347</v>
      </c>
      <c r="C387" s="122">
        <v>281250</v>
      </c>
      <c r="D387" s="123">
        <v>44911</v>
      </c>
      <c r="E387" s="121" t="s">
        <v>134</v>
      </c>
    </row>
    <row r="388" spans="1:5" ht="15">
      <c r="A388" s="121" t="s">
        <v>105</v>
      </c>
      <c r="B388" s="121" t="s">
        <v>347</v>
      </c>
      <c r="C388" s="122">
        <v>975000</v>
      </c>
      <c r="D388" s="123">
        <v>44897</v>
      </c>
      <c r="E388" s="121" t="s">
        <v>134</v>
      </c>
    </row>
    <row r="389" spans="1:5" ht="15">
      <c r="A389" s="121" t="s">
        <v>105</v>
      </c>
      <c r="B389" s="121" t="s">
        <v>347</v>
      </c>
      <c r="C389" s="122">
        <v>310000</v>
      </c>
      <c r="D389" s="123">
        <v>44907</v>
      </c>
      <c r="E389" s="121" t="s">
        <v>134</v>
      </c>
    </row>
    <row r="390" spans="1:5" ht="15">
      <c r="A390" s="121" t="s">
        <v>105</v>
      </c>
      <c r="B390" s="121" t="s">
        <v>347</v>
      </c>
      <c r="C390" s="122">
        <v>100000</v>
      </c>
      <c r="D390" s="123">
        <v>44897</v>
      </c>
      <c r="E390" s="121" t="s">
        <v>134</v>
      </c>
    </row>
    <row r="391" spans="1:5" ht="15">
      <c r="A391" s="121" t="s">
        <v>105</v>
      </c>
      <c r="B391" s="121" t="s">
        <v>347</v>
      </c>
      <c r="C391" s="122">
        <v>320000</v>
      </c>
      <c r="D391" s="123">
        <v>44916</v>
      </c>
      <c r="E391" s="121" t="s">
        <v>134</v>
      </c>
    </row>
    <row r="392" spans="1:5" ht="15">
      <c r="A392" s="121" t="s">
        <v>105</v>
      </c>
      <c r="B392" s="121" t="s">
        <v>347</v>
      </c>
      <c r="C392" s="122">
        <v>780000</v>
      </c>
      <c r="D392" s="123">
        <v>44909</v>
      </c>
      <c r="E392" s="121" t="s">
        <v>134</v>
      </c>
    </row>
    <row r="393" spans="1:5" ht="15">
      <c r="A393" s="121" t="s">
        <v>105</v>
      </c>
      <c r="B393" s="121" t="s">
        <v>347</v>
      </c>
      <c r="C393" s="122">
        <v>725000</v>
      </c>
      <c r="D393" s="123">
        <v>44924</v>
      </c>
      <c r="E393" s="121" t="s">
        <v>134</v>
      </c>
    </row>
    <row r="394" spans="1:5" ht="15">
      <c r="A394" s="121" t="s">
        <v>105</v>
      </c>
      <c r="B394" s="121" t="s">
        <v>347</v>
      </c>
      <c r="C394" s="122">
        <v>625000</v>
      </c>
      <c r="D394" s="123">
        <v>44896</v>
      </c>
      <c r="E394" s="121" t="s">
        <v>134</v>
      </c>
    </row>
    <row r="395" spans="1:5" ht="15">
      <c r="A395" s="121" t="s">
        <v>105</v>
      </c>
      <c r="B395" s="121" t="s">
        <v>347</v>
      </c>
      <c r="C395" s="122">
        <v>550000</v>
      </c>
      <c r="D395" s="123">
        <v>44896</v>
      </c>
      <c r="E395" s="121" t="s">
        <v>134</v>
      </c>
    </row>
    <row r="396" spans="1:5" ht="15">
      <c r="A396" s="121" t="s">
        <v>105</v>
      </c>
      <c r="B396" s="121" t="s">
        <v>347</v>
      </c>
      <c r="C396" s="122">
        <v>300000</v>
      </c>
      <c r="D396" s="123">
        <v>44916</v>
      </c>
      <c r="E396" s="121" t="s">
        <v>134</v>
      </c>
    </row>
    <row r="397" spans="1:5" ht="15">
      <c r="A397" s="121" t="s">
        <v>105</v>
      </c>
      <c r="B397" s="121" t="s">
        <v>347</v>
      </c>
      <c r="C397" s="122">
        <v>670000</v>
      </c>
      <c r="D397" s="123">
        <v>44896</v>
      </c>
      <c r="E397" s="121" t="s">
        <v>134</v>
      </c>
    </row>
    <row r="398" spans="1:5" ht="15">
      <c r="A398" s="121" t="s">
        <v>105</v>
      </c>
      <c r="B398" s="121" t="s">
        <v>347</v>
      </c>
      <c r="C398" s="122">
        <v>600000</v>
      </c>
      <c r="D398" s="123">
        <v>44922</v>
      </c>
      <c r="E398" s="121" t="s">
        <v>134</v>
      </c>
    </row>
    <row r="399" spans="1:5" ht="15">
      <c r="A399" s="121" t="s">
        <v>105</v>
      </c>
      <c r="B399" s="121" t="s">
        <v>347</v>
      </c>
      <c r="C399" s="122">
        <v>345000</v>
      </c>
      <c r="D399" s="123">
        <v>44917</v>
      </c>
      <c r="E399" s="121" t="s">
        <v>134</v>
      </c>
    </row>
    <row r="400" spans="1:5" ht="15">
      <c r="A400" s="121" t="s">
        <v>105</v>
      </c>
      <c r="B400" s="121" t="s">
        <v>347</v>
      </c>
      <c r="C400" s="122">
        <v>3792000</v>
      </c>
      <c r="D400" s="123">
        <v>44922</v>
      </c>
      <c r="E400" s="121" t="s">
        <v>354</v>
      </c>
    </row>
    <row r="401" spans="1:5" ht="15">
      <c r="A401" s="121" t="s">
        <v>108</v>
      </c>
      <c r="B401" s="121" t="s">
        <v>348</v>
      </c>
      <c r="C401" s="122">
        <v>425000</v>
      </c>
      <c r="D401" s="123">
        <v>44897</v>
      </c>
      <c r="E401" s="121" t="s">
        <v>134</v>
      </c>
    </row>
    <row r="402" spans="1:5" ht="15">
      <c r="A402" s="121" t="s">
        <v>108</v>
      </c>
      <c r="B402" s="121" t="s">
        <v>348</v>
      </c>
      <c r="C402" s="122">
        <v>468815</v>
      </c>
      <c r="D402" s="123">
        <v>44904</v>
      </c>
      <c r="E402" s="121" t="s">
        <v>134</v>
      </c>
    </row>
    <row r="403" spans="1:5" ht="15">
      <c r="A403" s="121" t="s">
        <v>108</v>
      </c>
      <c r="B403" s="121" t="s">
        <v>348</v>
      </c>
      <c r="C403" s="122">
        <v>85000</v>
      </c>
      <c r="D403" s="123">
        <v>44904</v>
      </c>
      <c r="E403" s="121" t="s">
        <v>134</v>
      </c>
    </row>
    <row r="404" spans="1:5" ht="15">
      <c r="A404" s="121" t="s">
        <v>108</v>
      </c>
      <c r="B404" s="121" t="s">
        <v>348</v>
      </c>
      <c r="C404" s="122">
        <v>425000</v>
      </c>
      <c r="D404" s="123">
        <v>44904</v>
      </c>
      <c r="E404" s="121" t="s">
        <v>134</v>
      </c>
    </row>
    <row r="405" spans="1:5" ht="15">
      <c r="A405" s="121" t="s">
        <v>108</v>
      </c>
      <c r="B405" s="121" t="s">
        <v>348</v>
      </c>
      <c r="C405" s="122">
        <v>400000</v>
      </c>
      <c r="D405" s="123">
        <v>44904</v>
      </c>
      <c r="E405" s="121" t="s">
        <v>134</v>
      </c>
    </row>
    <row r="406" spans="1:5" ht="15">
      <c r="A406" s="121" t="s">
        <v>108</v>
      </c>
      <c r="B406" s="121" t="s">
        <v>348</v>
      </c>
      <c r="C406" s="122">
        <v>900000</v>
      </c>
      <c r="D406" s="123">
        <v>44904</v>
      </c>
      <c r="E406" s="121" t="s">
        <v>134</v>
      </c>
    </row>
    <row r="407" spans="1:5" ht="15">
      <c r="A407" s="121" t="s">
        <v>108</v>
      </c>
      <c r="B407" s="121" t="s">
        <v>348</v>
      </c>
      <c r="C407" s="122">
        <v>574000</v>
      </c>
      <c r="D407" s="123">
        <v>44900</v>
      </c>
      <c r="E407" s="121" t="s">
        <v>134</v>
      </c>
    </row>
    <row r="408" spans="1:5" ht="15">
      <c r="A408" s="121" t="s">
        <v>108</v>
      </c>
      <c r="B408" s="121" t="s">
        <v>348</v>
      </c>
      <c r="C408" s="122">
        <v>600000</v>
      </c>
      <c r="D408" s="123">
        <v>44900</v>
      </c>
      <c r="E408" s="121" t="s">
        <v>134</v>
      </c>
    </row>
    <row r="409" spans="1:5" ht="15">
      <c r="A409" s="121" t="s">
        <v>108</v>
      </c>
      <c r="B409" s="121" t="s">
        <v>348</v>
      </c>
      <c r="C409" s="122">
        <v>1136114</v>
      </c>
      <c r="D409" s="123">
        <v>44900</v>
      </c>
      <c r="E409" s="121" t="s">
        <v>134</v>
      </c>
    </row>
    <row r="410" spans="1:5" ht="15">
      <c r="A410" s="121" t="s">
        <v>108</v>
      </c>
      <c r="B410" s="121" t="s">
        <v>348</v>
      </c>
      <c r="C410" s="122">
        <v>420000</v>
      </c>
      <c r="D410" s="123">
        <v>44902</v>
      </c>
      <c r="E410" s="121" t="s">
        <v>134</v>
      </c>
    </row>
    <row r="411" spans="1:5" ht="15">
      <c r="A411" s="121" t="s">
        <v>108</v>
      </c>
      <c r="B411" s="121" t="s">
        <v>348</v>
      </c>
      <c r="C411" s="122">
        <v>650000</v>
      </c>
      <c r="D411" s="123">
        <v>44897</v>
      </c>
      <c r="E411" s="121" t="s">
        <v>134</v>
      </c>
    </row>
    <row r="412" spans="1:5" ht="15">
      <c r="A412" s="121" t="s">
        <v>108</v>
      </c>
      <c r="B412" s="121" t="s">
        <v>348</v>
      </c>
      <c r="C412" s="122">
        <v>634900</v>
      </c>
      <c r="D412" s="123">
        <v>44897</v>
      </c>
      <c r="E412" s="121" t="s">
        <v>134</v>
      </c>
    </row>
    <row r="413" spans="1:5" ht="15">
      <c r="A413" s="121" t="s">
        <v>108</v>
      </c>
      <c r="B413" s="121" t="s">
        <v>348</v>
      </c>
      <c r="C413" s="122">
        <v>146000</v>
      </c>
      <c r="D413" s="123">
        <v>44896</v>
      </c>
      <c r="E413" s="121" t="s">
        <v>134</v>
      </c>
    </row>
    <row r="414" spans="1:5" ht="15">
      <c r="A414" s="121" t="s">
        <v>108</v>
      </c>
      <c r="B414" s="121" t="s">
        <v>348</v>
      </c>
      <c r="C414" s="122">
        <v>155000</v>
      </c>
      <c r="D414" s="123">
        <v>44897</v>
      </c>
      <c r="E414" s="121" t="s">
        <v>134</v>
      </c>
    </row>
    <row r="415" spans="1:5" ht="15">
      <c r="A415" s="121" t="s">
        <v>108</v>
      </c>
      <c r="B415" s="121" t="s">
        <v>348</v>
      </c>
      <c r="C415" s="122">
        <v>535000</v>
      </c>
      <c r="D415" s="123">
        <v>44896</v>
      </c>
      <c r="E415" s="121" t="s">
        <v>134</v>
      </c>
    </row>
    <row r="416" spans="1:5" ht="15">
      <c r="A416" s="121" t="s">
        <v>108</v>
      </c>
      <c r="B416" s="121" t="s">
        <v>348</v>
      </c>
      <c r="C416" s="122">
        <v>416000</v>
      </c>
      <c r="D416" s="123">
        <v>44896</v>
      </c>
      <c r="E416" s="121" t="s">
        <v>134</v>
      </c>
    </row>
    <row r="417" spans="1:5" ht="15">
      <c r="A417" s="121" t="s">
        <v>108</v>
      </c>
      <c r="B417" s="121" t="s">
        <v>348</v>
      </c>
      <c r="C417" s="122">
        <v>425000</v>
      </c>
      <c r="D417" s="123">
        <v>44901</v>
      </c>
      <c r="E417" s="121" t="s">
        <v>134</v>
      </c>
    </row>
    <row r="418" spans="1:5" ht="15">
      <c r="A418" s="121" t="s">
        <v>108</v>
      </c>
      <c r="B418" s="121" t="s">
        <v>348</v>
      </c>
      <c r="C418" s="122">
        <v>549000</v>
      </c>
      <c r="D418" s="123">
        <v>44896</v>
      </c>
      <c r="E418" s="121" t="s">
        <v>134</v>
      </c>
    </row>
    <row r="419" spans="1:5" ht="15">
      <c r="A419" s="121" t="s">
        <v>108</v>
      </c>
      <c r="B419" s="121" t="s">
        <v>348</v>
      </c>
      <c r="C419" s="122">
        <v>453500</v>
      </c>
      <c r="D419" s="123">
        <v>44901</v>
      </c>
      <c r="E419" s="121" t="s">
        <v>134</v>
      </c>
    </row>
    <row r="420" spans="1:5" ht="15">
      <c r="A420" s="121" t="s">
        <v>108</v>
      </c>
      <c r="B420" s="121" t="s">
        <v>348</v>
      </c>
      <c r="C420" s="122">
        <v>190000</v>
      </c>
      <c r="D420" s="123">
        <v>44902</v>
      </c>
      <c r="E420" s="121" t="s">
        <v>134</v>
      </c>
    </row>
    <row r="421" spans="1:5" ht="15">
      <c r="A421" s="121" t="s">
        <v>108</v>
      </c>
      <c r="B421" s="121" t="s">
        <v>348</v>
      </c>
      <c r="C421" s="122">
        <v>325000</v>
      </c>
      <c r="D421" s="123">
        <v>44900</v>
      </c>
      <c r="E421" s="121" t="s">
        <v>134</v>
      </c>
    </row>
    <row r="422" spans="1:5" ht="15">
      <c r="A422" s="121" t="s">
        <v>108</v>
      </c>
      <c r="B422" s="121" t="s">
        <v>348</v>
      </c>
      <c r="C422" s="122">
        <v>510000</v>
      </c>
      <c r="D422" s="123">
        <v>44897</v>
      </c>
      <c r="E422" s="121" t="s">
        <v>134</v>
      </c>
    </row>
    <row r="423" spans="1:5" ht="15">
      <c r="A423" s="121" t="s">
        <v>108</v>
      </c>
      <c r="B423" s="121" t="s">
        <v>348</v>
      </c>
      <c r="C423" s="122">
        <v>425877</v>
      </c>
      <c r="D423" s="123">
        <v>44903</v>
      </c>
      <c r="E423" s="121" t="s">
        <v>134</v>
      </c>
    </row>
    <row r="424" spans="1:5" ht="15">
      <c r="A424" s="121" t="s">
        <v>108</v>
      </c>
      <c r="B424" s="121" t="s">
        <v>348</v>
      </c>
      <c r="C424" s="122">
        <v>662000</v>
      </c>
      <c r="D424" s="123">
        <v>44902</v>
      </c>
      <c r="E424" s="121" t="s">
        <v>134</v>
      </c>
    </row>
    <row r="425" spans="1:5" ht="15">
      <c r="A425" s="121" t="s">
        <v>108</v>
      </c>
      <c r="B425" s="121" t="s">
        <v>348</v>
      </c>
      <c r="C425" s="122">
        <v>490000</v>
      </c>
      <c r="D425" s="123">
        <v>44897</v>
      </c>
      <c r="E425" s="121" t="s">
        <v>134</v>
      </c>
    </row>
    <row r="426" spans="1:5" ht="15">
      <c r="A426" s="121" t="s">
        <v>108</v>
      </c>
      <c r="B426" s="121" t="s">
        <v>348</v>
      </c>
      <c r="C426" s="122">
        <v>436861</v>
      </c>
      <c r="D426" s="123">
        <v>44897</v>
      </c>
      <c r="E426" s="121" t="s">
        <v>134</v>
      </c>
    </row>
    <row r="427" spans="1:5" ht="15">
      <c r="A427" s="121" t="s">
        <v>108</v>
      </c>
      <c r="B427" s="121" t="s">
        <v>348</v>
      </c>
      <c r="C427" s="122">
        <v>455000</v>
      </c>
      <c r="D427" s="123">
        <v>44902</v>
      </c>
      <c r="E427" s="121" t="s">
        <v>134</v>
      </c>
    </row>
    <row r="428" spans="1:5" ht="15">
      <c r="A428" s="121" t="s">
        <v>108</v>
      </c>
      <c r="B428" s="121" t="s">
        <v>348</v>
      </c>
      <c r="C428" s="122">
        <v>750472</v>
      </c>
      <c r="D428" s="123">
        <v>44901</v>
      </c>
      <c r="E428" s="121" t="s">
        <v>134</v>
      </c>
    </row>
    <row r="429" spans="1:5" ht="15">
      <c r="A429" s="121" t="s">
        <v>108</v>
      </c>
      <c r="B429" s="121" t="s">
        <v>348</v>
      </c>
      <c r="C429" s="122">
        <v>227000</v>
      </c>
      <c r="D429" s="123">
        <v>44897</v>
      </c>
      <c r="E429" s="121" t="s">
        <v>134</v>
      </c>
    </row>
    <row r="430" spans="1:5" ht="15">
      <c r="A430" s="121" t="s">
        <v>108</v>
      </c>
      <c r="B430" s="121" t="s">
        <v>348</v>
      </c>
      <c r="C430" s="122">
        <v>539000</v>
      </c>
      <c r="D430" s="123">
        <v>44902</v>
      </c>
      <c r="E430" s="121" t="s">
        <v>134</v>
      </c>
    </row>
    <row r="431" spans="1:5" ht="15">
      <c r="A431" s="121" t="s">
        <v>108</v>
      </c>
      <c r="B431" s="121" t="s">
        <v>348</v>
      </c>
      <c r="C431" s="122">
        <v>475000</v>
      </c>
      <c r="D431" s="123">
        <v>44897</v>
      </c>
      <c r="E431" s="121" t="s">
        <v>134</v>
      </c>
    </row>
    <row r="432" spans="1:5" ht="15">
      <c r="A432" s="121" t="s">
        <v>108</v>
      </c>
      <c r="B432" s="121" t="s">
        <v>348</v>
      </c>
      <c r="C432" s="122">
        <v>485000</v>
      </c>
      <c r="D432" s="123">
        <v>44903</v>
      </c>
      <c r="E432" s="121" t="s">
        <v>134</v>
      </c>
    </row>
    <row r="433" spans="1:5" ht="15">
      <c r="A433" s="121" t="s">
        <v>108</v>
      </c>
      <c r="B433" s="121" t="s">
        <v>348</v>
      </c>
      <c r="C433" s="122">
        <v>465000</v>
      </c>
      <c r="D433" s="123">
        <v>44897</v>
      </c>
      <c r="E433" s="121" t="s">
        <v>134</v>
      </c>
    </row>
    <row r="434" spans="1:5" ht="15">
      <c r="A434" s="121" t="s">
        <v>108</v>
      </c>
      <c r="B434" s="121" t="s">
        <v>348</v>
      </c>
      <c r="C434" s="122">
        <v>110000</v>
      </c>
      <c r="D434" s="123">
        <v>44903</v>
      </c>
      <c r="E434" s="121" t="s">
        <v>134</v>
      </c>
    </row>
    <row r="435" spans="1:5" ht="15">
      <c r="A435" s="121" t="s">
        <v>108</v>
      </c>
      <c r="B435" s="121" t="s">
        <v>348</v>
      </c>
      <c r="C435" s="122">
        <v>516422</v>
      </c>
      <c r="D435" s="123">
        <v>44910</v>
      </c>
      <c r="E435" s="121" t="s">
        <v>134</v>
      </c>
    </row>
    <row r="436" spans="1:5" ht="15">
      <c r="A436" s="121" t="s">
        <v>108</v>
      </c>
      <c r="B436" s="121" t="s">
        <v>348</v>
      </c>
      <c r="C436" s="122">
        <v>375000</v>
      </c>
      <c r="D436" s="123">
        <v>44901</v>
      </c>
      <c r="E436" s="121" t="s">
        <v>134</v>
      </c>
    </row>
    <row r="437" spans="1:5" ht="15">
      <c r="A437" s="121" t="s">
        <v>108</v>
      </c>
      <c r="B437" s="121" t="s">
        <v>348</v>
      </c>
      <c r="C437" s="122">
        <v>450000</v>
      </c>
      <c r="D437" s="123">
        <v>44900</v>
      </c>
      <c r="E437" s="121" t="s">
        <v>134</v>
      </c>
    </row>
    <row r="438" spans="1:5" ht="15">
      <c r="A438" s="121" t="s">
        <v>108</v>
      </c>
      <c r="B438" s="121" t="s">
        <v>348</v>
      </c>
      <c r="C438" s="122">
        <v>590000</v>
      </c>
      <c r="D438" s="123">
        <v>44900</v>
      </c>
      <c r="E438" s="121" t="s">
        <v>134</v>
      </c>
    </row>
    <row r="439" spans="1:5" ht="15">
      <c r="A439" s="121" t="s">
        <v>108</v>
      </c>
      <c r="B439" s="121" t="s">
        <v>348</v>
      </c>
      <c r="C439" s="122">
        <v>629000</v>
      </c>
      <c r="D439" s="123">
        <v>44902</v>
      </c>
      <c r="E439" s="121" t="s">
        <v>134</v>
      </c>
    </row>
    <row r="440" spans="1:5" ht="15">
      <c r="A440" s="121" t="s">
        <v>108</v>
      </c>
      <c r="B440" s="121" t="s">
        <v>348</v>
      </c>
      <c r="C440" s="122">
        <v>360000</v>
      </c>
      <c r="D440" s="123">
        <v>44911</v>
      </c>
      <c r="E440" s="121" t="s">
        <v>134</v>
      </c>
    </row>
    <row r="441" spans="1:5" ht="15">
      <c r="A441" s="121" t="s">
        <v>108</v>
      </c>
      <c r="B441" s="121" t="s">
        <v>348</v>
      </c>
      <c r="C441" s="122">
        <v>480000</v>
      </c>
      <c r="D441" s="123">
        <v>44916</v>
      </c>
      <c r="E441" s="121" t="s">
        <v>134</v>
      </c>
    </row>
    <row r="442" spans="1:5" ht="15">
      <c r="A442" s="121" t="s">
        <v>108</v>
      </c>
      <c r="B442" s="121" t="s">
        <v>348</v>
      </c>
      <c r="C442" s="122">
        <v>489000</v>
      </c>
      <c r="D442" s="123">
        <v>44923</v>
      </c>
      <c r="E442" s="121" t="s">
        <v>134</v>
      </c>
    </row>
    <row r="443" spans="1:5" ht="15">
      <c r="A443" s="121" t="s">
        <v>108</v>
      </c>
      <c r="B443" s="121" t="s">
        <v>348</v>
      </c>
      <c r="C443" s="122">
        <v>593561</v>
      </c>
      <c r="D443" s="123">
        <v>44915</v>
      </c>
      <c r="E443" s="121" t="s">
        <v>134</v>
      </c>
    </row>
    <row r="444" spans="1:5" ht="15">
      <c r="A444" s="121" t="s">
        <v>108</v>
      </c>
      <c r="B444" s="121" t="s">
        <v>348</v>
      </c>
      <c r="C444" s="122">
        <v>989000</v>
      </c>
      <c r="D444" s="123">
        <v>44915</v>
      </c>
      <c r="E444" s="121" t="s">
        <v>134</v>
      </c>
    </row>
    <row r="445" spans="1:5" ht="15">
      <c r="A445" s="121" t="s">
        <v>108</v>
      </c>
      <c r="B445" s="121" t="s">
        <v>348</v>
      </c>
      <c r="C445" s="122">
        <v>960000</v>
      </c>
      <c r="D445" s="123">
        <v>44915</v>
      </c>
      <c r="E445" s="121" t="s">
        <v>134</v>
      </c>
    </row>
    <row r="446" spans="1:5" ht="15">
      <c r="A446" s="121" t="s">
        <v>108</v>
      </c>
      <c r="B446" s="121" t="s">
        <v>348</v>
      </c>
      <c r="C446" s="122">
        <v>338000</v>
      </c>
      <c r="D446" s="123">
        <v>44915</v>
      </c>
      <c r="E446" s="121" t="s">
        <v>134</v>
      </c>
    </row>
    <row r="447" spans="1:5" ht="15">
      <c r="A447" s="121" t="s">
        <v>108</v>
      </c>
      <c r="B447" s="121" t="s">
        <v>348</v>
      </c>
      <c r="C447" s="122">
        <v>432000</v>
      </c>
      <c r="D447" s="123">
        <v>44923</v>
      </c>
      <c r="E447" s="121" t="s">
        <v>134</v>
      </c>
    </row>
    <row r="448" spans="1:5" ht="15">
      <c r="A448" s="121" t="s">
        <v>108</v>
      </c>
      <c r="B448" s="121" t="s">
        <v>348</v>
      </c>
      <c r="C448" s="122">
        <v>679900</v>
      </c>
      <c r="D448" s="123">
        <v>44915</v>
      </c>
      <c r="E448" s="121" t="s">
        <v>134</v>
      </c>
    </row>
    <row r="449" spans="1:5" ht="15">
      <c r="A449" s="121" t="s">
        <v>108</v>
      </c>
      <c r="B449" s="121" t="s">
        <v>348</v>
      </c>
      <c r="C449" s="122">
        <v>80000</v>
      </c>
      <c r="D449" s="123">
        <v>44914</v>
      </c>
      <c r="E449" s="121" t="s">
        <v>134</v>
      </c>
    </row>
    <row r="450" spans="1:5" ht="15">
      <c r="A450" s="121" t="s">
        <v>108</v>
      </c>
      <c r="B450" s="121" t="s">
        <v>348</v>
      </c>
      <c r="C450" s="122">
        <v>80000</v>
      </c>
      <c r="D450" s="123">
        <v>44914</v>
      </c>
      <c r="E450" s="121" t="s">
        <v>134</v>
      </c>
    </row>
    <row r="451" spans="1:5" ht="15">
      <c r="A451" s="121" t="s">
        <v>108</v>
      </c>
      <c r="B451" s="121" t="s">
        <v>348</v>
      </c>
      <c r="C451" s="122">
        <v>255000</v>
      </c>
      <c r="D451" s="123">
        <v>44923</v>
      </c>
      <c r="E451" s="121" t="s">
        <v>134</v>
      </c>
    </row>
    <row r="452" spans="1:5" ht="15">
      <c r="A452" s="121" t="s">
        <v>108</v>
      </c>
      <c r="B452" s="121" t="s">
        <v>348</v>
      </c>
      <c r="C452" s="122">
        <v>440000</v>
      </c>
      <c r="D452" s="123">
        <v>44914</v>
      </c>
      <c r="E452" s="121" t="s">
        <v>134</v>
      </c>
    </row>
    <row r="453" spans="1:5" ht="15">
      <c r="A453" s="121" t="s">
        <v>108</v>
      </c>
      <c r="B453" s="121" t="s">
        <v>348</v>
      </c>
      <c r="C453" s="122">
        <v>499000</v>
      </c>
      <c r="D453" s="123">
        <v>44910</v>
      </c>
      <c r="E453" s="121" t="s">
        <v>134</v>
      </c>
    </row>
    <row r="454" spans="1:5" ht="15">
      <c r="A454" s="121" t="s">
        <v>108</v>
      </c>
      <c r="B454" s="121" t="s">
        <v>348</v>
      </c>
      <c r="C454" s="122">
        <v>395000</v>
      </c>
      <c r="D454" s="123">
        <v>44923</v>
      </c>
      <c r="E454" s="121" t="s">
        <v>134</v>
      </c>
    </row>
    <row r="455" spans="1:5" ht="15">
      <c r="A455" s="121" t="s">
        <v>108</v>
      </c>
      <c r="B455" s="121" t="s">
        <v>348</v>
      </c>
      <c r="C455" s="122">
        <v>365000</v>
      </c>
      <c r="D455" s="123">
        <v>44922</v>
      </c>
      <c r="E455" s="121" t="s">
        <v>134</v>
      </c>
    </row>
    <row r="456" spans="1:5" ht="15">
      <c r="A456" s="121" t="s">
        <v>108</v>
      </c>
      <c r="B456" s="121" t="s">
        <v>348</v>
      </c>
      <c r="C456" s="122">
        <v>1200000</v>
      </c>
      <c r="D456" s="123">
        <v>44923</v>
      </c>
      <c r="E456" s="121" t="s">
        <v>134</v>
      </c>
    </row>
    <row r="457" spans="1:5" ht="15">
      <c r="A457" s="121" t="s">
        <v>108</v>
      </c>
      <c r="B457" s="121" t="s">
        <v>348</v>
      </c>
      <c r="C457" s="122">
        <v>345000</v>
      </c>
      <c r="D457" s="123">
        <v>44923</v>
      </c>
      <c r="E457" s="121" t="s">
        <v>134</v>
      </c>
    </row>
    <row r="458" spans="1:5" ht="15">
      <c r="A458" s="121" t="s">
        <v>108</v>
      </c>
      <c r="B458" s="121" t="s">
        <v>348</v>
      </c>
      <c r="C458" s="122">
        <v>520000</v>
      </c>
      <c r="D458" s="123">
        <v>44923</v>
      </c>
      <c r="E458" s="121" t="s">
        <v>134</v>
      </c>
    </row>
    <row r="459" spans="1:5" ht="15">
      <c r="A459" s="121" t="s">
        <v>108</v>
      </c>
      <c r="B459" s="121" t="s">
        <v>348</v>
      </c>
      <c r="C459" s="122">
        <v>575000</v>
      </c>
      <c r="D459" s="123">
        <v>44911</v>
      </c>
      <c r="E459" s="121" t="s">
        <v>134</v>
      </c>
    </row>
    <row r="460" spans="1:5" ht="15">
      <c r="A460" s="121" t="s">
        <v>108</v>
      </c>
      <c r="B460" s="121" t="s">
        <v>348</v>
      </c>
      <c r="C460" s="122">
        <v>595750</v>
      </c>
      <c r="D460" s="123">
        <v>44911</v>
      </c>
      <c r="E460" s="121" t="s">
        <v>134</v>
      </c>
    </row>
    <row r="461" spans="1:5" ht="15">
      <c r="A461" s="121" t="s">
        <v>108</v>
      </c>
      <c r="B461" s="121" t="s">
        <v>348</v>
      </c>
      <c r="C461" s="122">
        <v>480000</v>
      </c>
      <c r="D461" s="123">
        <v>44923</v>
      </c>
      <c r="E461" s="121" t="s">
        <v>134</v>
      </c>
    </row>
    <row r="462" spans="1:5" ht="15">
      <c r="A462" s="121" t="s">
        <v>108</v>
      </c>
      <c r="B462" s="121" t="s">
        <v>348</v>
      </c>
      <c r="C462" s="122">
        <v>515000</v>
      </c>
      <c r="D462" s="123">
        <v>44911</v>
      </c>
      <c r="E462" s="121" t="s">
        <v>134</v>
      </c>
    </row>
    <row r="463" spans="1:5" ht="15">
      <c r="A463" s="121" t="s">
        <v>108</v>
      </c>
      <c r="B463" s="121" t="s">
        <v>348</v>
      </c>
      <c r="C463" s="122">
        <v>5250000</v>
      </c>
      <c r="D463" s="123">
        <v>44924</v>
      </c>
      <c r="E463" s="121" t="s">
        <v>134</v>
      </c>
    </row>
    <row r="464" spans="1:5" ht="15">
      <c r="A464" s="121" t="s">
        <v>108</v>
      </c>
      <c r="B464" s="121" t="s">
        <v>348</v>
      </c>
      <c r="C464" s="122">
        <v>550000</v>
      </c>
      <c r="D464" s="123">
        <v>44911</v>
      </c>
      <c r="E464" s="121" t="s">
        <v>134</v>
      </c>
    </row>
    <row r="465" spans="1:5" ht="15">
      <c r="A465" s="121" t="s">
        <v>108</v>
      </c>
      <c r="B465" s="121" t="s">
        <v>348</v>
      </c>
      <c r="C465" s="122">
        <v>268000</v>
      </c>
      <c r="D465" s="123">
        <v>44910</v>
      </c>
      <c r="E465" s="121" t="s">
        <v>134</v>
      </c>
    </row>
    <row r="466" spans="1:5" ht="15">
      <c r="A466" s="121" t="s">
        <v>108</v>
      </c>
      <c r="B466" s="121" t="s">
        <v>348</v>
      </c>
      <c r="C466" s="122">
        <v>485000</v>
      </c>
      <c r="D466" s="123">
        <v>44924</v>
      </c>
      <c r="E466" s="121" t="s">
        <v>134</v>
      </c>
    </row>
    <row r="467" spans="1:5" ht="15">
      <c r="A467" s="121" t="s">
        <v>108</v>
      </c>
      <c r="B467" s="121" t="s">
        <v>348</v>
      </c>
      <c r="C467" s="122">
        <v>325000</v>
      </c>
      <c r="D467" s="123">
        <v>44910</v>
      </c>
      <c r="E467" s="121" t="s">
        <v>134</v>
      </c>
    </row>
    <row r="468" spans="1:5" ht="15">
      <c r="A468" s="121" t="s">
        <v>108</v>
      </c>
      <c r="B468" s="121" t="s">
        <v>348</v>
      </c>
      <c r="C468" s="122">
        <v>370000</v>
      </c>
      <c r="D468" s="123">
        <v>44911</v>
      </c>
      <c r="E468" s="121" t="s">
        <v>134</v>
      </c>
    </row>
    <row r="469" spans="1:5" ht="15">
      <c r="A469" s="121" t="s">
        <v>108</v>
      </c>
      <c r="B469" s="121" t="s">
        <v>348</v>
      </c>
      <c r="C469" s="122">
        <v>433990</v>
      </c>
      <c r="D469" s="123">
        <v>44904</v>
      </c>
      <c r="E469" s="121" t="s">
        <v>134</v>
      </c>
    </row>
    <row r="470" spans="1:5" ht="15">
      <c r="A470" s="121" t="s">
        <v>108</v>
      </c>
      <c r="B470" s="121" t="s">
        <v>348</v>
      </c>
      <c r="C470" s="122">
        <v>150000</v>
      </c>
      <c r="D470" s="123">
        <v>44918</v>
      </c>
      <c r="E470" s="121" t="s">
        <v>134</v>
      </c>
    </row>
    <row r="471" spans="1:5" ht="15">
      <c r="A471" s="121" t="s">
        <v>108</v>
      </c>
      <c r="B471" s="121" t="s">
        <v>348</v>
      </c>
      <c r="C471" s="122">
        <v>542500</v>
      </c>
      <c r="D471" s="123">
        <v>44918</v>
      </c>
      <c r="E471" s="121" t="s">
        <v>134</v>
      </c>
    </row>
    <row r="472" spans="1:5" ht="15">
      <c r="A472" s="121" t="s">
        <v>108</v>
      </c>
      <c r="B472" s="121" t="s">
        <v>348</v>
      </c>
      <c r="C472" s="122">
        <v>1316250</v>
      </c>
      <c r="D472" s="123">
        <v>44917</v>
      </c>
      <c r="E472" s="121" t="s">
        <v>134</v>
      </c>
    </row>
    <row r="473" spans="1:5" ht="15">
      <c r="A473" s="121" t="s">
        <v>108</v>
      </c>
      <c r="B473" s="121" t="s">
        <v>348</v>
      </c>
      <c r="C473" s="122">
        <v>1080000</v>
      </c>
      <c r="D473" s="123">
        <v>44917</v>
      </c>
      <c r="E473" s="121" t="s">
        <v>134</v>
      </c>
    </row>
    <row r="474" spans="1:5" ht="15">
      <c r="A474" s="121" t="s">
        <v>108</v>
      </c>
      <c r="B474" s="121" t="s">
        <v>348</v>
      </c>
      <c r="C474" s="122">
        <v>410000</v>
      </c>
      <c r="D474" s="123">
        <v>44917</v>
      </c>
      <c r="E474" s="121" t="s">
        <v>134</v>
      </c>
    </row>
    <row r="475" spans="1:5" ht="15">
      <c r="A475" s="121" t="s">
        <v>108</v>
      </c>
      <c r="B475" s="121" t="s">
        <v>348</v>
      </c>
      <c r="C475" s="122">
        <v>145000</v>
      </c>
      <c r="D475" s="123">
        <v>44918</v>
      </c>
      <c r="E475" s="121" t="s">
        <v>134</v>
      </c>
    </row>
    <row r="476" spans="1:5" ht="15">
      <c r="A476" s="121" t="s">
        <v>108</v>
      </c>
      <c r="B476" s="121" t="s">
        <v>348</v>
      </c>
      <c r="C476" s="122">
        <v>328000</v>
      </c>
      <c r="D476" s="123">
        <v>44917</v>
      </c>
      <c r="E476" s="121" t="s">
        <v>134</v>
      </c>
    </row>
    <row r="477" spans="1:5" ht="15">
      <c r="A477" s="121" t="s">
        <v>108</v>
      </c>
      <c r="B477" s="121" t="s">
        <v>348</v>
      </c>
      <c r="C477" s="122">
        <v>555000</v>
      </c>
      <c r="D477" s="123">
        <v>44917</v>
      </c>
      <c r="E477" s="121" t="s">
        <v>134</v>
      </c>
    </row>
    <row r="478" spans="1:5" ht="15">
      <c r="A478" s="121" t="s">
        <v>108</v>
      </c>
      <c r="B478" s="121" t="s">
        <v>348</v>
      </c>
      <c r="C478" s="122">
        <v>530000</v>
      </c>
      <c r="D478" s="123">
        <v>44918</v>
      </c>
      <c r="E478" s="121" t="s">
        <v>134</v>
      </c>
    </row>
    <row r="479" spans="1:5" ht="15">
      <c r="A479" s="121" t="s">
        <v>108</v>
      </c>
      <c r="B479" s="121" t="s">
        <v>348</v>
      </c>
      <c r="C479" s="122">
        <v>1381135</v>
      </c>
      <c r="D479" s="123">
        <v>44918</v>
      </c>
      <c r="E479" s="121" t="s">
        <v>134</v>
      </c>
    </row>
    <row r="480" spans="1:5" ht="15">
      <c r="A480" s="121" t="s">
        <v>108</v>
      </c>
      <c r="B480" s="121" t="s">
        <v>348</v>
      </c>
      <c r="C480" s="122">
        <v>335000</v>
      </c>
      <c r="D480" s="123">
        <v>44918</v>
      </c>
      <c r="E480" s="121" t="s">
        <v>134</v>
      </c>
    </row>
    <row r="481" spans="1:5" ht="15">
      <c r="A481" s="121" t="s">
        <v>108</v>
      </c>
      <c r="B481" s="121" t="s">
        <v>348</v>
      </c>
      <c r="C481" s="122">
        <v>430000</v>
      </c>
      <c r="D481" s="123">
        <v>44917</v>
      </c>
      <c r="E481" s="121" t="s">
        <v>134</v>
      </c>
    </row>
    <row r="482" spans="1:5" ht="15">
      <c r="A482" s="121" t="s">
        <v>108</v>
      </c>
      <c r="B482" s="121" t="s">
        <v>348</v>
      </c>
      <c r="C482" s="122">
        <v>325000</v>
      </c>
      <c r="D482" s="123">
        <v>44922</v>
      </c>
      <c r="E482" s="121" t="s">
        <v>134</v>
      </c>
    </row>
    <row r="483" spans="1:5" ht="15">
      <c r="A483" s="121" t="s">
        <v>108</v>
      </c>
      <c r="B483" s="121" t="s">
        <v>348</v>
      </c>
      <c r="C483" s="122">
        <v>260000</v>
      </c>
      <c r="D483" s="123">
        <v>44918</v>
      </c>
      <c r="E483" s="121" t="s">
        <v>134</v>
      </c>
    </row>
    <row r="484" spans="1:5" ht="15">
      <c r="A484" s="121" t="s">
        <v>108</v>
      </c>
      <c r="B484" s="121" t="s">
        <v>348</v>
      </c>
      <c r="C484" s="122">
        <v>487000</v>
      </c>
      <c r="D484" s="123">
        <v>44922</v>
      </c>
      <c r="E484" s="121" t="s">
        <v>134</v>
      </c>
    </row>
    <row r="485" spans="1:5" ht="15">
      <c r="A485" s="121" t="s">
        <v>108</v>
      </c>
      <c r="B485" s="121" t="s">
        <v>348</v>
      </c>
      <c r="C485" s="122">
        <v>297500</v>
      </c>
      <c r="D485" s="123">
        <v>44917</v>
      </c>
      <c r="E485" s="121" t="s">
        <v>134</v>
      </c>
    </row>
    <row r="486" spans="1:5" ht="15">
      <c r="A486" s="121" t="s">
        <v>108</v>
      </c>
      <c r="B486" s="121" t="s">
        <v>348</v>
      </c>
      <c r="C486" s="122">
        <v>414000</v>
      </c>
      <c r="D486" s="123">
        <v>44917</v>
      </c>
      <c r="E486" s="121" t="s">
        <v>134</v>
      </c>
    </row>
    <row r="487" spans="1:5" ht="15">
      <c r="A487" s="121" t="s">
        <v>108</v>
      </c>
      <c r="B487" s="121" t="s">
        <v>348</v>
      </c>
      <c r="C487" s="122">
        <v>435000</v>
      </c>
      <c r="D487" s="123">
        <v>44922</v>
      </c>
      <c r="E487" s="121" t="s">
        <v>134</v>
      </c>
    </row>
    <row r="488" spans="1:5" ht="15">
      <c r="A488" s="121" t="s">
        <v>108</v>
      </c>
      <c r="B488" s="121" t="s">
        <v>348</v>
      </c>
      <c r="C488" s="122">
        <v>1600000</v>
      </c>
      <c r="D488" s="123">
        <v>44917</v>
      </c>
      <c r="E488" s="121" t="s">
        <v>134</v>
      </c>
    </row>
    <row r="489" spans="1:5" ht="15">
      <c r="A489" s="121" t="s">
        <v>108</v>
      </c>
      <c r="B489" s="121" t="s">
        <v>348</v>
      </c>
      <c r="C489" s="122">
        <v>400000</v>
      </c>
      <c r="D489" s="123">
        <v>44922</v>
      </c>
      <c r="E489" s="121" t="s">
        <v>134</v>
      </c>
    </row>
    <row r="490" spans="1:5" ht="15">
      <c r="A490" s="121" t="s">
        <v>108</v>
      </c>
      <c r="B490" s="121" t="s">
        <v>348</v>
      </c>
      <c r="C490" s="122">
        <v>395000</v>
      </c>
      <c r="D490" s="123">
        <v>44916</v>
      </c>
      <c r="E490" s="121" t="s">
        <v>134</v>
      </c>
    </row>
    <row r="491" spans="1:5" ht="15">
      <c r="A491" s="121" t="s">
        <v>108</v>
      </c>
      <c r="B491" s="121" t="s">
        <v>348</v>
      </c>
      <c r="C491" s="122">
        <v>202000</v>
      </c>
      <c r="D491" s="123">
        <v>44916</v>
      </c>
      <c r="E491" s="121" t="s">
        <v>134</v>
      </c>
    </row>
    <row r="492" spans="1:5" ht="15">
      <c r="A492" s="121" t="s">
        <v>108</v>
      </c>
      <c r="B492" s="121" t="s">
        <v>348</v>
      </c>
      <c r="C492" s="122">
        <v>225000</v>
      </c>
      <c r="D492" s="123">
        <v>44922</v>
      </c>
      <c r="E492" s="121" t="s">
        <v>134</v>
      </c>
    </row>
    <row r="493" spans="1:5" ht="15">
      <c r="A493" s="121" t="s">
        <v>108</v>
      </c>
      <c r="B493" s="121" t="s">
        <v>348</v>
      </c>
      <c r="C493" s="122">
        <v>210000</v>
      </c>
      <c r="D493" s="123">
        <v>44916</v>
      </c>
      <c r="E493" s="121" t="s">
        <v>134</v>
      </c>
    </row>
    <row r="494" spans="1:5" ht="15">
      <c r="A494" s="121" t="s">
        <v>108</v>
      </c>
      <c r="B494" s="121" t="s">
        <v>348</v>
      </c>
      <c r="C494" s="122">
        <v>167500</v>
      </c>
      <c r="D494" s="123">
        <v>44916</v>
      </c>
      <c r="E494" s="121" t="s">
        <v>134</v>
      </c>
    </row>
    <row r="495" spans="1:5" ht="15">
      <c r="A495" s="121" t="s">
        <v>108</v>
      </c>
      <c r="B495" s="121" t="s">
        <v>348</v>
      </c>
      <c r="C495" s="122">
        <v>395000</v>
      </c>
      <c r="D495" s="123">
        <v>44916</v>
      </c>
      <c r="E495" s="121" t="s">
        <v>134</v>
      </c>
    </row>
    <row r="496" spans="1:5" ht="15">
      <c r="A496" s="121" t="s">
        <v>108</v>
      </c>
      <c r="B496" s="121" t="s">
        <v>348</v>
      </c>
      <c r="C496" s="122">
        <v>430980</v>
      </c>
      <c r="D496" s="123">
        <v>44916</v>
      </c>
      <c r="E496" s="121" t="s">
        <v>134</v>
      </c>
    </row>
    <row r="497" spans="1:5" ht="15">
      <c r="A497" s="121" t="s">
        <v>108</v>
      </c>
      <c r="B497" s="121" t="s">
        <v>348</v>
      </c>
      <c r="C497" s="122">
        <v>260000</v>
      </c>
      <c r="D497" s="123">
        <v>44911</v>
      </c>
      <c r="E497" s="121" t="s">
        <v>134</v>
      </c>
    </row>
    <row r="498" spans="1:5" ht="15">
      <c r="A498" s="121" t="s">
        <v>108</v>
      </c>
      <c r="B498" s="121" t="s">
        <v>348</v>
      </c>
      <c r="C498" s="122">
        <v>650000</v>
      </c>
      <c r="D498" s="123">
        <v>44917</v>
      </c>
      <c r="E498" s="121" t="s">
        <v>134</v>
      </c>
    </row>
    <row r="499" spans="1:5" ht="15">
      <c r="A499" s="121" t="s">
        <v>108</v>
      </c>
      <c r="B499" s="121" t="s">
        <v>348</v>
      </c>
      <c r="C499" s="122">
        <v>210000</v>
      </c>
      <c r="D499" s="123">
        <v>44925</v>
      </c>
      <c r="E499" s="121" t="s">
        <v>134</v>
      </c>
    </row>
    <row r="500" spans="1:5" ht="15">
      <c r="A500" s="121" t="s">
        <v>108</v>
      </c>
      <c r="B500" s="121" t="s">
        <v>348</v>
      </c>
      <c r="C500" s="122">
        <v>135000</v>
      </c>
      <c r="D500" s="123">
        <v>44925</v>
      </c>
      <c r="E500" s="121" t="s">
        <v>134</v>
      </c>
    </row>
    <row r="501" spans="1:5" ht="15">
      <c r="A501" s="121" t="s">
        <v>108</v>
      </c>
      <c r="B501" s="121" t="s">
        <v>348</v>
      </c>
      <c r="C501" s="122">
        <v>350000</v>
      </c>
      <c r="D501" s="123">
        <v>44925</v>
      </c>
      <c r="E501" s="121" t="s">
        <v>134</v>
      </c>
    </row>
    <row r="502" spans="1:5" ht="15">
      <c r="A502" s="121" t="s">
        <v>108</v>
      </c>
      <c r="B502" s="121" t="s">
        <v>348</v>
      </c>
      <c r="C502" s="122">
        <v>409689</v>
      </c>
      <c r="D502" s="123">
        <v>44909</v>
      </c>
      <c r="E502" s="121" t="s">
        <v>134</v>
      </c>
    </row>
    <row r="503" spans="1:5" ht="15">
      <c r="A503" s="121" t="s">
        <v>108</v>
      </c>
      <c r="B503" s="121" t="s">
        <v>348</v>
      </c>
      <c r="C503" s="122">
        <v>455900</v>
      </c>
      <c r="D503" s="123">
        <v>44909</v>
      </c>
      <c r="E503" s="121" t="s">
        <v>134</v>
      </c>
    </row>
    <row r="504" spans="1:5" ht="15">
      <c r="A504" s="121" t="s">
        <v>108</v>
      </c>
      <c r="B504" s="121" t="s">
        <v>348</v>
      </c>
      <c r="C504" s="122">
        <v>1380000</v>
      </c>
      <c r="D504" s="123">
        <v>44909</v>
      </c>
      <c r="E504" s="121" t="s">
        <v>134</v>
      </c>
    </row>
    <row r="505" spans="1:5" ht="15">
      <c r="A505" s="121" t="s">
        <v>108</v>
      </c>
      <c r="B505" s="121" t="s">
        <v>348</v>
      </c>
      <c r="C505" s="122">
        <v>485000</v>
      </c>
      <c r="D505" s="123">
        <v>44909</v>
      </c>
      <c r="E505" s="121" t="s">
        <v>134</v>
      </c>
    </row>
    <row r="506" spans="1:5" ht="15">
      <c r="A506" s="121" t="s">
        <v>108</v>
      </c>
      <c r="B506" s="121" t="s">
        <v>348</v>
      </c>
      <c r="C506" s="122">
        <v>495000</v>
      </c>
      <c r="D506" s="123">
        <v>44908</v>
      </c>
      <c r="E506" s="121" t="s">
        <v>134</v>
      </c>
    </row>
    <row r="507" spans="1:5" ht="15">
      <c r="A507" s="121" t="s">
        <v>108</v>
      </c>
      <c r="B507" s="121" t="s">
        <v>348</v>
      </c>
      <c r="C507" s="122">
        <v>691322</v>
      </c>
      <c r="D507" s="123">
        <v>44908</v>
      </c>
      <c r="E507" s="121" t="s">
        <v>134</v>
      </c>
    </row>
    <row r="508" spans="1:5" ht="15">
      <c r="A508" s="121" t="s">
        <v>108</v>
      </c>
      <c r="B508" s="121" t="s">
        <v>348</v>
      </c>
      <c r="C508" s="122">
        <v>324000</v>
      </c>
      <c r="D508" s="123">
        <v>44908</v>
      </c>
      <c r="E508" s="121" t="s">
        <v>134</v>
      </c>
    </row>
    <row r="509" spans="1:5" ht="15">
      <c r="A509" s="121" t="s">
        <v>108</v>
      </c>
      <c r="B509" s="121" t="s">
        <v>348</v>
      </c>
      <c r="C509" s="122">
        <v>607028</v>
      </c>
      <c r="D509" s="123">
        <v>44908</v>
      </c>
      <c r="E509" s="121" t="s">
        <v>134</v>
      </c>
    </row>
    <row r="510" spans="1:5" ht="15">
      <c r="A510" s="121" t="s">
        <v>108</v>
      </c>
      <c r="B510" s="121" t="s">
        <v>348</v>
      </c>
      <c r="C510" s="122">
        <v>393000</v>
      </c>
      <c r="D510" s="123">
        <v>44908</v>
      </c>
      <c r="E510" s="121" t="s">
        <v>134</v>
      </c>
    </row>
    <row r="511" spans="1:5" ht="15">
      <c r="A511" s="121" t="s">
        <v>108</v>
      </c>
      <c r="B511" s="121" t="s">
        <v>348</v>
      </c>
      <c r="C511" s="122">
        <v>822450</v>
      </c>
      <c r="D511" s="123">
        <v>44925</v>
      </c>
      <c r="E511" s="121" t="s">
        <v>134</v>
      </c>
    </row>
    <row r="512" spans="1:5" ht="15">
      <c r="A512" s="121" t="s">
        <v>108</v>
      </c>
      <c r="B512" s="121" t="s">
        <v>348</v>
      </c>
      <c r="C512" s="122">
        <v>292000</v>
      </c>
      <c r="D512" s="123">
        <v>44925</v>
      </c>
      <c r="E512" s="121" t="s">
        <v>134</v>
      </c>
    </row>
    <row r="513" spans="1:5" ht="15">
      <c r="A513" s="121" t="s">
        <v>108</v>
      </c>
      <c r="B513" s="121" t="s">
        <v>348</v>
      </c>
      <c r="C513" s="122">
        <v>540000</v>
      </c>
      <c r="D513" s="123">
        <v>44925</v>
      </c>
      <c r="E513" s="121" t="s">
        <v>134</v>
      </c>
    </row>
    <row r="514" spans="1:5" ht="15">
      <c r="A514" s="121" t="s">
        <v>108</v>
      </c>
      <c r="B514" s="121" t="s">
        <v>348</v>
      </c>
      <c r="C514" s="122">
        <v>525000</v>
      </c>
      <c r="D514" s="123">
        <v>44925</v>
      </c>
      <c r="E514" s="121" t="s">
        <v>134</v>
      </c>
    </row>
    <row r="515" spans="1:5" ht="15">
      <c r="A515" s="121" t="s">
        <v>108</v>
      </c>
      <c r="B515" s="121" t="s">
        <v>348</v>
      </c>
      <c r="C515" s="122">
        <v>710000</v>
      </c>
      <c r="D515" s="123">
        <v>44907</v>
      </c>
      <c r="E515" s="121" t="s">
        <v>134</v>
      </c>
    </row>
    <row r="516" spans="1:5" ht="15">
      <c r="A516" s="121" t="s">
        <v>108</v>
      </c>
      <c r="B516" s="121" t="s">
        <v>348</v>
      </c>
      <c r="C516" s="122">
        <v>438043</v>
      </c>
      <c r="D516" s="123">
        <v>44907</v>
      </c>
      <c r="E516" s="121" t="s">
        <v>134</v>
      </c>
    </row>
    <row r="517" spans="1:5" ht="15">
      <c r="A517" s="121" t="s">
        <v>108</v>
      </c>
      <c r="B517" s="121" t="s">
        <v>348</v>
      </c>
      <c r="C517" s="122">
        <v>620000</v>
      </c>
      <c r="D517" s="123">
        <v>44925</v>
      </c>
      <c r="E517" s="121" t="s">
        <v>134</v>
      </c>
    </row>
    <row r="518" spans="1:5" ht="15">
      <c r="A518" s="121" t="s">
        <v>108</v>
      </c>
      <c r="B518" s="121" t="s">
        <v>348</v>
      </c>
      <c r="C518" s="122">
        <v>63000</v>
      </c>
      <c r="D518" s="123">
        <v>44907</v>
      </c>
      <c r="E518" s="121" t="s">
        <v>134</v>
      </c>
    </row>
    <row r="519" spans="1:5" ht="15">
      <c r="A519" s="121" t="s">
        <v>108</v>
      </c>
      <c r="B519" s="121" t="s">
        <v>348</v>
      </c>
      <c r="C519" s="122">
        <v>1400000</v>
      </c>
      <c r="D519" s="123">
        <v>44907</v>
      </c>
      <c r="E519" s="121" t="s">
        <v>134</v>
      </c>
    </row>
    <row r="520" spans="1:5" ht="15">
      <c r="A520" s="121" t="s">
        <v>108</v>
      </c>
      <c r="B520" s="121" t="s">
        <v>348</v>
      </c>
      <c r="C520" s="122">
        <v>915000</v>
      </c>
      <c r="D520" s="123">
        <v>44907</v>
      </c>
      <c r="E520" s="121" t="s">
        <v>134</v>
      </c>
    </row>
    <row r="521" spans="1:5" ht="15">
      <c r="A521" s="121" t="s">
        <v>108</v>
      </c>
      <c r="B521" s="121" t="s">
        <v>348</v>
      </c>
      <c r="C521" s="122">
        <v>685000</v>
      </c>
      <c r="D521" s="123">
        <v>44907</v>
      </c>
      <c r="E521" s="121" t="s">
        <v>134</v>
      </c>
    </row>
    <row r="522" spans="1:5" ht="15">
      <c r="A522" s="121" t="s">
        <v>108</v>
      </c>
      <c r="B522" s="121" t="s">
        <v>348</v>
      </c>
      <c r="C522" s="122">
        <v>249000</v>
      </c>
      <c r="D522" s="123">
        <v>44904</v>
      </c>
      <c r="E522" s="121" t="s">
        <v>134</v>
      </c>
    </row>
    <row r="523" spans="1:5" ht="15">
      <c r="A523" s="121" t="s">
        <v>108</v>
      </c>
      <c r="B523" s="121" t="s">
        <v>348</v>
      </c>
      <c r="C523" s="122">
        <v>2100000</v>
      </c>
      <c r="D523" s="123">
        <v>44904</v>
      </c>
      <c r="E523" s="121" t="s">
        <v>134</v>
      </c>
    </row>
    <row r="524" spans="1:5" ht="15">
      <c r="A524" s="121" t="s">
        <v>108</v>
      </c>
      <c r="B524" s="121" t="s">
        <v>348</v>
      </c>
      <c r="C524" s="122">
        <v>750000</v>
      </c>
      <c r="D524" s="123">
        <v>44904</v>
      </c>
      <c r="E524" s="121" t="s">
        <v>134</v>
      </c>
    </row>
    <row r="525" spans="1:5" ht="15">
      <c r="A525" s="121" t="s">
        <v>108</v>
      </c>
      <c r="B525" s="121" t="s">
        <v>348</v>
      </c>
      <c r="C525" s="122">
        <v>625000</v>
      </c>
      <c r="D525" s="123">
        <v>44904</v>
      </c>
      <c r="E525" s="121" t="s">
        <v>134</v>
      </c>
    </row>
    <row r="526" spans="1:5" ht="15">
      <c r="A526" s="121" t="s">
        <v>108</v>
      </c>
      <c r="B526" s="121" t="s">
        <v>348</v>
      </c>
      <c r="C526" s="122">
        <v>210000</v>
      </c>
      <c r="D526" s="123">
        <v>44925</v>
      </c>
      <c r="E526" s="121" t="s">
        <v>134</v>
      </c>
    </row>
    <row r="527" spans="1:5" ht="15">
      <c r="A527" s="121" t="s">
        <v>108</v>
      </c>
      <c r="B527" s="121" t="s">
        <v>348</v>
      </c>
      <c r="C527" s="122">
        <v>700000</v>
      </c>
      <c r="D527" s="123">
        <v>44910</v>
      </c>
      <c r="E527" s="121" t="s">
        <v>134</v>
      </c>
    </row>
    <row r="528" spans="1:5" ht="15">
      <c r="A528" s="121" t="s">
        <v>108</v>
      </c>
      <c r="B528" s="121" t="s">
        <v>348</v>
      </c>
      <c r="C528" s="122">
        <v>731545</v>
      </c>
      <c r="D528" s="123">
        <v>44910</v>
      </c>
      <c r="E528" s="121" t="s">
        <v>134</v>
      </c>
    </row>
    <row r="529" spans="1:5" ht="15">
      <c r="A529" s="121" t="s">
        <v>108</v>
      </c>
      <c r="B529" s="121" t="s">
        <v>348</v>
      </c>
      <c r="C529" s="122">
        <v>422000</v>
      </c>
      <c r="D529" s="123">
        <v>44910</v>
      </c>
      <c r="E529" s="121" t="s">
        <v>134</v>
      </c>
    </row>
    <row r="530" spans="1:5" ht="15">
      <c r="A530" s="121" t="s">
        <v>108</v>
      </c>
      <c r="B530" s="121" t="s">
        <v>348</v>
      </c>
      <c r="C530" s="122">
        <v>175000</v>
      </c>
      <c r="D530" s="123">
        <v>44925</v>
      </c>
      <c r="E530" s="121" t="s">
        <v>134</v>
      </c>
    </row>
    <row r="531" spans="1:5" ht="15">
      <c r="A531" s="121" t="s">
        <v>108</v>
      </c>
      <c r="B531" s="121" t="s">
        <v>348</v>
      </c>
      <c r="C531" s="122">
        <v>457500</v>
      </c>
      <c r="D531" s="123">
        <v>44910</v>
      </c>
      <c r="E531" s="121" t="s">
        <v>134</v>
      </c>
    </row>
    <row r="532" spans="1:5" ht="15">
      <c r="A532" s="121" t="s">
        <v>108</v>
      </c>
      <c r="B532" s="121" t="s">
        <v>348</v>
      </c>
      <c r="C532" s="122">
        <v>820165</v>
      </c>
      <c r="D532" s="123">
        <v>44924</v>
      </c>
      <c r="E532" s="121" t="s">
        <v>134</v>
      </c>
    </row>
    <row r="533" spans="1:5" ht="15">
      <c r="A533" s="121" t="s">
        <v>108</v>
      </c>
      <c r="B533" s="121" t="s">
        <v>348</v>
      </c>
      <c r="C533" s="122">
        <v>846411</v>
      </c>
      <c r="D533" s="123">
        <v>44925</v>
      </c>
      <c r="E533" s="121" t="s">
        <v>134</v>
      </c>
    </row>
    <row r="534" spans="1:5" ht="15">
      <c r="A534" s="121" t="s">
        <v>108</v>
      </c>
      <c r="B534" s="121" t="s">
        <v>348</v>
      </c>
      <c r="C534" s="122">
        <v>455000</v>
      </c>
      <c r="D534" s="123">
        <v>44910</v>
      </c>
      <c r="E534" s="121" t="s">
        <v>134</v>
      </c>
    </row>
    <row r="535" spans="1:5" ht="15">
      <c r="A535" s="121" t="s">
        <v>108</v>
      </c>
      <c r="B535" s="121" t="s">
        <v>348</v>
      </c>
      <c r="C535" s="122">
        <v>339000</v>
      </c>
      <c r="D535" s="123">
        <v>44924</v>
      </c>
      <c r="E535" s="121" t="s">
        <v>134</v>
      </c>
    </row>
    <row r="536" spans="1:5" ht="15">
      <c r="A536" s="121" t="s">
        <v>108</v>
      </c>
      <c r="B536" s="121" t="s">
        <v>348</v>
      </c>
      <c r="C536" s="122">
        <v>780000</v>
      </c>
      <c r="D536" s="123">
        <v>44925</v>
      </c>
      <c r="E536" s="121" t="s">
        <v>354</v>
      </c>
    </row>
    <row r="537" spans="1:5" ht="15">
      <c r="A537" s="121" t="s">
        <v>108</v>
      </c>
      <c r="B537" s="121" t="s">
        <v>348</v>
      </c>
      <c r="C537" s="122">
        <v>1100000</v>
      </c>
      <c r="D537" s="123">
        <v>44923</v>
      </c>
      <c r="E537" s="121" t="s">
        <v>354</v>
      </c>
    </row>
    <row r="538" spans="1:5" ht="15">
      <c r="A538" s="121" t="s">
        <v>108</v>
      </c>
      <c r="B538" s="121" t="s">
        <v>348</v>
      </c>
      <c r="C538" s="122">
        <v>301841</v>
      </c>
      <c r="D538" s="123">
        <v>44925</v>
      </c>
      <c r="E538" s="121" t="s">
        <v>354</v>
      </c>
    </row>
    <row r="539" spans="1:5" ht="15">
      <c r="A539" s="121" t="s">
        <v>108</v>
      </c>
      <c r="B539" s="121" t="s">
        <v>348</v>
      </c>
      <c r="C539" s="122">
        <v>13825</v>
      </c>
      <c r="D539" s="123">
        <v>44916</v>
      </c>
      <c r="E539" s="121" t="s">
        <v>354</v>
      </c>
    </row>
    <row r="540" spans="1:5" ht="15">
      <c r="A540" s="121" t="s">
        <v>108</v>
      </c>
      <c r="B540" s="121" t="s">
        <v>348</v>
      </c>
      <c r="C540" s="122">
        <v>387845</v>
      </c>
      <c r="D540" s="123">
        <v>44916</v>
      </c>
      <c r="E540" s="121" t="s">
        <v>354</v>
      </c>
    </row>
    <row r="541" spans="1:5" ht="15">
      <c r="A541" s="121" t="s">
        <v>108</v>
      </c>
      <c r="B541" s="121" t="s">
        <v>348</v>
      </c>
      <c r="C541" s="122">
        <v>539000</v>
      </c>
      <c r="D541" s="123">
        <v>44924</v>
      </c>
      <c r="E541" s="121" t="s">
        <v>354</v>
      </c>
    </row>
    <row r="542" spans="1:5" ht="15">
      <c r="A542" s="121" t="s">
        <v>108</v>
      </c>
      <c r="B542" s="121" t="s">
        <v>348</v>
      </c>
      <c r="C542" s="122">
        <v>150000</v>
      </c>
      <c r="D542" s="123">
        <v>44914</v>
      </c>
      <c r="E542" s="121" t="s">
        <v>354</v>
      </c>
    </row>
    <row r="543" spans="1:5" ht="15">
      <c r="A543" s="121" t="s">
        <v>108</v>
      </c>
      <c r="B543" s="121" t="s">
        <v>348</v>
      </c>
      <c r="C543" s="122">
        <v>4000000</v>
      </c>
      <c r="D543" s="123">
        <v>44914</v>
      </c>
      <c r="E543" s="121" t="s">
        <v>354</v>
      </c>
    </row>
    <row r="544" spans="1:5" ht="15">
      <c r="A544" s="121" t="s">
        <v>108</v>
      </c>
      <c r="B544" s="121" t="s">
        <v>348</v>
      </c>
      <c r="C544" s="122">
        <v>4000000</v>
      </c>
      <c r="D544" s="123">
        <v>44914</v>
      </c>
      <c r="E544" s="121" t="s">
        <v>354</v>
      </c>
    </row>
    <row r="545" spans="1:5" ht="15">
      <c r="A545" s="121" t="s">
        <v>108</v>
      </c>
      <c r="B545" s="121" t="s">
        <v>348</v>
      </c>
      <c r="C545" s="122">
        <v>2626720</v>
      </c>
      <c r="D545" s="123">
        <v>44897</v>
      </c>
      <c r="E545" s="121" t="s">
        <v>354</v>
      </c>
    </row>
    <row r="546" spans="1:5" ht="15">
      <c r="A546" s="121" t="s">
        <v>108</v>
      </c>
      <c r="B546" s="121" t="s">
        <v>348</v>
      </c>
      <c r="C546" s="122">
        <v>265000</v>
      </c>
      <c r="D546" s="123">
        <v>44897</v>
      </c>
      <c r="E546" s="121" t="s">
        <v>354</v>
      </c>
    </row>
    <row r="547" spans="1:5" ht="15">
      <c r="A547" s="121" t="s">
        <v>108</v>
      </c>
      <c r="B547" s="121" t="s">
        <v>348</v>
      </c>
      <c r="C547" s="122">
        <v>416000</v>
      </c>
      <c r="D547" s="123">
        <v>44896</v>
      </c>
      <c r="E547" s="121" t="s">
        <v>354</v>
      </c>
    </row>
    <row r="548" spans="1:5" ht="15">
      <c r="A548" s="121" t="s">
        <v>108</v>
      </c>
      <c r="B548" s="121" t="s">
        <v>348</v>
      </c>
      <c r="C548" s="122">
        <v>4000000</v>
      </c>
      <c r="D548" s="123">
        <v>44910</v>
      </c>
      <c r="E548" s="121" t="s">
        <v>354</v>
      </c>
    </row>
    <row r="549" spans="1:5" ht="15">
      <c r="A549" s="121" t="s">
        <v>108</v>
      </c>
      <c r="B549" s="121" t="s">
        <v>348</v>
      </c>
      <c r="C549" s="122">
        <v>11375</v>
      </c>
      <c r="D549" s="123">
        <v>44922</v>
      </c>
      <c r="E549" s="121" t="s">
        <v>354</v>
      </c>
    </row>
    <row r="550" spans="1:5" ht="15">
      <c r="A550" s="121" t="s">
        <v>108</v>
      </c>
      <c r="B550" s="121" t="s">
        <v>348</v>
      </c>
      <c r="C550" s="122">
        <v>220000</v>
      </c>
      <c r="D550" s="123">
        <v>44909</v>
      </c>
      <c r="E550" s="121" t="s">
        <v>354</v>
      </c>
    </row>
    <row r="551" spans="1:5" ht="15">
      <c r="A551" s="121" t="s">
        <v>108</v>
      </c>
      <c r="B551" s="121" t="s">
        <v>348</v>
      </c>
      <c r="C551" s="122">
        <v>175000</v>
      </c>
      <c r="D551" s="123">
        <v>44922</v>
      </c>
      <c r="E551" s="121" t="s">
        <v>354</v>
      </c>
    </row>
    <row r="552" spans="1:5" ht="15">
      <c r="A552" s="121" t="s">
        <v>108</v>
      </c>
      <c r="B552" s="121" t="s">
        <v>348</v>
      </c>
      <c r="C552" s="122">
        <v>900000</v>
      </c>
      <c r="D552" s="123">
        <v>44904</v>
      </c>
      <c r="E552" s="121" t="s">
        <v>354</v>
      </c>
    </row>
    <row r="553" spans="1:5" ht="15">
      <c r="A553" s="121" t="s">
        <v>108</v>
      </c>
      <c r="B553" s="121" t="s">
        <v>348</v>
      </c>
      <c r="C553" s="122">
        <v>100000</v>
      </c>
      <c r="D553" s="123">
        <v>44924</v>
      </c>
      <c r="E553" s="121" t="s">
        <v>354</v>
      </c>
    </row>
    <row r="554" spans="1:5" ht="15">
      <c r="A554" s="121" t="s">
        <v>108</v>
      </c>
      <c r="B554" s="121" t="s">
        <v>348</v>
      </c>
      <c r="C554" s="122">
        <v>700000</v>
      </c>
      <c r="D554" s="123">
        <v>44903</v>
      </c>
      <c r="E554" s="121" t="s">
        <v>354</v>
      </c>
    </row>
    <row r="555" spans="1:5" ht="15">
      <c r="A555" s="121" t="s">
        <v>108</v>
      </c>
      <c r="B555" s="121" t="s">
        <v>348</v>
      </c>
      <c r="C555" s="122">
        <v>171600</v>
      </c>
      <c r="D555" s="123">
        <v>44904</v>
      </c>
      <c r="E555" s="121" t="s">
        <v>354</v>
      </c>
    </row>
    <row r="556" spans="1:5" ht="15">
      <c r="A556" s="121" t="s">
        <v>108</v>
      </c>
      <c r="B556" s="121" t="s">
        <v>348</v>
      </c>
      <c r="C556" s="122">
        <v>260000</v>
      </c>
      <c r="D556" s="123">
        <v>44908</v>
      </c>
      <c r="E556" s="121" t="s">
        <v>354</v>
      </c>
    </row>
    <row r="557" spans="1:5" ht="15">
      <c r="A557" s="121" t="s">
        <v>108</v>
      </c>
      <c r="B557" s="121" t="s">
        <v>348</v>
      </c>
      <c r="C557" s="122">
        <v>135000</v>
      </c>
      <c r="D557" s="123">
        <v>44922</v>
      </c>
      <c r="E557" s="121" t="s">
        <v>354</v>
      </c>
    </row>
    <row r="558" spans="1:5" ht="15">
      <c r="A558" s="121" t="s">
        <v>187</v>
      </c>
      <c r="B558" s="121" t="s">
        <v>349</v>
      </c>
      <c r="C558" s="122">
        <v>959000</v>
      </c>
      <c r="D558" s="123">
        <v>44925</v>
      </c>
      <c r="E558" s="121" t="s">
        <v>134</v>
      </c>
    </row>
    <row r="559" spans="1:5" ht="15">
      <c r="A559" s="121" t="s">
        <v>187</v>
      </c>
      <c r="B559" s="121" t="s">
        <v>349</v>
      </c>
      <c r="C559" s="122">
        <v>210000</v>
      </c>
      <c r="D559" s="123">
        <v>44911</v>
      </c>
      <c r="E559" s="121" t="s">
        <v>354</v>
      </c>
    </row>
    <row r="560" spans="1:5" ht="15">
      <c r="A560" s="121" t="s">
        <v>187</v>
      </c>
      <c r="B560" s="121" t="s">
        <v>349</v>
      </c>
      <c r="C560" s="122">
        <v>364316</v>
      </c>
      <c r="D560" s="123">
        <v>44916</v>
      </c>
      <c r="E560" s="121" t="s">
        <v>354</v>
      </c>
    </row>
    <row r="561" spans="1:5" ht="15">
      <c r="A561" s="121" t="s">
        <v>40</v>
      </c>
      <c r="B561" s="121" t="s">
        <v>350</v>
      </c>
      <c r="C561" s="122">
        <v>6400000</v>
      </c>
      <c r="D561" s="123">
        <v>44923</v>
      </c>
      <c r="E561" s="121" t="s">
        <v>134</v>
      </c>
    </row>
    <row r="562" spans="1:5" ht="15">
      <c r="A562" s="121" t="s">
        <v>40</v>
      </c>
      <c r="B562" s="121" t="s">
        <v>350</v>
      </c>
      <c r="C562" s="122">
        <v>343000</v>
      </c>
      <c r="D562" s="123">
        <v>44925</v>
      </c>
      <c r="E562" s="121" t="s">
        <v>134</v>
      </c>
    </row>
    <row r="563" spans="1:5" ht="15">
      <c r="A563" s="121" t="s">
        <v>40</v>
      </c>
      <c r="B563" s="121" t="s">
        <v>350</v>
      </c>
      <c r="C563" s="122">
        <v>850000</v>
      </c>
      <c r="D563" s="123">
        <v>44923</v>
      </c>
      <c r="E563" s="121" t="s">
        <v>134</v>
      </c>
    </row>
    <row r="564" spans="1:5" ht="15">
      <c r="A564" s="121" t="s">
        <v>40</v>
      </c>
      <c r="B564" s="121" t="s">
        <v>350</v>
      </c>
      <c r="C564" s="122">
        <v>799000</v>
      </c>
      <c r="D564" s="123">
        <v>44896</v>
      </c>
      <c r="E564" s="121" t="s">
        <v>134</v>
      </c>
    </row>
    <row r="565" spans="1:5" ht="15">
      <c r="A565" s="121" t="s">
        <v>40</v>
      </c>
      <c r="B565" s="121" t="s">
        <v>350</v>
      </c>
      <c r="C565" s="122">
        <v>320000</v>
      </c>
      <c r="D565" s="123">
        <v>44923</v>
      </c>
      <c r="E565" s="121" t="s">
        <v>134</v>
      </c>
    </row>
    <row r="566" spans="1:5" ht="15">
      <c r="A566" s="121" t="s">
        <v>40</v>
      </c>
      <c r="B566" s="121" t="s">
        <v>350</v>
      </c>
      <c r="C566" s="122">
        <v>348000</v>
      </c>
      <c r="D566" s="123">
        <v>44925</v>
      </c>
      <c r="E566" s="121" t="s">
        <v>134</v>
      </c>
    </row>
    <row r="567" spans="1:5" ht="15">
      <c r="A567" s="121" t="s">
        <v>40</v>
      </c>
      <c r="B567" s="121" t="s">
        <v>350</v>
      </c>
      <c r="C567" s="122">
        <v>75000</v>
      </c>
      <c r="D567" s="123">
        <v>44925</v>
      </c>
      <c r="E567" s="121" t="s">
        <v>134</v>
      </c>
    </row>
    <row r="568" spans="1:5" ht="15">
      <c r="A568" s="121" t="s">
        <v>40</v>
      </c>
      <c r="B568" s="121" t="s">
        <v>350</v>
      </c>
      <c r="C568" s="122">
        <v>19900</v>
      </c>
      <c r="D568" s="123">
        <v>44918</v>
      </c>
      <c r="E568" s="121" t="s">
        <v>134</v>
      </c>
    </row>
    <row r="569" spans="1:5" ht="15">
      <c r="A569" s="121" t="s">
        <v>40</v>
      </c>
      <c r="B569" s="121" t="s">
        <v>350</v>
      </c>
      <c r="C569" s="122">
        <v>305000</v>
      </c>
      <c r="D569" s="123">
        <v>44924</v>
      </c>
      <c r="E569" s="121" t="s">
        <v>134</v>
      </c>
    </row>
    <row r="570" spans="1:5" ht="15">
      <c r="A570" s="121" t="s">
        <v>40</v>
      </c>
      <c r="B570" s="121" t="s">
        <v>350</v>
      </c>
      <c r="C570" s="122">
        <v>390000</v>
      </c>
      <c r="D570" s="123">
        <v>44924</v>
      </c>
      <c r="E570" s="121" t="s">
        <v>134</v>
      </c>
    </row>
    <row r="571" spans="1:5" ht="15">
      <c r="A571" s="121" t="s">
        <v>40</v>
      </c>
      <c r="B571" s="121" t="s">
        <v>350</v>
      </c>
      <c r="C571" s="122">
        <v>610500</v>
      </c>
      <c r="D571" s="123">
        <v>44896</v>
      </c>
      <c r="E571" s="121" t="s">
        <v>134</v>
      </c>
    </row>
    <row r="572" spans="1:5" ht="15">
      <c r="A572" s="121" t="s">
        <v>40</v>
      </c>
      <c r="B572" s="121" t="s">
        <v>350</v>
      </c>
      <c r="C572" s="122">
        <v>6289092.21</v>
      </c>
      <c r="D572" s="123">
        <v>44922</v>
      </c>
      <c r="E572" s="121" t="s">
        <v>134</v>
      </c>
    </row>
    <row r="573" spans="1:5" ht="15">
      <c r="A573" s="121" t="s">
        <v>40</v>
      </c>
      <c r="B573" s="121" t="s">
        <v>350</v>
      </c>
      <c r="C573" s="122">
        <v>400000</v>
      </c>
      <c r="D573" s="123">
        <v>44917</v>
      </c>
      <c r="E573" s="121" t="s">
        <v>134</v>
      </c>
    </row>
    <row r="574" spans="1:5" ht="15">
      <c r="A574" s="121" t="s">
        <v>40</v>
      </c>
      <c r="B574" s="121" t="s">
        <v>350</v>
      </c>
      <c r="C574" s="122">
        <v>415000</v>
      </c>
      <c r="D574" s="123">
        <v>44896</v>
      </c>
      <c r="E574" s="121" t="s">
        <v>134</v>
      </c>
    </row>
    <row r="575" spans="1:5" ht="15">
      <c r="A575" s="121" t="s">
        <v>40</v>
      </c>
      <c r="B575" s="121" t="s">
        <v>350</v>
      </c>
      <c r="C575" s="122">
        <v>625000</v>
      </c>
      <c r="D575" s="123">
        <v>44896</v>
      </c>
      <c r="E575" s="121" t="s">
        <v>134</v>
      </c>
    </row>
    <row r="576" spans="1:5" ht="15">
      <c r="A576" s="121" t="s">
        <v>40</v>
      </c>
      <c r="B576" s="121" t="s">
        <v>350</v>
      </c>
      <c r="C576" s="122">
        <v>245000</v>
      </c>
      <c r="D576" s="123">
        <v>44924</v>
      </c>
      <c r="E576" s="121" t="s">
        <v>134</v>
      </c>
    </row>
    <row r="577" spans="1:5" ht="15">
      <c r="A577" s="121" t="s">
        <v>40</v>
      </c>
      <c r="B577" s="121" t="s">
        <v>350</v>
      </c>
      <c r="C577" s="122">
        <v>665000</v>
      </c>
      <c r="D577" s="123">
        <v>44896</v>
      </c>
      <c r="E577" s="121" t="s">
        <v>134</v>
      </c>
    </row>
    <row r="578" spans="1:5" ht="15">
      <c r="A578" s="121" t="s">
        <v>40</v>
      </c>
      <c r="B578" s="121" t="s">
        <v>350</v>
      </c>
      <c r="C578" s="122">
        <v>2000000</v>
      </c>
      <c r="D578" s="123">
        <v>44924</v>
      </c>
      <c r="E578" s="121" t="s">
        <v>134</v>
      </c>
    </row>
    <row r="579" spans="1:5" ht="15">
      <c r="A579" s="121" t="s">
        <v>40</v>
      </c>
      <c r="B579" s="121" t="s">
        <v>350</v>
      </c>
      <c r="C579" s="122">
        <v>1500000</v>
      </c>
      <c r="D579" s="123">
        <v>44924</v>
      </c>
      <c r="E579" s="121" t="s">
        <v>134</v>
      </c>
    </row>
    <row r="580" spans="1:5" ht="15">
      <c r="A580" s="121" t="s">
        <v>40</v>
      </c>
      <c r="B580" s="121" t="s">
        <v>350</v>
      </c>
      <c r="C580" s="122">
        <v>400000</v>
      </c>
      <c r="D580" s="123">
        <v>44925</v>
      </c>
      <c r="E580" s="121" t="s">
        <v>134</v>
      </c>
    </row>
    <row r="581" spans="1:5" ht="15">
      <c r="A581" s="121" t="s">
        <v>40</v>
      </c>
      <c r="B581" s="121" t="s">
        <v>350</v>
      </c>
      <c r="C581" s="122">
        <v>1976000</v>
      </c>
      <c r="D581" s="123">
        <v>44925</v>
      </c>
      <c r="E581" s="121" t="s">
        <v>134</v>
      </c>
    </row>
    <row r="582" spans="1:5" ht="15">
      <c r="A582" s="121" t="s">
        <v>40</v>
      </c>
      <c r="B582" s="121" t="s">
        <v>350</v>
      </c>
      <c r="C582" s="122">
        <v>515000</v>
      </c>
      <c r="D582" s="123">
        <v>44925</v>
      </c>
      <c r="E582" s="121" t="s">
        <v>134</v>
      </c>
    </row>
    <row r="583" spans="1:5" ht="15">
      <c r="A583" s="121" t="s">
        <v>40</v>
      </c>
      <c r="B583" s="121" t="s">
        <v>350</v>
      </c>
      <c r="C583" s="122">
        <v>430000</v>
      </c>
      <c r="D583" s="123">
        <v>44924</v>
      </c>
      <c r="E583" s="121" t="s">
        <v>134</v>
      </c>
    </row>
    <row r="584" spans="1:5" ht="15">
      <c r="A584" s="121" t="s">
        <v>40</v>
      </c>
      <c r="B584" s="121" t="s">
        <v>350</v>
      </c>
      <c r="C584" s="122">
        <v>314500</v>
      </c>
      <c r="D584" s="123">
        <v>44901</v>
      </c>
      <c r="E584" s="121" t="s">
        <v>134</v>
      </c>
    </row>
    <row r="585" spans="1:5" ht="15">
      <c r="A585" s="121" t="s">
        <v>40</v>
      </c>
      <c r="B585" s="121" t="s">
        <v>350</v>
      </c>
      <c r="C585" s="122">
        <v>615000</v>
      </c>
      <c r="D585" s="123">
        <v>44897</v>
      </c>
      <c r="E585" s="121" t="s">
        <v>134</v>
      </c>
    </row>
    <row r="586" spans="1:5" ht="15">
      <c r="A586" s="121" t="s">
        <v>40</v>
      </c>
      <c r="B586" s="121" t="s">
        <v>350</v>
      </c>
      <c r="C586" s="122">
        <v>135000</v>
      </c>
      <c r="D586" s="123">
        <v>44909</v>
      </c>
      <c r="E586" s="121" t="s">
        <v>134</v>
      </c>
    </row>
    <row r="587" spans="1:5" ht="15">
      <c r="A587" s="121" t="s">
        <v>40</v>
      </c>
      <c r="B587" s="121" t="s">
        <v>350</v>
      </c>
      <c r="C587" s="122">
        <v>20481000</v>
      </c>
      <c r="D587" s="123">
        <v>44910</v>
      </c>
      <c r="E587" s="121" t="s">
        <v>134</v>
      </c>
    </row>
    <row r="588" spans="1:5" ht="15">
      <c r="A588" s="121" t="s">
        <v>40</v>
      </c>
      <c r="B588" s="121" t="s">
        <v>350</v>
      </c>
      <c r="C588" s="122">
        <v>14324000</v>
      </c>
      <c r="D588" s="123">
        <v>44910</v>
      </c>
      <c r="E588" s="121" t="s">
        <v>134</v>
      </c>
    </row>
    <row r="589" spans="1:5" ht="15">
      <c r="A589" s="121" t="s">
        <v>40</v>
      </c>
      <c r="B589" s="121" t="s">
        <v>350</v>
      </c>
      <c r="C589" s="122">
        <v>362500</v>
      </c>
      <c r="D589" s="123">
        <v>44910</v>
      </c>
      <c r="E589" s="121" t="s">
        <v>134</v>
      </c>
    </row>
    <row r="590" spans="1:5" ht="15">
      <c r="A590" s="121" t="s">
        <v>40</v>
      </c>
      <c r="B590" s="121" t="s">
        <v>350</v>
      </c>
      <c r="C590" s="122">
        <v>214000</v>
      </c>
      <c r="D590" s="123">
        <v>44910</v>
      </c>
      <c r="E590" s="121" t="s">
        <v>134</v>
      </c>
    </row>
    <row r="591" spans="1:5" ht="15">
      <c r="A591" s="121" t="s">
        <v>40</v>
      </c>
      <c r="B591" s="121" t="s">
        <v>350</v>
      </c>
      <c r="C591" s="122">
        <v>6600000</v>
      </c>
      <c r="D591" s="123">
        <v>44910</v>
      </c>
      <c r="E591" s="121" t="s">
        <v>134</v>
      </c>
    </row>
    <row r="592" spans="1:5" ht="15">
      <c r="A592" s="121" t="s">
        <v>40</v>
      </c>
      <c r="B592" s="121" t="s">
        <v>350</v>
      </c>
      <c r="C592" s="122">
        <v>442000</v>
      </c>
      <c r="D592" s="123">
        <v>44910</v>
      </c>
      <c r="E592" s="121" t="s">
        <v>134</v>
      </c>
    </row>
    <row r="593" spans="1:5" ht="15">
      <c r="A593" s="121" t="s">
        <v>40</v>
      </c>
      <c r="B593" s="121" t="s">
        <v>350</v>
      </c>
      <c r="C593" s="122">
        <v>1050000</v>
      </c>
      <c r="D593" s="123">
        <v>44916</v>
      </c>
      <c r="E593" s="121" t="s">
        <v>134</v>
      </c>
    </row>
    <row r="594" spans="1:5" ht="15">
      <c r="A594" s="121" t="s">
        <v>40</v>
      </c>
      <c r="B594" s="121" t="s">
        <v>350</v>
      </c>
      <c r="C594" s="122">
        <v>425000</v>
      </c>
      <c r="D594" s="123">
        <v>44910</v>
      </c>
      <c r="E594" s="121" t="s">
        <v>134</v>
      </c>
    </row>
    <row r="595" spans="1:5" ht="15">
      <c r="A595" s="121" t="s">
        <v>40</v>
      </c>
      <c r="B595" s="121" t="s">
        <v>350</v>
      </c>
      <c r="C595" s="122">
        <v>408500</v>
      </c>
      <c r="D595" s="123">
        <v>44900</v>
      </c>
      <c r="E595" s="121" t="s">
        <v>134</v>
      </c>
    </row>
    <row r="596" spans="1:5" ht="15">
      <c r="A596" s="121" t="s">
        <v>40</v>
      </c>
      <c r="B596" s="121" t="s">
        <v>350</v>
      </c>
      <c r="C596" s="122">
        <v>1960000</v>
      </c>
      <c r="D596" s="123">
        <v>44902</v>
      </c>
      <c r="E596" s="121" t="s">
        <v>134</v>
      </c>
    </row>
    <row r="597" spans="1:5" ht="15">
      <c r="A597" s="121" t="s">
        <v>40</v>
      </c>
      <c r="B597" s="121" t="s">
        <v>350</v>
      </c>
      <c r="C597" s="122">
        <v>410000</v>
      </c>
      <c r="D597" s="123">
        <v>44916</v>
      </c>
      <c r="E597" s="121" t="s">
        <v>134</v>
      </c>
    </row>
    <row r="598" spans="1:5" ht="15">
      <c r="A598" s="121" t="s">
        <v>40</v>
      </c>
      <c r="B598" s="121" t="s">
        <v>350</v>
      </c>
      <c r="C598" s="122">
        <v>525000</v>
      </c>
      <c r="D598" s="123">
        <v>44910</v>
      </c>
      <c r="E598" s="121" t="s">
        <v>134</v>
      </c>
    </row>
    <row r="599" spans="1:5" ht="15">
      <c r="A599" s="121" t="s">
        <v>40</v>
      </c>
      <c r="B599" s="121" t="s">
        <v>350</v>
      </c>
      <c r="C599" s="122">
        <v>1100000</v>
      </c>
      <c r="D599" s="123">
        <v>44910</v>
      </c>
      <c r="E599" s="121" t="s">
        <v>134</v>
      </c>
    </row>
    <row r="600" spans="1:5" ht="15">
      <c r="A600" s="121" t="s">
        <v>40</v>
      </c>
      <c r="B600" s="121" t="s">
        <v>350</v>
      </c>
      <c r="C600" s="122">
        <v>660000</v>
      </c>
      <c r="D600" s="123">
        <v>44901</v>
      </c>
      <c r="E600" s="121" t="s">
        <v>134</v>
      </c>
    </row>
    <row r="601" spans="1:5" ht="15">
      <c r="A601" s="121" t="s">
        <v>40</v>
      </c>
      <c r="B601" s="121" t="s">
        <v>350</v>
      </c>
      <c r="C601" s="122">
        <v>3500000</v>
      </c>
      <c r="D601" s="123">
        <v>44911</v>
      </c>
      <c r="E601" s="121" t="s">
        <v>134</v>
      </c>
    </row>
    <row r="602" spans="1:5" ht="15">
      <c r="A602" s="121" t="s">
        <v>40</v>
      </c>
      <c r="B602" s="121" t="s">
        <v>350</v>
      </c>
      <c r="C602" s="122">
        <v>825000</v>
      </c>
      <c r="D602" s="123">
        <v>44911</v>
      </c>
      <c r="E602" s="121" t="s">
        <v>134</v>
      </c>
    </row>
    <row r="603" spans="1:5" ht="15">
      <c r="A603" s="121" t="s">
        <v>40</v>
      </c>
      <c r="B603" s="121" t="s">
        <v>350</v>
      </c>
      <c r="C603" s="122">
        <v>930000</v>
      </c>
      <c r="D603" s="123">
        <v>44902</v>
      </c>
      <c r="E603" s="121" t="s">
        <v>134</v>
      </c>
    </row>
    <row r="604" spans="1:5" ht="15">
      <c r="A604" s="121" t="s">
        <v>40</v>
      </c>
      <c r="B604" s="121" t="s">
        <v>350</v>
      </c>
      <c r="C604" s="122">
        <v>935000</v>
      </c>
      <c r="D604" s="123">
        <v>44911</v>
      </c>
      <c r="E604" s="121" t="s">
        <v>134</v>
      </c>
    </row>
    <row r="605" spans="1:5" ht="15">
      <c r="A605" s="121" t="s">
        <v>40</v>
      </c>
      <c r="B605" s="121" t="s">
        <v>350</v>
      </c>
      <c r="C605" s="122">
        <v>560000</v>
      </c>
      <c r="D605" s="123">
        <v>44902</v>
      </c>
      <c r="E605" s="121" t="s">
        <v>134</v>
      </c>
    </row>
    <row r="606" spans="1:5" ht="15">
      <c r="A606" s="121" t="s">
        <v>40</v>
      </c>
      <c r="B606" s="121" t="s">
        <v>350</v>
      </c>
      <c r="C606" s="122">
        <v>249900</v>
      </c>
      <c r="D606" s="123">
        <v>44910</v>
      </c>
      <c r="E606" s="121" t="s">
        <v>134</v>
      </c>
    </row>
    <row r="607" spans="1:5" ht="15">
      <c r="A607" s="121" t="s">
        <v>40</v>
      </c>
      <c r="B607" s="121" t="s">
        <v>350</v>
      </c>
      <c r="C607" s="122">
        <v>16600000</v>
      </c>
      <c r="D607" s="123">
        <v>44911</v>
      </c>
      <c r="E607" s="121" t="s">
        <v>134</v>
      </c>
    </row>
    <row r="608" spans="1:5" ht="15">
      <c r="A608" s="121" t="s">
        <v>40</v>
      </c>
      <c r="B608" s="121" t="s">
        <v>350</v>
      </c>
      <c r="C608" s="122">
        <v>785000</v>
      </c>
      <c r="D608" s="123">
        <v>44915</v>
      </c>
      <c r="E608" s="121" t="s">
        <v>134</v>
      </c>
    </row>
    <row r="609" spans="1:5" ht="15">
      <c r="A609" s="121" t="s">
        <v>40</v>
      </c>
      <c r="B609" s="121" t="s">
        <v>350</v>
      </c>
      <c r="C609" s="122">
        <v>587500</v>
      </c>
      <c r="D609" s="123">
        <v>44917</v>
      </c>
      <c r="E609" s="121" t="s">
        <v>134</v>
      </c>
    </row>
    <row r="610" spans="1:5" ht="15">
      <c r="A610" s="121" t="s">
        <v>40</v>
      </c>
      <c r="B610" s="121" t="s">
        <v>350</v>
      </c>
      <c r="C610" s="122">
        <v>530000</v>
      </c>
      <c r="D610" s="123">
        <v>44918</v>
      </c>
      <c r="E610" s="121" t="s">
        <v>134</v>
      </c>
    </row>
    <row r="611" spans="1:5" ht="15">
      <c r="A611" s="121" t="s">
        <v>40</v>
      </c>
      <c r="B611" s="121" t="s">
        <v>350</v>
      </c>
      <c r="C611" s="122">
        <v>315000</v>
      </c>
      <c r="D611" s="123">
        <v>44917</v>
      </c>
      <c r="E611" s="121" t="s">
        <v>134</v>
      </c>
    </row>
    <row r="612" spans="1:5" ht="15">
      <c r="A612" s="121" t="s">
        <v>40</v>
      </c>
      <c r="B612" s="121" t="s">
        <v>350</v>
      </c>
      <c r="C612" s="122">
        <v>3100000</v>
      </c>
      <c r="D612" s="123">
        <v>44917</v>
      </c>
      <c r="E612" s="121" t="s">
        <v>134</v>
      </c>
    </row>
    <row r="613" spans="1:5" ht="15">
      <c r="A613" s="121" t="s">
        <v>40</v>
      </c>
      <c r="B613" s="121" t="s">
        <v>350</v>
      </c>
      <c r="C613" s="122">
        <v>3290000</v>
      </c>
      <c r="D613" s="123">
        <v>44917</v>
      </c>
      <c r="E613" s="121" t="s">
        <v>134</v>
      </c>
    </row>
    <row r="614" spans="1:5" ht="15">
      <c r="A614" s="121" t="s">
        <v>40</v>
      </c>
      <c r="B614" s="121" t="s">
        <v>350</v>
      </c>
      <c r="C614" s="122">
        <v>1560000</v>
      </c>
      <c r="D614" s="123">
        <v>44917</v>
      </c>
      <c r="E614" s="121" t="s">
        <v>134</v>
      </c>
    </row>
    <row r="615" spans="1:5" ht="15">
      <c r="A615" s="121" t="s">
        <v>40</v>
      </c>
      <c r="B615" s="121" t="s">
        <v>350</v>
      </c>
      <c r="C615" s="122">
        <v>420000</v>
      </c>
      <c r="D615" s="123">
        <v>44904</v>
      </c>
      <c r="E615" s="121" t="s">
        <v>134</v>
      </c>
    </row>
    <row r="616" spans="1:5" ht="15">
      <c r="A616" s="121" t="s">
        <v>40</v>
      </c>
      <c r="B616" s="121" t="s">
        <v>350</v>
      </c>
      <c r="C616" s="122">
        <v>200000</v>
      </c>
      <c r="D616" s="123">
        <v>44917</v>
      </c>
      <c r="E616" s="121" t="s">
        <v>134</v>
      </c>
    </row>
    <row r="617" spans="1:5" ht="15">
      <c r="A617" s="121" t="s">
        <v>40</v>
      </c>
      <c r="B617" s="121" t="s">
        <v>350</v>
      </c>
      <c r="C617" s="122">
        <v>1100000</v>
      </c>
      <c r="D617" s="123">
        <v>44917</v>
      </c>
      <c r="E617" s="121" t="s">
        <v>134</v>
      </c>
    </row>
    <row r="618" spans="1:5" ht="15">
      <c r="A618" s="121" t="s">
        <v>40</v>
      </c>
      <c r="B618" s="121" t="s">
        <v>350</v>
      </c>
      <c r="C618" s="122">
        <v>483000</v>
      </c>
      <c r="D618" s="123">
        <v>44904</v>
      </c>
      <c r="E618" s="121" t="s">
        <v>134</v>
      </c>
    </row>
    <row r="619" spans="1:5" ht="15">
      <c r="A619" s="121" t="s">
        <v>40</v>
      </c>
      <c r="B619" s="121" t="s">
        <v>350</v>
      </c>
      <c r="C619" s="122">
        <v>2800000</v>
      </c>
      <c r="D619" s="123">
        <v>44917</v>
      </c>
      <c r="E619" s="121" t="s">
        <v>134</v>
      </c>
    </row>
    <row r="620" spans="1:5" ht="15">
      <c r="A620" s="121" t="s">
        <v>40</v>
      </c>
      <c r="B620" s="121" t="s">
        <v>350</v>
      </c>
      <c r="C620" s="122">
        <v>403000</v>
      </c>
      <c r="D620" s="123">
        <v>44904</v>
      </c>
      <c r="E620" s="121" t="s">
        <v>134</v>
      </c>
    </row>
    <row r="621" spans="1:5" ht="15">
      <c r="A621" s="121" t="s">
        <v>40</v>
      </c>
      <c r="B621" s="121" t="s">
        <v>350</v>
      </c>
      <c r="C621" s="122">
        <v>740000</v>
      </c>
      <c r="D621" s="123">
        <v>44911</v>
      </c>
      <c r="E621" s="121" t="s">
        <v>134</v>
      </c>
    </row>
    <row r="622" spans="1:5" ht="15">
      <c r="A622" s="121" t="s">
        <v>40</v>
      </c>
      <c r="B622" s="121" t="s">
        <v>350</v>
      </c>
      <c r="C622" s="122">
        <v>530000</v>
      </c>
      <c r="D622" s="123">
        <v>44904</v>
      </c>
      <c r="E622" s="121" t="s">
        <v>134</v>
      </c>
    </row>
    <row r="623" spans="1:5" ht="15">
      <c r="A623" s="121" t="s">
        <v>40</v>
      </c>
      <c r="B623" s="121" t="s">
        <v>350</v>
      </c>
      <c r="C623" s="122">
        <v>420000</v>
      </c>
      <c r="D623" s="123">
        <v>44904</v>
      </c>
      <c r="E623" s="121" t="s">
        <v>134</v>
      </c>
    </row>
    <row r="624" spans="1:5" ht="15">
      <c r="A624" s="121" t="s">
        <v>40</v>
      </c>
      <c r="B624" s="121" t="s">
        <v>350</v>
      </c>
      <c r="C624" s="122">
        <v>39162000</v>
      </c>
      <c r="D624" s="123">
        <v>44908</v>
      </c>
      <c r="E624" s="121" t="s">
        <v>134</v>
      </c>
    </row>
    <row r="625" spans="1:5" ht="15">
      <c r="A625" s="121" t="s">
        <v>40</v>
      </c>
      <c r="B625" s="121" t="s">
        <v>350</v>
      </c>
      <c r="C625" s="122">
        <v>625000</v>
      </c>
      <c r="D625" s="123">
        <v>44908</v>
      </c>
      <c r="E625" s="121" t="s">
        <v>134</v>
      </c>
    </row>
    <row r="626" spans="1:5" ht="15">
      <c r="A626" s="121" t="s">
        <v>40</v>
      </c>
      <c r="B626" s="121" t="s">
        <v>350</v>
      </c>
      <c r="C626" s="122">
        <v>432000</v>
      </c>
      <c r="D626" s="123">
        <v>44903</v>
      </c>
      <c r="E626" s="121" t="s">
        <v>134</v>
      </c>
    </row>
    <row r="627" spans="1:5" ht="15">
      <c r="A627" s="121" t="s">
        <v>40</v>
      </c>
      <c r="B627" s="121" t="s">
        <v>350</v>
      </c>
      <c r="C627" s="122">
        <v>380000</v>
      </c>
      <c r="D627" s="123">
        <v>44909</v>
      </c>
      <c r="E627" s="121" t="s">
        <v>134</v>
      </c>
    </row>
    <row r="628" spans="1:5" ht="15">
      <c r="A628" s="121" t="s">
        <v>40</v>
      </c>
      <c r="B628" s="121" t="s">
        <v>350</v>
      </c>
      <c r="C628" s="122">
        <v>1850000</v>
      </c>
      <c r="D628" s="123">
        <v>44909</v>
      </c>
      <c r="E628" s="121" t="s">
        <v>134</v>
      </c>
    </row>
    <row r="629" spans="1:5" ht="15">
      <c r="A629" s="121" t="s">
        <v>40</v>
      </c>
      <c r="B629" s="121" t="s">
        <v>350</v>
      </c>
      <c r="C629" s="122">
        <v>290000</v>
      </c>
      <c r="D629" s="123">
        <v>44909</v>
      </c>
      <c r="E629" s="121" t="s">
        <v>134</v>
      </c>
    </row>
    <row r="630" spans="1:5" ht="15">
      <c r="A630" s="121" t="s">
        <v>40</v>
      </c>
      <c r="B630" s="121" t="s">
        <v>350</v>
      </c>
      <c r="C630" s="122">
        <v>330000</v>
      </c>
      <c r="D630" s="123">
        <v>44916</v>
      </c>
      <c r="E630" s="121" t="s">
        <v>134</v>
      </c>
    </row>
    <row r="631" spans="1:5" ht="15">
      <c r="A631" s="121" t="s">
        <v>40</v>
      </c>
      <c r="B631" s="121" t="s">
        <v>350</v>
      </c>
      <c r="C631" s="122">
        <v>350000</v>
      </c>
      <c r="D631" s="123">
        <v>44916</v>
      </c>
      <c r="E631" s="121" t="s">
        <v>134</v>
      </c>
    </row>
    <row r="632" spans="1:5" ht="15">
      <c r="A632" s="121" t="s">
        <v>40</v>
      </c>
      <c r="B632" s="121" t="s">
        <v>350</v>
      </c>
      <c r="C632" s="122">
        <v>427000</v>
      </c>
      <c r="D632" s="123">
        <v>44909</v>
      </c>
      <c r="E632" s="121" t="s">
        <v>134</v>
      </c>
    </row>
    <row r="633" spans="1:5" ht="15">
      <c r="A633" s="121" t="s">
        <v>40</v>
      </c>
      <c r="B633" s="121" t="s">
        <v>350</v>
      </c>
      <c r="C633" s="122">
        <v>477500</v>
      </c>
      <c r="D633" s="123">
        <v>44917</v>
      </c>
      <c r="E633" s="121" t="s">
        <v>134</v>
      </c>
    </row>
    <row r="634" spans="1:5" ht="15">
      <c r="A634" s="121" t="s">
        <v>40</v>
      </c>
      <c r="B634" s="121" t="s">
        <v>350</v>
      </c>
      <c r="C634" s="122">
        <v>150000</v>
      </c>
      <c r="D634" s="123">
        <v>44907</v>
      </c>
      <c r="E634" s="121" t="s">
        <v>354</v>
      </c>
    </row>
    <row r="635" spans="1:5" ht="15">
      <c r="A635" s="121" t="s">
        <v>40</v>
      </c>
      <c r="B635" s="121" t="s">
        <v>350</v>
      </c>
      <c r="C635" s="122">
        <v>750000</v>
      </c>
      <c r="D635" s="123">
        <v>44909</v>
      </c>
      <c r="E635" s="121" t="s">
        <v>354</v>
      </c>
    </row>
    <row r="636" spans="1:5" ht="15">
      <c r="A636" s="121" t="s">
        <v>40</v>
      </c>
      <c r="B636" s="121" t="s">
        <v>350</v>
      </c>
      <c r="C636" s="122">
        <v>487500</v>
      </c>
      <c r="D636" s="123">
        <v>44916</v>
      </c>
      <c r="E636" s="121" t="s">
        <v>354</v>
      </c>
    </row>
    <row r="637" spans="1:5" ht="15">
      <c r="A637" s="121" t="s">
        <v>40</v>
      </c>
      <c r="B637" s="121" t="s">
        <v>350</v>
      </c>
      <c r="C637" s="122">
        <v>885500</v>
      </c>
      <c r="D637" s="123">
        <v>44923</v>
      </c>
      <c r="E637" s="121" t="s">
        <v>354</v>
      </c>
    </row>
    <row r="638" spans="1:5" ht="15">
      <c r="A638" s="121" t="s">
        <v>40</v>
      </c>
      <c r="B638" s="121" t="s">
        <v>350</v>
      </c>
      <c r="C638" s="122">
        <v>190000</v>
      </c>
      <c r="D638" s="123">
        <v>44925</v>
      </c>
      <c r="E638" s="121" t="s">
        <v>354</v>
      </c>
    </row>
    <row r="639" spans="1:5" ht="15">
      <c r="A639" s="121" t="s">
        <v>40</v>
      </c>
      <c r="B639" s="121" t="s">
        <v>350</v>
      </c>
      <c r="C639" s="122">
        <v>2466800</v>
      </c>
      <c r="D639" s="123">
        <v>44924</v>
      </c>
      <c r="E639" s="121" t="s">
        <v>354</v>
      </c>
    </row>
    <row r="640" spans="1:5" ht="15">
      <c r="A640" s="121" t="s">
        <v>40</v>
      </c>
      <c r="B640" s="121" t="s">
        <v>350</v>
      </c>
      <c r="C640" s="122">
        <v>877500</v>
      </c>
      <c r="D640" s="123">
        <v>44916</v>
      </c>
      <c r="E640" s="121" t="s">
        <v>354</v>
      </c>
    </row>
    <row r="641" spans="1:5" ht="15">
      <c r="A641" s="121" t="s">
        <v>40</v>
      </c>
      <c r="B641" s="121" t="s">
        <v>350</v>
      </c>
      <c r="C641" s="122">
        <v>254000</v>
      </c>
      <c r="D641" s="123">
        <v>44923</v>
      </c>
      <c r="E641" s="121" t="s">
        <v>354</v>
      </c>
    </row>
    <row r="642" spans="1:5" ht="15">
      <c r="A642" s="121" t="s">
        <v>40</v>
      </c>
      <c r="B642" s="121" t="s">
        <v>350</v>
      </c>
      <c r="C642" s="122">
        <v>16575000</v>
      </c>
      <c r="D642" s="123">
        <v>44918</v>
      </c>
      <c r="E642" s="121" t="s">
        <v>354</v>
      </c>
    </row>
    <row r="643" spans="1:5" ht="15">
      <c r="A643" s="121" t="s">
        <v>56</v>
      </c>
      <c r="B643" s="121" t="s">
        <v>351</v>
      </c>
      <c r="C643" s="122">
        <v>405000</v>
      </c>
      <c r="D643" s="123">
        <v>44918</v>
      </c>
      <c r="E643" s="121" t="s">
        <v>134</v>
      </c>
    </row>
    <row r="644" spans="1:5" ht="15">
      <c r="A644" s="121" t="s">
        <v>56</v>
      </c>
      <c r="B644" s="121" t="s">
        <v>351</v>
      </c>
      <c r="C644" s="122">
        <v>1275000</v>
      </c>
      <c r="D644" s="123">
        <v>44925</v>
      </c>
      <c r="E644" s="121" t="s">
        <v>134</v>
      </c>
    </row>
    <row r="645" spans="1:5" ht="15">
      <c r="A645" s="121" t="s">
        <v>56</v>
      </c>
      <c r="B645" s="121" t="s">
        <v>351</v>
      </c>
      <c r="C645" s="122">
        <v>225000</v>
      </c>
      <c r="D645" s="123">
        <v>44925</v>
      </c>
      <c r="E645" s="121" t="s">
        <v>134</v>
      </c>
    </row>
    <row r="646" spans="1:5" ht="15">
      <c r="A646" s="121" t="s">
        <v>56</v>
      </c>
      <c r="B646" s="121" t="s">
        <v>351</v>
      </c>
      <c r="C646" s="122">
        <v>399900</v>
      </c>
      <c r="D646" s="123">
        <v>44925</v>
      </c>
      <c r="E646" s="121" t="s">
        <v>134</v>
      </c>
    </row>
    <row r="647" spans="1:5" ht="15">
      <c r="A647" s="121" t="s">
        <v>56</v>
      </c>
      <c r="B647" s="121" t="s">
        <v>351</v>
      </c>
      <c r="C647" s="122">
        <v>408500</v>
      </c>
      <c r="D647" s="123">
        <v>44916</v>
      </c>
      <c r="E647" s="121" t="s">
        <v>134</v>
      </c>
    </row>
    <row r="648" spans="1:5" ht="15">
      <c r="A648" s="121" t="s">
        <v>56</v>
      </c>
      <c r="B648" s="121" t="s">
        <v>351</v>
      </c>
      <c r="C648" s="122">
        <v>379900</v>
      </c>
      <c r="D648" s="123">
        <v>44902</v>
      </c>
      <c r="E648" s="121" t="s">
        <v>134</v>
      </c>
    </row>
    <row r="649" spans="1:5" ht="15">
      <c r="A649" s="121" t="s">
        <v>56</v>
      </c>
      <c r="B649" s="121" t="s">
        <v>351</v>
      </c>
      <c r="C649" s="122">
        <v>385000</v>
      </c>
      <c r="D649" s="123">
        <v>44924</v>
      </c>
      <c r="E649" s="121" t="s">
        <v>134</v>
      </c>
    </row>
    <row r="650" spans="1:5" ht="15">
      <c r="A650" s="121" t="s">
        <v>56</v>
      </c>
      <c r="B650" s="121" t="s">
        <v>351</v>
      </c>
      <c r="C650" s="122">
        <v>378000</v>
      </c>
      <c r="D650" s="123">
        <v>44924</v>
      </c>
      <c r="E650" s="121" t="s">
        <v>134</v>
      </c>
    </row>
    <row r="651" spans="1:5" ht="15">
      <c r="A651" s="121" t="s">
        <v>56</v>
      </c>
      <c r="B651" s="121" t="s">
        <v>351</v>
      </c>
      <c r="C651" s="122">
        <v>359000</v>
      </c>
      <c r="D651" s="123">
        <v>44901</v>
      </c>
      <c r="E651" s="121" t="s">
        <v>134</v>
      </c>
    </row>
    <row r="652" spans="1:5" ht="15">
      <c r="A652" s="121" t="s">
        <v>56</v>
      </c>
      <c r="B652" s="121" t="s">
        <v>351</v>
      </c>
      <c r="C652" s="122">
        <v>390692</v>
      </c>
      <c r="D652" s="123">
        <v>44914</v>
      </c>
      <c r="E652" s="121" t="s">
        <v>354</v>
      </c>
    </row>
    <row r="653" spans="1:5" ht="15">
      <c r="A653" s="121" t="s">
        <v>56</v>
      </c>
      <c r="B653" s="121" t="s">
        <v>351</v>
      </c>
      <c r="C653" s="122">
        <v>2725000</v>
      </c>
      <c r="D653" s="123">
        <v>44923</v>
      </c>
      <c r="E653" s="121" t="s">
        <v>354</v>
      </c>
    </row>
    <row r="654" spans="1:5" ht="15">
      <c r="A654" s="121" t="s">
        <v>127</v>
      </c>
      <c r="B654" s="121" t="s">
        <v>352</v>
      </c>
      <c r="C654" s="122">
        <v>395000</v>
      </c>
      <c r="D654" s="123">
        <v>44902</v>
      </c>
      <c r="E654" s="121" t="s">
        <v>134</v>
      </c>
    </row>
    <row r="655" spans="1:5" ht="15">
      <c r="A655" s="121" t="s">
        <v>127</v>
      </c>
      <c r="B655" s="121" t="s">
        <v>352</v>
      </c>
      <c r="C655" s="122">
        <v>310000</v>
      </c>
      <c r="D655" s="123">
        <v>44903</v>
      </c>
      <c r="E655" s="121" t="s">
        <v>134</v>
      </c>
    </row>
    <row r="656" spans="1:5" ht="15">
      <c r="A656" s="121" t="s">
        <v>127</v>
      </c>
      <c r="B656" s="121" t="s">
        <v>352</v>
      </c>
      <c r="C656" s="122">
        <v>349900</v>
      </c>
      <c r="D656" s="123">
        <v>44914</v>
      </c>
      <c r="E656" s="121" t="s">
        <v>134</v>
      </c>
    </row>
    <row r="657" spans="1:5" ht="15">
      <c r="A657" s="121" t="s">
        <v>127</v>
      </c>
      <c r="B657" s="121" t="s">
        <v>352</v>
      </c>
      <c r="C657" s="122">
        <v>229000</v>
      </c>
      <c r="D657" s="123">
        <v>44911</v>
      </c>
      <c r="E657" s="121" t="s">
        <v>134</v>
      </c>
    </row>
    <row r="658" spans="1:5" ht="30">
      <c r="A658" s="121" t="s">
        <v>129</v>
      </c>
      <c r="B658" s="121" t="s">
        <v>353</v>
      </c>
      <c r="C658" s="122">
        <v>687150</v>
      </c>
      <c r="D658" s="123">
        <v>44922</v>
      </c>
      <c r="E658" s="121" t="s">
        <v>134</v>
      </c>
    </row>
    <row r="659" spans="1:5" ht="30">
      <c r="A659" s="121" t="s">
        <v>129</v>
      </c>
      <c r="B659" s="121" t="s">
        <v>353</v>
      </c>
      <c r="C659" s="122">
        <v>640287</v>
      </c>
      <c r="D659" s="123">
        <v>44911</v>
      </c>
      <c r="E659" s="121" t="s">
        <v>134</v>
      </c>
    </row>
    <row r="660" spans="1:5" ht="30">
      <c r="A660" s="121" t="s">
        <v>129</v>
      </c>
      <c r="B660" s="121" t="s">
        <v>353</v>
      </c>
      <c r="C660" s="122">
        <v>942900</v>
      </c>
      <c r="D660" s="123">
        <v>44917</v>
      </c>
      <c r="E660" s="121" t="s">
        <v>134</v>
      </c>
    </row>
    <row r="661" spans="1:5" ht="30">
      <c r="A661" s="121" t="s">
        <v>129</v>
      </c>
      <c r="B661" s="121" t="s">
        <v>353</v>
      </c>
      <c r="C661" s="122">
        <v>1035248</v>
      </c>
      <c r="D661" s="123">
        <v>44917</v>
      </c>
      <c r="E661" s="121" t="s">
        <v>134</v>
      </c>
    </row>
    <row r="662" spans="1:5" ht="30">
      <c r="A662" s="121" t="s">
        <v>129</v>
      </c>
      <c r="B662" s="121" t="s">
        <v>353</v>
      </c>
      <c r="C662" s="122">
        <v>1149651</v>
      </c>
      <c r="D662" s="123">
        <v>44917</v>
      </c>
      <c r="E662" s="121" t="s">
        <v>134</v>
      </c>
    </row>
    <row r="663" spans="1:5" ht="30">
      <c r="A663" s="121" t="s">
        <v>129</v>
      </c>
      <c r="B663" s="121" t="s">
        <v>353</v>
      </c>
      <c r="C663" s="122">
        <v>707420</v>
      </c>
      <c r="D663" s="123">
        <v>44917</v>
      </c>
      <c r="E663" s="121" t="s">
        <v>134</v>
      </c>
    </row>
    <row r="664" spans="1:5" ht="30">
      <c r="A664" s="121" t="s">
        <v>129</v>
      </c>
      <c r="B664" s="121" t="s">
        <v>353</v>
      </c>
      <c r="C664" s="122">
        <v>990960</v>
      </c>
      <c r="D664" s="123">
        <v>44904</v>
      </c>
      <c r="E664" s="121" t="s">
        <v>134</v>
      </c>
    </row>
    <row r="665" spans="1:5" ht="30">
      <c r="A665" s="121" t="s">
        <v>129</v>
      </c>
      <c r="B665" s="121" t="s">
        <v>353</v>
      </c>
      <c r="C665" s="122">
        <v>599995</v>
      </c>
      <c r="D665" s="123">
        <v>44903</v>
      </c>
      <c r="E665" s="121" t="s">
        <v>134</v>
      </c>
    </row>
    <row r="666" spans="1:5" ht="30">
      <c r="A666" s="121" t="s">
        <v>129</v>
      </c>
      <c r="B666" s="121" t="s">
        <v>353</v>
      </c>
      <c r="C666" s="122">
        <v>788196</v>
      </c>
      <c r="D666" s="123">
        <v>44904</v>
      </c>
      <c r="E666" s="121" t="s">
        <v>134</v>
      </c>
    </row>
    <row r="667" spans="1:5" ht="30">
      <c r="A667" s="121" t="s">
        <v>129</v>
      </c>
      <c r="B667" s="121" t="s">
        <v>353</v>
      </c>
      <c r="C667" s="122">
        <v>527967</v>
      </c>
      <c r="D667" s="123">
        <v>44903</v>
      </c>
      <c r="E667" s="121" t="s">
        <v>134</v>
      </c>
    </row>
    <row r="668" spans="1:5" ht="30">
      <c r="A668" s="121" t="s">
        <v>129</v>
      </c>
      <c r="B668" s="121" t="s">
        <v>353</v>
      </c>
      <c r="C668" s="122">
        <v>711898</v>
      </c>
      <c r="D668" s="123">
        <v>44908</v>
      </c>
      <c r="E668" s="121" t="s">
        <v>134</v>
      </c>
    </row>
    <row r="669" spans="1:5" ht="30">
      <c r="A669" s="121" t="s">
        <v>129</v>
      </c>
      <c r="B669" s="121" t="s">
        <v>353</v>
      </c>
      <c r="C669" s="122">
        <v>568019</v>
      </c>
      <c r="D669" s="123">
        <v>44896</v>
      </c>
      <c r="E669" s="121" t="s">
        <v>134</v>
      </c>
    </row>
    <row r="670" spans="1:5" ht="30">
      <c r="A670" s="121" t="s">
        <v>129</v>
      </c>
      <c r="B670" s="121" t="s">
        <v>353</v>
      </c>
      <c r="C670" s="122">
        <v>1217751</v>
      </c>
      <c r="D670" s="123">
        <v>44922</v>
      </c>
      <c r="E670" s="121" t="s">
        <v>134</v>
      </c>
    </row>
    <row r="671" spans="1:5" ht="30">
      <c r="A671" s="121" t="s">
        <v>129</v>
      </c>
      <c r="B671" s="121" t="s">
        <v>353</v>
      </c>
      <c r="C671" s="122">
        <v>1447323</v>
      </c>
      <c r="D671" s="123">
        <v>44904</v>
      </c>
      <c r="E671" s="121" t="s">
        <v>134</v>
      </c>
    </row>
    <row r="672" spans="1:5" ht="30">
      <c r="A672" s="121" t="s">
        <v>129</v>
      </c>
      <c r="B672" s="121" t="s">
        <v>353</v>
      </c>
      <c r="C672" s="122">
        <v>1074282</v>
      </c>
      <c r="D672" s="123">
        <v>44910</v>
      </c>
      <c r="E672" s="121" t="s">
        <v>134</v>
      </c>
    </row>
    <row r="673" spans="1:5" ht="30">
      <c r="A673" s="121" t="s">
        <v>129</v>
      </c>
      <c r="B673" s="121" t="s">
        <v>353</v>
      </c>
      <c r="C673" s="122">
        <v>783863</v>
      </c>
      <c r="D673" s="123">
        <v>44915</v>
      </c>
      <c r="E673" s="121" t="s">
        <v>134</v>
      </c>
    </row>
    <row r="674" spans="1:5" ht="30">
      <c r="A674" s="121" t="s">
        <v>129</v>
      </c>
      <c r="B674" s="121" t="s">
        <v>353</v>
      </c>
      <c r="C674" s="122">
        <v>811620</v>
      </c>
      <c r="D674" s="123">
        <v>44922</v>
      </c>
      <c r="E674" s="121" t="s">
        <v>134</v>
      </c>
    </row>
    <row r="675" spans="1:5" ht="30">
      <c r="A675" s="121" t="s">
        <v>129</v>
      </c>
      <c r="B675" s="121" t="s">
        <v>353</v>
      </c>
      <c r="C675" s="122">
        <v>621549</v>
      </c>
      <c r="D675" s="123">
        <v>44916</v>
      </c>
      <c r="E675" s="121" t="s">
        <v>134</v>
      </c>
    </row>
    <row r="676" spans="1:5" ht="30">
      <c r="A676" s="121" t="s">
        <v>129</v>
      </c>
      <c r="B676" s="121" t="s">
        <v>353</v>
      </c>
      <c r="C676" s="122">
        <v>548685</v>
      </c>
      <c r="D676" s="123">
        <v>44910</v>
      </c>
      <c r="E676" s="121" t="s">
        <v>134</v>
      </c>
    </row>
    <row r="677" spans="1:5" ht="30">
      <c r="A677" s="121" t="s">
        <v>129</v>
      </c>
      <c r="B677" s="121" t="s">
        <v>353</v>
      </c>
      <c r="C677" s="122">
        <v>995216</v>
      </c>
      <c r="D677" s="123">
        <v>44916</v>
      </c>
      <c r="E677" s="121" t="s">
        <v>134</v>
      </c>
    </row>
    <row r="678" spans="1:5" ht="30">
      <c r="A678" s="121" t="s">
        <v>129</v>
      </c>
      <c r="B678" s="121" t="s">
        <v>353</v>
      </c>
      <c r="C678" s="122">
        <v>598995</v>
      </c>
      <c r="D678" s="123">
        <v>44916</v>
      </c>
      <c r="E678" s="121" t="s">
        <v>134</v>
      </c>
    </row>
    <row r="679" spans="1:5" ht="30">
      <c r="A679" s="121" t="s">
        <v>129</v>
      </c>
      <c r="B679" s="121" t="s">
        <v>353</v>
      </c>
      <c r="C679" s="122">
        <v>558995</v>
      </c>
      <c r="D679" s="123">
        <v>44901</v>
      </c>
      <c r="E679" s="121" t="s">
        <v>134</v>
      </c>
    </row>
    <row r="680" spans="1:5" ht="30">
      <c r="A680" s="121" t="s">
        <v>129</v>
      </c>
      <c r="B680" s="121" t="s">
        <v>353</v>
      </c>
      <c r="C680" s="122">
        <v>834459</v>
      </c>
      <c r="D680" s="123">
        <v>44916</v>
      </c>
      <c r="E680" s="121" t="s">
        <v>134</v>
      </c>
    </row>
    <row r="681" spans="1:5" ht="30">
      <c r="A681" s="121" t="s">
        <v>129</v>
      </c>
      <c r="B681" s="121" t="s">
        <v>353</v>
      </c>
      <c r="C681" s="122">
        <v>663970</v>
      </c>
      <c r="D681" s="123">
        <v>44911</v>
      </c>
      <c r="E681" s="121" t="s">
        <v>134</v>
      </c>
    </row>
    <row r="682" spans="1:5" ht="30">
      <c r="A682" s="121" t="s">
        <v>129</v>
      </c>
      <c r="B682" s="121" t="s">
        <v>353</v>
      </c>
      <c r="C682" s="122">
        <v>940386</v>
      </c>
      <c r="D682" s="123">
        <v>44911</v>
      </c>
      <c r="E682" s="121" t="s">
        <v>134</v>
      </c>
    </row>
    <row r="683" spans="1:5" ht="30">
      <c r="A683" s="121" t="s">
        <v>129</v>
      </c>
      <c r="B683" s="121" t="s">
        <v>353</v>
      </c>
      <c r="C683" s="122">
        <v>1419995</v>
      </c>
      <c r="D683" s="123">
        <v>44916</v>
      </c>
      <c r="E683" s="121" t="s">
        <v>134</v>
      </c>
    </row>
    <row r="684" spans="1:5" ht="30">
      <c r="A684" s="121" t="s">
        <v>129</v>
      </c>
      <c r="B684" s="121" t="s">
        <v>353</v>
      </c>
      <c r="C684" s="122">
        <v>1515404</v>
      </c>
      <c r="D684" s="123">
        <v>44910</v>
      </c>
      <c r="E684" s="121" t="s">
        <v>134</v>
      </c>
    </row>
    <row r="685" spans="1:5" ht="30">
      <c r="A685" s="121" t="s">
        <v>129</v>
      </c>
      <c r="B685" s="121" t="s">
        <v>353</v>
      </c>
      <c r="C685" s="122">
        <v>955390</v>
      </c>
      <c r="D685" s="123">
        <v>44925</v>
      </c>
      <c r="E685" s="121" t="s">
        <v>134</v>
      </c>
    </row>
    <row r="686" spans="1:5" ht="30">
      <c r="A686" s="121" t="s">
        <v>129</v>
      </c>
      <c r="B686" s="121" t="s">
        <v>353</v>
      </c>
      <c r="C686" s="122">
        <v>1342632</v>
      </c>
      <c r="D686" s="123">
        <v>44911</v>
      </c>
      <c r="E686" s="121" t="s">
        <v>134</v>
      </c>
    </row>
    <row r="687" spans="1:5" ht="30">
      <c r="A687" s="121" t="s">
        <v>129</v>
      </c>
      <c r="B687" s="121" t="s">
        <v>353</v>
      </c>
      <c r="C687" s="122">
        <v>1180610</v>
      </c>
      <c r="D687" s="123">
        <v>44914</v>
      </c>
      <c r="E687" s="121" t="s">
        <v>134</v>
      </c>
    </row>
    <row r="688" spans="1:5" ht="30">
      <c r="A688" s="121" t="s">
        <v>129</v>
      </c>
      <c r="B688" s="121" t="s">
        <v>353</v>
      </c>
      <c r="C688" s="122">
        <v>914857</v>
      </c>
      <c r="D688" s="123">
        <v>44924</v>
      </c>
      <c r="E688" s="121" t="s">
        <v>134</v>
      </c>
    </row>
    <row r="689" spans="1:5" ht="30">
      <c r="A689" s="121" t="s">
        <v>129</v>
      </c>
      <c r="B689" s="121" t="s">
        <v>353</v>
      </c>
      <c r="C689" s="122">
        <v>891417</v>
      </c>
      <c r="D689" s="123">
        <v>44923</v>
      </c>
      <c r="E689" s="121" t="s">
        <v>134</v>
      </c>
    </row>
    <row r="690" spans="1:5" ht="30">
      <c r="A690" s="121" t="s">
        <v>129</v>
      </c>
      <c r="B690" s="121" t="s">
        <v>353</v>
      </c>
      <c r="C690" s="122">
        <v>1125869</v>
      </c>
      <c r="D690" s="123">
        <v>44917</v>
      </c>
      <c r="E690" s="121" t="s">
        <v>134</v>
      </c>
    </row>
    <row r="691" spans="1:5" ht="30">
      <c r="A691" s="121" t="s">
        <v>129</v>
      </c>
      <c r="B691" s="121" t="s">
        <v>353</v>
      </c>
      <c r="C691" s="122">
        <v>905195</v>
      </c>
      <c r="D691" s="123">
        <v>44924</v>
      </c>
      <c r="E691" s="121" t="s">
        <v>134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2023-01-03T17:59:04Z</dcterms:modified>
</cp:coreProperties>
</file>