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20" r:id="rId4"/>
    <sheet name="LENDER TRACKING" sheetId="17" r:id="rId5"/>
    <sheet name="BUILDER TRACKING" sheetId="18" r:id="rId6"/>
    <sheet name="SALES_LIST" sheetId="12" state="hidden" r:id="rId7"/>
    <sheet name="LOANS_LIST" sheetId="13" state="hidden" r:id="rId8"/>
    <sheet name="SALESLOANSLIST" sheetId="15" state="hidden" r:id="rId9"/>
  </sheets>
  <definedNames>
    <definedName name="CommercialLoansMarket">'LOAN ONLY STATS'!$A$18:$C$21</definedName>
    <definedName name="CommercialSalesMarket">'SALES STATS'!$A$46:$C$51</definedName>
    <definedName name="ConstructionLoansMarket">'LOAN ONLY STATS'!$A$36:$C$38</definedName>
    <definedName name="ConventionalLoansExcludingInclineMarket">'LOAN ONLY STATS'!$A$52:$C$57</definedName>
    <definedName name="ConventionalLoansMarket">'LOAN ONLY STATS'!$A$7:$C$12</definedName>
    <definedName name="CreditLineLoansMarket">'LOAN ONLY STATS'!$A$27:$C$30</definedName>
    <definedName name="HardMoneyLoansMarket">'LOAN ONLY STATS'!$A$44:$C$46</definedName>
    <definedName name="InclineSalesMarket">'SALES STATS'!$A$67:$C$68</definedName>
    <definedName name="OverallLoans">'OVERALL STATS'!$A$24:$C$29</definedName>
    <definedName name="OverallSales">'OVERALL STATS'!$A$7:$C$18</definedName>
    <definedName name="OverallSalesAndLoans">'OVERALL STATS'!$A$35:$C$46</definedName>
    <definedName name="_xlnm.Print_Titles" localSheetId="1">'SALES STATS'!$1:$6</definedName>
    <definedName name="ResaleMarket">'SALES STATS'!$A$7:$C$15</definedName>
    <definedName name="ResidentialResaleMarket">'SALES STATS'!$A$33:$C$40</definedName>
    <definedName name="ResidentialSalesExcludingInclineMarket">'SALES STATS'!$A$74:$C$81</definedName>
    <definedName name="SubdivisionMarket">'SALES STATS'!$A$21:$C$27</definedName>
    <definedName name="VacantLandSalesMarket">'SALES STATS'!$A$57:$C$61</definedName>
  </definedNames>
  <calcPr calcId="124519"/>
  <pivotCaches>
    <pivotCache cacheId="6" r:id="rId10"/>
    <pivotCache cacheId="14" r:id="rId11"/>
  </pivotCaches>
</workbook>
</file>

<file path=xl/calcChain.xml><?xml version="1.0" encoding="utf-8"?>
<calcChain xmlns="http://schemas.openxmlformats.org/spreadsheetml/2006/main">
  <c r="G57" i="3"/>
  <c r="G56"/>
  <c r="G55"/>
  <c r="G54"/>
  <c r="G53"/>
  <c r="G52"/>
  <c r="G46"/>
  <c r="G45"/>
  <c r="G44"/>
  <c r="G38"/>
  <c r="G37"/>
  <c r="G36"/>
  <c r="G30"/>
  <c r="G29"/>
  <c r="G28"/>
  <c r="G27"/>
  <c r="G21"/>
  <c r="G20"/>
  <c r="G19"/>
  <c r="G18"/>
  <c r="G12"/>
  <c r="G11"/>
  <c r="G10"/>
  <c r="G9"/>
  <c r="G8"/>
  <c r="G7"/>
  <c r="G81" i="2"/>
  <c r="G80"/>
  <c r="G79"/>
  <c r="G78"/>
  <c r="G77"/>
  <c r="G76"/>
  <c r="G75"/>
  <c r="G74"/>
  <c r="G68"/>
  <c r="G67"/>
  <c r="G61"/>
  <c r="G60"/>
  <c r="G59"/>
  <c r="G58"/>
  <c r="G57"/>
  <c r="G51"/>
  <c r="G50"/>
  <c r="G49"/>
  <c r="G48"/>
  <c r="G47"/>
  <c r="G46"/>
  <c r="G40"/>
  <c r="G39"/>
  <c r="G38"/>
  <c r="G37"/>
  <c r="G36"/>
  <c r="G35"/>
  <c r="G34"/>
  <c r="G33"/>
  <c r="G27"/>
  <c r="G26"/>
  <c r="G25"/>
  <c r="G24"/>
  <c r="G23"/>
  <c r="G22"/>
  <c r="G21"/>
  <c r="G15"/>
  <c r="G14"/>
  <c r="G13"/>
  <c r="G12"/>
  <c r="G11"/>
  <c r="G10"/>
  <c r="G9"/>
  <c r="G8"/>
  <c r="G7"/>
  <c r="G46" i="1"/>
  <c r="G45"/>
  <c r="G44"/>
  <c r="G43"/>
  <c r="G42"/>
  <c r="G41"/>
  <c r="G40"/>
  <c r="G39"/>
  <c r="G38"/>
  <c r="G37"/>
  <c r="G36"/>
  <c r="G35"/>
  <c r="G29"/>
  <c r="G28"/>
  <c r="G27"/>
  <c r="G26"/>
  <c r="G25"/>
  <c r="G24"/>
  <c r="G18"/>
  <c r="G17"/>
  <c r="G16"/>
  <c r="G15"/>
  <c r="G14"/>
  <c r="G13"/>
  <c r="G12"/>
  <c r="G11"/>
  <c r="G10"/>
  <c r="G9"/>
  <c r="G8"/>
  <c r="G7"/>
  <c r="C58" i="3"/>
  <c r="B58"/>
  <c r="E53" l="1"/>
  <c r="D54"/>
  <c r="D53"/>
  <c r="E56"/>
  <c r="E52"/>
  <c r="E57"/>
  <c r="E55"/>
  <c r="E54"/>
  <c r="D52"/>
  <c r="D57"/>
  <c r="D56"/>
  <c r="D55"/>
  <c r="C82" i="2"/>
  <c r="B82"/>
  <c r="C69"/>
  <c r="B69"/>
  <c r="C30" i="18"/>
  <c r="F25" s="1"/>
  <c r="B30"/>
  <c r="A2"/>
  <c r="C39" i="3"/>
  <c r="B39"/>
  <c r="C22"/>
  <c r="B22"/>
  <c r="C52" i="2"/>
  <c r="B52"/>
  <c r="B19" i="1"/>
  <c r="D18" s="1"/>
  <c r="C19"/>
  <c r="E15" s="1"/>
  <c r="B47" i="3"/>
  <c r="C47"/>
  <c r="B31"/>
  <c r="C31"/>
  <c r="B13"/>
  <c r="D7" s="1"/>
  <c r="C13"/>
  <c r="E7" s="1"/>
  <c r="B62" i="2"/>
  <c r="C62"/>
  <c r="B41"/>
  <c r="D34" s="1"/>
  <c r="C41"/>
  <c r="E34" s="1"/>
  <c r="A2"/>
  <c r="B28"/>
  <c r="D22" s="1"/>
  <c r="C28"/>
  <c r="E74" l="1"/>
  <c r="E75"/>
  <c r="E76"/>
  <c r="E78"/>
  <c r="E79"/>
  <c r="E81"/>
  <c r="E77"/>
  <c r="E80"/>
  <c r="D79"/>
  <c r="D80"/>
  <c r="D74"/>
  <c r="D81"/>
  <c r="D75"/>
  <c r="D77"/>
  <c r="D76"/>
  <c r="D78"/>
  <c r="E67"/>
  <c r="E68"/>
  <c r="D67"/>
  <c r="D68"/>
  <c r="F22" i="18"/>
  <c r="F21"/>
  <c r="F17"/>
  <c r="F16"/>
  <c r="F15"/>
  <c r="F11"/>
  <c r="F27"/>
  <c r="E11"/>
  <c r="F10"/>
  <c r="F9"/>
  <c r="F29"/>
  <c r="F5"/>
  <c r="F28"/>
  <c r="E5"/>
  <c r="F23"/>
  <c r="E10"/>
  <c r="E28"/>
  <c r="E9"/>
  <c r="E21"/>
  <c r="F8"/>
  <c r="F20"/>
  <c r="E8"/>
  <c r="E20"/>
  <c r="F19"/>
  <c r="E19"/>
  <c r="F6"/>
  <c r="F12"/>
  <c r="F18"/>
  <c r="F24"/>
  <c r="E15"/>
  <c r="E27"/>
  <c r="F14"/>
  <c r="F26"/>
  <c r="E14"/>
  <c r="E26"/>
  <c r="F7"/>
  <c r="F13"/>
  <c r="E7"/>
  <c r="E13"/>
  <c r="E25"/>
  <c r="E6"/>
  <c r="E12"/>
  <c r="E18"/>
  <c r="E24"/>
  <c r="E17"/>
  <c r="E23"/>
  <c r="E29"/>
  <c r="E16"/>
  <c r="E22"/>
  <c r="D45" i="3"/>
  <c r="D46"/>
  <c r="E37"/>
  <c r="D30"/>
  <c r="E30"/>
  <c r="E29"/>
  <c r="D19"/>
  <c r="D21"/>
  <c r="E18"/>
  <c r="E20"/>
  <c r="D18"/>
  <c r="D20"/>
  <c r="E19"/>
  <c r="E21"/>
  <c r="E9"/>
  <c r="D9"/>
  <c r="E9" i="1"/>
  <c r="D9"/>
  <c r="E59" i="2"/>
  <c r="D59"/>
  <c r="E49"/>
  <c r="D49"/>
  <c r="E50"/>
  <c r="E35"/>
  <c r="D35"/>
  <c r="E24"/>
  <c r="D24"/>
  <c r="E58"/>
  <c r="E61"/>
  <c r="D48"/>
  <c r="E47"/>
  <c r="D46"/>
  <c r="D51"/>
  <c r="D39"/>
  <c r="D40"/>
  <c r="E17" i="1"/>
  <c r="E16"/>
  <c r="E18"/>
  <c r="D16"/>
  <c r="D17"/>
  <c r="D8" i="3"/>
  <c r="D11"/>
  <c r="E10"/>
  <c r="E12"/>
  <c r="D10"/>
  <c r="D12"/>
  <c r="E8"/>
  <c r="E11"/>
  <c r="D29"/>
  <c r="E28"/>
  <c r="D28"/>
  <c r="E36"/>
  <c r="E38"/>
  <c r="D36"/>
  <c r="D38"/>
  <c r="D37"/>
  <c r="E46"/>
  <c r="E45"/>
  <c r="D58" i="2"/>
  <c r="D61"/>
  <c r="E60"/>
  <c r="D60"/>
  <c r="D47"/>
  <c r="D50"/>
  <c r="E46"/>
  <c r="E48"/>
  <c r="E51"/>
  <c r="E40"/>
  <c r="E39"/>
  <c r="E27"/>
  <c r="D27"/>
  <c r="E23"/>
  <c r="E26"/>
  <c r="E25"/>
  <c r="D25"/>
  <c r="D23"/>
  <c r="D26"/>
  <c r="D15" i="1"/>
  <c r="E57" i="2"/>
  <c r="E33"/>
  <c r="E36"/>
  <c r="E38"/>
  <c r="E22"/>
  <c r="E21"/>
  <c r="D21"/>
  <c r="D37"/>
  <c r="E37"/>
  <c r="D38"/>
  <c r="D36"/>
  <c r="D33"/>
  <c r="D57"/>
  <c r="A2" i="3"/>
  <c r="E44"/>
  <c r="B16" i="2"/>
  <c r="C16"/>
  <c r="B30" i="1"/>
  <c r="C30"/>
  <c r="B47"/>
  <c r="C47"/>
  <c r="F30" i="18" l="1"/>
  <c r="E30"/>
  <c r="E58" i="3"/>
  <c r="D58"/>
  <c r="E82" i="2"/>
  <c r="D82"/>
  <c r="D69"/>
  <c r="E69"/>
  <c r="E38" i="1"/>
  <c r="D38"/>
  <c r="E28"/>
  <c r="D28"/>
  <c r="E9" i="2"/>
  <c r="D9"/>
  <c r="E22" i="3"/>
  <c r="D22"/>
  <c r="E52" i="2"/>
  <c r="D52"/>
  <c r="D46" i="1"/>
  <c r="D45"/>
  <c r="D44"/>
  <c r="E45"/>
  <c r="E46"/>
  <c r="E44"/>
  <c r="E15" i="2"/>
  <c r="D15"/>
  <c r="E43" i="1"/>
  <c r="D39"/>
  <c r="D43"/>
  <c r="E27"/>
  <c r="E29"/>
  <c r="D29"/>
  <c r="D27"/>
  <c r="E41"/>
  <c r="E39"/>
  <c r="E37"/>
  <c r="E40"/>
  <c r="D44" i="3"/>
  <c r="E39"/>
  <c r="D39"/>
  <c r="E27"/>
  <c r="D27"/>
  <c r="D62" i="2"/>
  <c r="E62"/>
  <c r="E41"/>
  <c r="D41"/>
  <c r="D8"/>
  <c r="D7"/>
  <c r="D10"/>
  <c r="D12"/>
  <c r="D14"/>
  <c r="D11"/>
  <c r="D13"/>
  <c r="E14"/>
  <c r="E7"/>
  <c r="E12"/>
  <c r="E8"/>
  <c r="E11"/>
  <c r="E13"/>
  <c r="E10"/>
  <c r="E36" i="1"/>
  <c r="E35"/>
  <c r="E42"/>
  <c r="D35"/>
  <c r="E8"/>
  <c r="D11"/>
  <c r="D8"/>
  <c r="D7"/>
  <c r="E14"/>
  <c r="E11"/>
  <c r="D10"/>
  <c r="D12"/>
  <c r="D13"/>
  <c r="D14"/>
  <c r="D26"/>
  <c r="E24"/>
  <c r="E25"/>
  <c r="E26"/>
  <c r="D41"/>
  <c r="D36"/>
  <c r="E7"/>
  <c r="D42"/>
  <c r="D37"/>
  <c r="D25"/>
  <c r="D24"/>
  <c r="E10"/>
  <c r="E12"/>
  <c r="D40"/>
  <c r="E13"/>
  <c r="E47" l="1"/>
  <c r="D47"/>
  <c r="E47" i="3"/>
  <c r="E31"/>
  <c r="D31"/>
  <c r="D47"/>
  <c r="E13"/>
  <c r="D13"/>
  <c r="E28" i="2"/>
  <c r="D28"/>
  <c r="D19" i="1"/>
  <c r="E19"/>
  <c r="E16" i="2"/>
  <c r="D16"/>
  <c r="D30" i="1"/>
  <c r="E30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<sst xmlns="http://schemas.openxmlformats.org/spreadsheetml/2006/main" count="6776" uniqueCount="381">
  <si>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</si>
  <si>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</si>
  <si>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</si>
  <si>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</si>
  <si>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</si>
  <si>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</si>
  <si>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</si>
  <si>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</si>
  <si>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</si>
  <si>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</si>
  <si>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</si>
  <si>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</si>
  <si>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</si>
  <si>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</si>
  <si>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</si>
  <si>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</si>
  <si>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</si>
  <si>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</si>
  <si>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</si>
  <si>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</si>
  <si>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</si>
  <si>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</si>
  <si>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</si>
  <si>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</si>
  <si>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</si>
  <si>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</si>
  <si>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</si>
  <si>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</si>
  <si>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</si>
  <si>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</si>
  <si>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</si>
  <si>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</si>
  <si>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</si>
  <si>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</si>
  <si>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</si>
  <si>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</si>
  <si>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</si>
  <si>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</si>
  <si>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</si>
  <si>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</si>
  <si>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</si>
  <si>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</si>
  <si>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</si>
  <si>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</si>
  <si>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</si>
  <si>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</si>
  <si>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</si>
  <si>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</si>
  <si>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</si>
  <si>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</si>
  <si>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</si>
  <si>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LENDER</t>
  </si>
  <si>
    <t>Values</t>
  </si>
  <si>
    <t>DOCTYPE</t>
  </si>
  <si>
    <t>Last Row:</t>
  </si>
  <si>
    <t>Toiyabe Title</t>
  </si>
  <si>
    <t>SEE CHARTS BELOW:</t>
  </si>
  <si>
    <t>ZEPHYR</t>
  </si>
  <si>
    <t>JML</t>
  </si>
  <si>
    <t>KDJ</t>
  </si>
  <si>
    <t>BUILDER TRACKING</t>
  </si>
  <si>
    <t>BUILDER</t>
  </si>
  <si>
    <t>DOLLARVOL</t>
  </si>
  <si>
    <t>AVERAGE</t>
  </si>
  <si>
    <t>% OF $$$ VOLUME</t>
  </si>
  <si>
    <t>OVERALL TITLE COMPANY MARKET STATISTICS Washoe  County, NV)</t>
  </si>
  <si>
    <t>SALES MARKET Washoe County, NV)</t>
  </si>
  <si>
    <t>LOAN ONLY MARKETS Washoe County, NV)</t>
  </si>
  <si>
    <t>INCLINE VILLAGE SALES MARKET</t>
  </si>
  <si>
    <t>RESIDENTIAL RESALE MARKET (Excluding Incline Village)</t>
  </si>
  <si>
    <t>CONVENTIONAL LOANS MARKET (Refi's) Excluding Incline Village</t>
  </si>
  <si>
    <t>UNK</t>
  </si>
  <si>
    <t>YC</t>
  </si>
  <si>
    <t>Calatlantic Title West</t>
  </si>
  <si>
    <t>LAS VEGAS</t>
  </si>
  <si>
    <t>LH</t>
  </si>
  <si>
    <t>DHI Title of Nevada</t>
  </si>
  <si>
    <t>NEIL</t>
  </si>
  <si>
    <t>N/A</t>
  </si>
  <si>
    <t>INCLINE</t>
  </si>
  <si>
    <t>VD</t>
  </si>
  <si>
    <t>CC</t>
  </si>
  <si>
    <t>TM</t>
  </si>
  <si>
    <t>NCS</t>
  </si>
  <si>
    <t>SPARKS</t>
  </si>
  <si>
    <t>JP</t>
  </si>
  <si>
    <t>TW</t>
  </si>
  <si>
    <t>DAMONTE</t>
  </si>
  <si>
    <t>24</t>
  </si>
  <si>
    <t>5</t>
  </si>
  <si>
    <t>LAKESIDE</t>
  </si>
  <si>
    <t>15</t>
  </si>
  <si>
    <t>20</t>
  </si>
  <si>
    <t>4</t>
  </si>
  <si>
    <t>21</t>
  </si>
  <si>
    <t>Landmark Title</t>
  </si>
  <si>
    <t>PLUMB</t>
  </si>
  <si>
    <t>Signature Title Company</t>
  </si>
  <si>
    <t>RENO CORPORATE</t>
  </si>
  <si>
    <t>CA</t>
  </si>
  <si>
    <t>DP</t>
  </si>
  <si>
    <t>Stewart Title</t>
  </si>
  <si>
    <t>CARSON CITY</t>
  </si>
  <si>
    <t>GARDNERVILLE</t>
  </si>
  <si>
    <t>JMS</t>
  </si>
  <si>
    <t>MDD</t>
  </si>
  <si>
    <t>MIF</t>
  </si>
  <si>
    <t>MLM</t>
  </si>
  <si>
    <t>TEF</t>
  </si>
  <si>
    <t>KB</t>
  </si>
  <si>
    <t>RC</t>
  </si>
  <si>
    <t>CRF</t>
  </si>
  <si>
    <t>DKD</t>
  </si>
  <si>
    <t>SLP</t>
  </si>
  <si>
    <t>ACM</t>
  </si>
  <si>
    <t>AE</t>
  </si>
  <si>
    <t>JN</t>
  </si>
  <si>
    <t>TO</t>
  </si>
  <si>
    <t>SL</t>
  </si>
  <si>
    <t>AJF</t>
  </si>
  <si>
    <t>True Title and Escrow</t>
  </si>
  <si>
    <t>RG</t>
  </si>
  <si>
    <t>Westminster Title - Las Vegas</t>
  </si>
  <si>
    <t>TB</t>
  </si>
  <si>
    <t>Reporting Period: DECEMBER, 2023</t>
  </si>
  <si>
    <t>SINGLE FAM RES.</t>
  </si>
  <si>
    <t>YES</t>
  </si>
  <si>
    <t>LENNAR RENO LLC</t>
  </si>
  <si>
    <t>Deed</t>
  </si>
  <si>
    <t>DR HORTON INC</t>
  </si>
  <si>
    <t>CONDO/TWNHSE</t>
  </si>
  <si>
    <t>NO</t>
  </si>
  <si>
    <t>COMM'L/IND'L</t>
  </si>
  <si>
    <t>IRVINE</t>
  </si>
  <si>
    <t>KN</t>
  </si>
  <si>
    <t>VACANT LAND</t>
  </si>
  <si>
    <t>MOBILE HOME</t>
  </si>
  <si>
    <t>PARC FORET II INC</t>
  </si>
  <si>
    <t>EDH</t>
  </si>
  <si>
    <t>TOLL NORTH RENO LLC</t>
  </si>
  <si>
    <t>PASADENA</t>
  </si>
  <si>
    <t>PORTLAND</t>
  </si>
  <si>
    <t>SILVERADO SILVER CANYON LLC</t>
  </si>
  <si>
    <t>NORTHERN NEVADA HOMES LLC</t>
  </si>
  <si>
    <t>ARTISAN MYSTIC MOUNTAIN LLC</t>
  </si>
  <si>
    <t>REGENCY PARK HOMES INC</t>
  </si>
  <si>
    <t>2-4 PLEX</t>
  </si>
  <si>
    <t>DRI</t>
  </si>
  <si>
    <t>JC GOLDEN MESA LLC</t>
  </si>
  <si>
    <t>JC BLACKSTONE LLC</t>
  </si>
  <si>
    <t>VCH QUEST RENO LLC</t>
  </si>
  <si>
    <t>RYDER CORONA MIRAMONTE LLC</t>
  </si>
  <si>
    <t>RYDER MIRAMONTE LLC</t>
  </si>
  <si>
    <t>17</t>
  </si>
  <si>
    <t>FERNLEY</t>
  </si>
  <si>
    <t>MLC</t>
  </si>
  <si>
    <t>BA</t>
  </si>
  <si>
    <t>HENDERSON</t>
  </si>
  <si>
    <t>GP</t>
  </si>
  <si>
    <t>TH</t>
  </si>
  <si>
    <t>WOODLAND VILLAGE PHASE 22 LLC</t>
  </si>
  <si>
    <t>SILVERADO EAGLE CANYON RANCH LLC</t>
  </si>
  <si>
    <t>DILORETO HOMES OF NEVADA INC</t>
  </si>
  <si>
    <t>019-261-12</t>
  </si>
  <si>
    <t>200-083-03</t>
  </si>
  <si>
    <t>MAYBERRY</t>
  </si>
  <si>
    <t>ASK</t>
  </si>
  <si>
    <t>FIRST ROUNDABOUT LLC</t>
  </si>
  <si>
    <t>FALCON RIDGE BY DESERT WIND LP</t>
  </si>
  <si>
    <t>BLACKROCK DEVELOPMENT PARTNERS LLC</t>
  </si>
  <si>
    <t>EAGLE PEAK BY DESERT WIND LP</t>
  </si>
  <si>
    <t>RS</t>
  </si>
  <si>
    <t>Stewart Title Guaranty</t>
  </si>
  <si>
    <t>WALNUT CREEK</t>
  </si>
  <si>
    <t>RLT</t>
  </si>
  <si>
    <t>KA</t>
  </si>
  <si>
    <t>RANCHARRAH RENO VILLAGE D PARTNERS LLC</t>
  </si>
  <si>
    <t>RANCHARRAH RENO VILLAGE D PARTNERS</t>
  </si>
  <si>
    <t>012-354-03</t>
  </si>
  <si>
    <t>NORTH SPRINGS HOMES LLC</t>
  </si>
  <si>
    <t>LAKEISDE</t>
  </si>
  <si>
    <t>TOLL NV LIMITED PARTNERSHIP</t>
  </si>
  <si>
    <t>TOLL SOUTH RENO LLC</t>
  </si>
  <si>
    <t>020-314-03</t>
  </si>
  <si>
    <t>CREDIT LINE</t>
  </si>
  <si>
    <t>AMERICA FIRST CREDIT UNION</t>
  </si>
  <si>
    <t>200-340-25</t>
  </si>
  <si>
    <t>011-182-29 &amp; 30</t>
  </si>
  <si>
    <t>EAST WEST BANK</t>
  </si>
  <si>
    <t>019-153-31</t>
  </si>
  <si>
    <t>CONVENTIONAL</t>
  </si>
  <si>
    <t>GATEWAY MORTGAGE</t>
  </si>
  <si>
    <t>013-431-17</t>
  </si>
  <si>
    <t>FHA</t>
  </si>
  <si>
    <t>GUILD MORTGAGE COMPANY LLC</t>
  </si>
  <si>
    <t>534-762-02</t>
  </si>
  <si>
    <t>562-073-15</t>
  </si>
  <si>
    <t>CONSTRUCTION</t>
  </si>
  <si>
    <t>HERITAGE BANK OF NEVADA</t>
  </si>
  <si>
    <t>163-090-19</t>
  </si>
  <si>
    <t>COMMERCIAL</t>
  </si>
  <si>
    <t>079-420-22</t>
  </si>
  <si>
    <t>VA</t>
  </si>
  <si>
    <t>MASON MCDUFFIE MORTGAGE CORPORATION</t>
  </si>
  <si>
    <t>534-531-19</t>
  </si>
  <si>
    <t>NATIONAL JACL CREDIT UNION</t>
  </si>
  <si>
    <t>036-514-03</t>
  </si>
  <si>
    <t>US BANK NA</t>
  </si>
  <si>
    <t>125-142-13</t>
  </si>
  <si>
    <t>WELLS FARGO BANK NA</t>
  </si>
  <si>
    <t>010-211-05</t>
  </si>
  <si>
    <t>HARD MONEY</t>
  </si>
  <si>
    <t>ACKER LARRY K TR; ACKER DONNA MARIE TR; ACKER LIVING TRUST</t>
  </si>
  <si>
    <t>050-419-12</t>
  </si>
  <si>
    <t>ALL WESTERN MORTGAGE INC</t>
  </si>
  <si>
    <t>003-382-08</t>
  </si>
  <si>
    <t>504-030-16</t>
  </si>
  <si>
    <t>AMERICAN HERITAGE LENDING LLC</t>
  </si>
  <si>
    <t>011-122-09 AND MORE</t>
  </si>
  <si>
    <t>BSPRT CRE FINANCE LLC</t>
  </si>
  <si>
    <t>008-064-13</t>
  </si>
  <si>
    <t>COMMUNITY LOANS &amp; INVESTMENTS</t>
  </si>
  <si>
    <t>552-102-09</t>
  </si>
  <si>
    <t>DEEPHAVEN MORTGAGE LLC</t>
  </si>
  <si>
    <t>552-102-07</t>
  </si>
  <si>
    <t>552-102-08</t>
  </si>
  <si>
    <t>532-052-04</t>
  </si>
  <si>
    <t>DEES DON; DEES NATALIE</t>
  </si>
  <si>
    <t>049-664-02</t>
  </si>
  <si>
    <t>EVERGREEN MONEYSOURCE MORTGAGE COMPANY</t>
  </si>
  <si>
    <t>122-116-09</t>
  </si>
  <si>
    <t>FINANCE OF AMERICA REVERSE LLC</t>
  </si>
  <si>
    <t>041-120-65</t>
  </si>
  <si>
    <t>FIRST CITIZENS BANK &amp; TRUST COMPANY</t>
  </si>
  <si>
    <t>013-321-03</t>
  </si>
  <si>
    <t>152-661-03</t>
  </si>
  <si>
    <t>FIRST SECURITY BANK</t>
  </si>
  <si>
    <t>160-612-25</t>
  </si>
  <si>
    <t>124-043-51</t>
  </si>
  <si>
    <t>GENERAL MORTGAGE CAPITAL CORPORATION</t>
  </si>
  <si>
    <t>534-431-03</t>
  </si>
  <si>
    <t>GREATER NEVADA CREDIT UNION</t>
  </si>
  <si>
    <t>140-662-27</t>
  </si>
  <si>
    <t>020-022-12</t>
  </si>
  <si>
    <t>009-630-11</t>
  </si>
  <si>
    <t>140-873-05</t>
  </si>
  <si>
    <t>012-112-19</t>
  </si>
  <si>
    <t>HERNANDEZ LELAND TR; HERNANDEZ LELAND FAMILY TRUST AGREEMENT</t>
  </si>
  <si>
    <t>152-101-09</t>
  </si>
  <si>
    <t>LANINI JEFFREY P TR; LANINI KRISTA D TR; LANINI JEFFREY &amp; KRISTA FAMILY TRUST</t>
  </si>
  <si>
    <t>013-236-33</t>
  </si>
  <si>
    <t>LIMA ONE CAPITAL LLC</t>
  </si>
  <si>
    <t>014-093-04</t>
  </si>
  <si>
    <t>132-252-15</t>
  </si>
  <si>
    <t>LMF 2 LP</t>
  </si>
  <si>
    <t>013-104-13</t>
  </si>
  <si>
    <t>MACK LENDING LLC</t>
  </si>
  <si>
    <t>089-197-02</t>
  </si>
  <si>
    <t>MOUNTAIN AMERICA FEDERAL CREDIT UNION</t>
  </si>
  <si>
    <t>220-072-17</t>
  </si>
  <si>
    <t>NEVADA STATE BANK</t>
  </si>
  <si>
    <t>164-121-02</t>
  </si>
  <si>
    <t>SBA</t>
  </si>
  <si>
    <t>NEVADA STATE DEVELOPMENT CORPORATION</t>
  </si>
  <si>
    <t>552-281-08</t>
  </si>
  <si>
    <t>NEW AMERICAN FUNDING LLC</t>
  </si>
  <si>
    <t>042-323-66</t>
  </si>
  <si>
    <t>NORTHPOINTE BANK</t>
  </si>
  <si>
    <t>516-181-08</t>
  </si>
  <si>
    <t>ONE NEVADA CREDIT UNION</t>
  </si>
  <si>
    <t>556-132-09</t>
  </si>
  <si>
    <t>PARAMOUNT RESIDENTIAL MORTGAGE GROUP INC</t>
  </si>
  <si>
    <t>152-192-17</t>
  </si>
  <si>
    <t>PREMIER TRUST INC CUSTDN; MACLELLAN KRISTI ANNE; CRAGG SAMANTHA RAE</t>
  </si>
  <si>
    <t>131-234-06</t>
  </si>
  <si>
    <t>RAYMOND JAMES BANK; JAMES RAYMOND BANK</t>
  </si>
  <si>
    <t>140-532-27</t>
  </si>
  <si>
    <t>ROCKET MORTGAGE LLC</t>
  </si>
  <si>
    <t>502-132-03</t>
  </si>
  <si>
    <t>ROSSI VINCENT A TR; ROSSI KATHLEEN D TR; ROSSI VINCENT A FAMILY TRUST; RIPPLE DANIEL W TR; RIPPLE JILL C TR</t>
  </si>
  <si>
    <t>051-061-17</t>
  </si>
  <si>
    <t>SUMMIT FUNDING INC</t>
  </si>
  <si>
    <t>090-051-03</t>
  </si>
  <si>
    <t>UMPQUA BANK</t>
  </si>
  <si>
    <t>130-381-13</t>
  </si>
  <si>
    <t>UNITED WHOLESALE MORTGAGE LLC</t>
  </si>
  <si>
    <t>011-134-05</t>
  </si>
  <si>
    <t>YELOWITZ JASON A TR; YELOWITZ JASON 2006 TRUST</t>
  </si>
  <si>
    <t>234-211-04 &amp; 05</t>
  </si>
  <si>
    <t>202-192-24</t>
  </si>
  <si>
    <t>ACADEMY MORTGAGE CORPORATION</t>
  </si>
  <si>
    <t>ARBOR FINANCIAL GROUP</t>
  </si>
  <si>
    <t>520-232-17</t>
  </si>
  <si>
    <t>AXIA FINANCIAL LLC</t>
  </si>
  <si>
    <t>208-561-07</t>
  </si>
  <si>
    <t>CARRINGTON MORTGAGE SERVICES LLC</t>
  </si>
  <si>
    <t>516-157-03</t>
  </si>
  <si>
    <t>FEDERAL SAVINGS BANK</t>
  </si>
  <si>
    <t>036-183-17</t>
  </si>
  <si>
    <t>033-042-05</t>
  </si>
  <si>
    <t>534-734-02</t>
  </si>
  <si>
    <t>GREAT BASIN FEDERAL CREDIT UNION</t>
  </si>
  <si>
    <t>014-031-22</t>
  </si>
  <si>
    <t>GREATER NEVADA MORTGAGE COMPANY; GREATER NEVADA MORTGAGE</t>
  </si>
  <si>
    <t>512-101-01</t>
  </si>
  <si>
    <t>031-213-05</t>
  </si>
  <si>
    <t>534-622-02</t>
  </si>
  <si>
    <t>218-043-13</t>
  </si>
  <si>
    <t>019-153-05</t>
  </si>
  <si>
    <t>550-552-04</t>
  </si>
  <si>
    <t>041-062-08</t>
  </si>
  <si>
    <t>145-051-01</t>
  </si>
  <si>
    <t>027-311-17</t>
  </si>
  <si>
    <t>HOMETRUST BANK</t>
  </si>
  <si>
    <t>232-553-06</t>
  </si>
  <si>
    <t>ISERVE RESIDENTIAL LENDING LLC</t>
  </si>
  <si>
    <t>077-140-11</t>
  </si>
  <si>
    <t>MANN MORTGAGE LLC</t>
  </si>
  <si>
    <t>224-061-08</t>
  </si>
  <si>
    <t>163-140-02</t>
  </si>
  <si>
    <t>MEADOWS BANK</t>
  </si>
  <si>
    <t>001-431-15</t>
  </si>
  <si>
    <t>MLD MORTGAGE INC</t>
  </si>
  <si>
    <t>012-161-27</t>
  </si>
  <si>
    <t>014-055-18</t>
  </si>
  <si>
    <t>RBKK INVESTMENTS LLC</t>
  </si>
  <si>
    <t>051-672-01</t>
  </si>
  <si>
    <t>018-402-06</t>
  </si>
  <si>
    <t>SIERRA PACIFIC FEDERAL CREDIT UNION</t>
  </si>
  <si>
    <t>018-012-14</t>
  </si>
  <si>
    <t>SPRING EQ LLC</t>
  </si>
  <si>
    <t>017-272-08</t>
  </si>
  <si>
    <t>UNITED FEDERAL CREDIT UNION</t>
  </si>
  <si>
    <t>084-532-05</t>
  </si>
  <si>
    <t>234-121-30</t>
  </si>
  <si>
    <t>164-280-19</t>
  </si>
  <si>
    <t>AMERICAN MOMENTUM BANK</t>
  </si>
  <si>
    <t>002-144-29</t>
  </si>
  <si>
    <t>BANK OF AMERICA NA</t>
  </si>
  <si>
    <t>025-242-01</t>
  </si>
  <si>
    <t>CROSSCOUNTRY MORTGAGE LLC</t>
  </si>
  <si>
    <t>005-163-27</t>
  </si>
  <si>
    <t>020-241-58</t>
  </si>
  <si>
    <t>FIRST WESTERN FEDERAL SAVINGS BANK</t>
  </si>
  <si>
    <t>013-092-14</t>
  </si>
  <si>
    <t>FUNDLOANS CAPITAL</t>
  </si>
  <si>
    <t>165-162-11</t>
  </si>
  <si>
    <t>554-271-22</t>
  </si>
  <si>
    <t>556-441-07</t>
  </si>
  <si>
    <t>079-481-64</t>
  </si>
  <si>
    <t>003-150-20</t>
  </si>
  <si>
    <t>051-281-15</t>
  </si>
  <si>
    <t>518-710-01 AND MORE</t>
  </si>
  <si>
    <t>SAXONVILLE BUSINESS LP</t>
  </si>
  <si>
    <t>009-272-01</t>
  </si>
  <si>
    <t>SOCOTRA CAPITAL INC 401 K PLAN</t>
  </si>
  <si>
    <t>129-410-03</t>
  </si>
  <si>
    <t>WALLPE BRYAN TR; WALLPE FAMILY TRUST</t>
  </si>
  <si>
    <t>090-251-01</t>
  </si>
  <si>
    <t>WESTSTAR CREDIT UNION</t>
  </si>
  <si>
    <t>027-436-06</t>
  </si>
  <si>
    <t>019-033-20</t>
  </si>
  <si>
    <t>LENDSURE MORTGAGE CORP</t>
  </si>
  <si>
    <t>550-072-02</t>
  </si>
  <si>
    <t>004-091-21</t>
  </si>
  <si>
    <t>082-232-01</t>
  </si>
  <si>
    <t>CAL</t>
  </si>
  <si>
    <t>DHI</t>
  </si>
  <si>
    <t>FA</t>
  </si>
  <si>
    <t>FC</t>
  </si>
  <si>
    <t>LT</t>
  </si>
  <si>
    <t>SIG</t>
  </si>
  <si>
    <t>ST</t>
  </si>
  <si>
    <t>STG</t>
  </si>
  <si>
    <t>TI</t>
  </si>
  <si>
    <t>TT</t>
  </si>
  <si>
    <t>TTE</t>
  </si>
  <si>
    <t>WTA</t>
  </si>
  <si>
    <t>Deed Of Trust</t>
  </si>
  <si>
    <t>BUILDER/DEVELOPER DEAL?</t>
  </si>
  <si>
    <t>% OF DOLLAR VOLUME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</si>
</sst>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</cellStyleXfs>
  <cellXfs count="168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2" applyFont="1" applyFill="1" applyBorder="1" applyAlignment="1">
      <alignment horizontal="left"/>
    </xf>
    <xf numFmtId="0" fontId="10" fillId="0" borderId="6" xfId="2" applyFont="1" applyFill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" fillId="0" borderId="14" xfId="0" applyFont="1" applyBorder="1" applyAlignment="1">
      <alignment horizontal="right"/>
    </xf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9" fillId="0" borderId="0" xfId="11" applyFont="1"/>
    <xf numFmtId="0" fontId="1" fillId="0" borderId="0" xfId="11"/>
    <xf numFmtId="0" fontId="17" fillId="0" borderId="0" xfId="11" applyFont="1"/>
    <xf numFmtId="0" fontId="10" fillId="2" borderId="12" xfId="12" applyFont="1" applyFill="1" applyBorder="1" applyAlignment="1">
      <alignment horizontal="center"/>
    </xf>
    <xf numFmtId="10" fontId="1" fillId="0" borderId="0" xfId="11" applyNumberFormat="1"/>
    <xf numFmtId="0" fontId="15" fillId="0" borderId="20" xfId="11" applyNumberFormat="1" applyFont="1" applyFill="1" applyBorder="1" applyAlignment="1" applyProtection="1">
      <alignment wrapText="1"/>
    </xf>
    <xf numFmtId="0" fontId="15" fillId="0" borderId="20" xfId="11" applyNumberFormat="1" applyFont="1" applyFill="1" applyBorder="1" applyAlignment="1" applyProtection="1">
      <alignment horizontal="right" wrapText="1"/>
    </xf>
    <xf numFmtId="166" fontId="15" fillId="0" borderId="20" xfId="11" applyNumberFormat="1" applyFont="1" applyFill="1" applyBorder="1" applyAlignment="1" applyProtection="1">
      <alignment horizontal="right" wrapText="1"/>
    </xf>
    <xf numFmtId="10" fontId="4" fillId="0" borderId="0" xfId="11" applyNumberFormat="1" applyFont="1" applyFill="1" applyBorder="1" applyAlignment="1" applyProtection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18" xfId="12" applyFont="1" applyFill="1" applyBorder="1" applyAlignment="1">
      <alignment wrapText="1"/>
    </xf>
    <xf numFmtId="0" fontId="18" fillId="0" borderId="18" xfId="12" applyFont="1" applyFill="1" applyBorder="1" applyAlignment="1">
      <alignment horizontal="right" wrapText="1"/>
    </xf>
    <xf numFmtId="165" fontId="18" fillId="0" borderId="18" xfId="12" applyNumberFormat="1" applyFont="1" applyFill="1" applyBorder="1" applyAlignment="1">
      <alignment horizontal="right" wrapText="1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20" fillId="0" borderId="6" xfId="4" applyFont="1" applyFill="1" applyBorder="1" applyAlignment="1">
      <alignment horizontal="left"/>
    </xf>
    <xf numFmtId="0" fontId="20" fillId="0" borderId="6" xfId="4" applyFont="1" applyFill="1" applyBorder="1" applyAlignment="1">
      <alignment horizontal="right"/>
    </xf>
    <xf numFmtId="164" fontId="20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/>
    </xf>
    <xf numFmtId="0" fontId="17" fillId="0" borderId="6" xfId="2" applyFont="1" applyFill="1" applyBorder="1" applyAlignment="1">
      <alignment horizontal="right"/>
    </xf>
    <xf numFmtId="10" fontId="17" fillId="0" borderId="15" xfId="0" applyNumberFormat="1" applyFont="1" applyBorder="1" applyAlignment="1">
      <alignment horizontal="right"/>
    </xf>
    <xf numFmtId="164" fontId="17" fillId="0" borderId="6" xfId="2" applyNumberFormat="1" applyFont="1" applyFill="1" applyBorder="1" applyAlignment="1">
      <alignment horizontal="right" wrapText="1"/>
    </xf>
    <xf numFmtId="0" fontId="17" fillId="0" borderId="6" xfId="2" applyFont="1" applyFill="1" applyBorder="1" applyAlignment="1">
      <alignment horizontal="left" wrapText="1"/>
    </xf>
    <xf numFmtId="0" fontId="17" fillId="0" borderId="6" xfId="0" applyFont="1" applyBorder="1" applyAlignment="1">
      <alignment horizontal="left"/>
    </xf>
    <xf numFmtId="164" fontId="17" fillId="0" borderId="6" xfId="0" applyNumberFormat="1" applyFont="1" applyBorder="1" applyAlignment="1">
      <alignment horizontal="right"/>
    </xf>
    <xf numFmtId="0" fontId="17" fillId="0" borderId="6" xfId="2" applyFont="1" applyFill="1" applyBorder="1" applyAlignment="1">
      <alignment horizontal="right" wrapText="1"/>
    </xf>
  </cellXfs>
  <cellStyles count="13">
    <cellStyle name="Hyperlink" xfId="1" builtinId="8"/>
    <cellStyle name="Normal" xfId="0" builtinId="0"/>
    <cellStyle name="Normal 2" xfId="11"/>
    <cellStyle name="Normal_BUILDER TRACKING" xfId="12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66" formatCode="#,##0.00;\(#,##0.00\)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/>
      </border>
      <protection locked="1" hidden="0"/>
    </dxf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14" formatCode="0.00%"/>
    </dxf>
    <dxf>
      <numFmt numFmtId="14" formatCode="0.00%"/>
    </dxf>
    <dxf>
      <border outline="0">
        <top style="thin">
          <color indexed="22"/>
        </top>
      </border>
    </dxf>
    <dxf>
      <font>
        <b/>
      </font>
    </dxf>
    <dxf>
      <border outline="0"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indexed="22"/>
        </patternFill>
      </fill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Toiyabe Title</c:v>
                </c:pt>
                <c:pt idx="9">
                  <c:v>Signature Title Company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STATS'!$B$7:$B$18</c:f>
              <c:numCache>
                <c:formatCode>0</c:formatCode>
                <c:ptCount val="12"/>
                <c:pt idx="0">
                  <c:v>186</c:v>
                </c:pt>
                <c:pt idx="1">
                  <c:v>109</c:v>
                </c:pt>
                <c:pt idx="2">
                  <c:v>94</c:v>
                </c:pt>
                <c:pt idx="3">
                  <c:v>38</c:v>
                </c:pt>
                <c:pt idx="4">
                  <c:v>22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8</c:v>
                </c:pt>
                <c:pt idx="9">
                  <c:v>6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</c:ser>
        <c:shape val="box"/>
        <c:axId val="114374912"/>
        <c:axId val="114479104"/>
        <c:axId val="0"/>
      </c:bar3DChart>
      <c:catAx>
        <c:axId val="114374912"/>
        <c:scaling>
          <c:orientation val="minMax"/>
        </c:scaling>
        <c:axPos val="b"/>
        <c:numFmt formatCode="General" sourceLinked="1"/>
        <c:majorTickMark val="none"/>
        <c:tickLblPos val="nextTo"/>
        <c:crossAx val="114479104"/>
        <c:crosses val="autoZero"/>
        <c:auto val="1"/>
        <c:lblAlgn val="ctr"/>
        <c:lblOffset val="100"/>
      </c:catAx>
      <c:valAx>
        <c:axId val="114479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437491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STATS'!$A$24:$A$29</c:f>
              <c:strCache>
                <c:ptCount val="6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True Title and Escrow</c:v>
                </c:pt>
              </c:strCache>
            </c:strRef>
          </c:cat>
          <c:val>
            <c:numRef>
              <c:f>'OVERALL STATS'!$B$24:$B$29</c:f>
              <c:numCache>
                <c:formatCode>0</c:formatCode>
                <c:ptCount val="6"/>
                <c:pt idx="0">
                  <c:v>45</c:v>
                </c:pt>
                <c:pt idx="1">
                  <c:v>31</c:v>
                </c:pt>
                <c:pt idx="2">
                  <c:v>18</c:v>
                </c:pt>
                <c:pt idx="3">
                  <c:v>12</c:v>
                </c:pt>
                <c:pt idx="4">
                  <c:v>4</c:v>
                </c:pt>
                <c:pt idx="5">
                  <c:v>1</c:v>
                </c:pt>
              </c:numCache>
            </c:numRef>
          </c:val>
        </c:ser>
        <c:shape val="box"/>
        <c:axId val="114599808"/>
        <c:axId val="114601344"/>
        <c:axId val="0"/>
      </c:bar3DChart>
      <c:catAx>
        <c:axId val="114599808"/>
        <c:scaling>
          <c:orientation val="minMax"/>
        </c:scaling>
        <c:axPos val="b"/>
        <c:numFmt formatCode="General" sourceLinked="1"/>
        <c:majorTickMark val="none"/>
        <c:tickLblPos val="nextTo"/>
        <c:crossAx val="114601344"/>
        <c:crosses val="autoZero"/>
        <c:auto val="1"/>
        <c:lblAlgn val="ctr"/>
        <c:lblOffset val="100"/>
      </c:catAx>
      <c:valAx>
        <c:axId val="11460134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459980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STATS'!$A$35:$A$46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Toiyabe Title</c:v>
                </c:pt>
                <c:pt idx="9">
                  <c:v>Signature Title Company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STATS'!$B$35:$B$46</c:f>
              <c:numCache>
                <c:formatCode>0</c:formatCode>
                <c:ptCount val="12"/>
                <c:pt idx="0">
                  <c:v>231</c:v>
                </c:pt>
                <c:pt idx="1">
                  <c:v>140</c:v>
                </c:pt>
                <c:pt idx="2">
                  <c:v>112</c:v>
                </c:pt>
                <c:pt idx="3">
                  <c:v>50</c:v>
                </c:pt>
                <c:pt idx="4">
                  <c:v>22</c:v>
                </c:pt>
                <c:pt idx="5">
                  <c:v>20</c:v>
                </c:pt>
                <c:pt idx="6">
                  <c:v>18</c:v>
                </c:pt>
                <c:pt idx="7">
                  <c:v>18</c:v>
                </c:pt>
                <c:pt idx="8">
                  <c:v>12</c:v>
                </c:pt>
                <c:pt idx="9">
                  <c:v>6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shape val="box"/>
        <c:axId val="114615424"/>
        <c:axId val="114616960"/>
        <c:axId val="0"/>
      </c:bar3DChart>
      <c:catAx>
        <c:axId val="114615424"/>
        <c:scaling>
          <c:orientation val="minMax"/>
        </c:scaling>
        <c:axPos val="b"/>
        <c:numFmt formatCode="General" sourceLinked="1"/>
        <c:majorTickMark val="none"/>
        <c:tickLblPos val="nextTo"/>
        <c:crossAx val="114616960"/>
        <c:crosses val="autoZero"/>
        <c:auto val="1"/>
        <c:lblAlgn val="ctr"/>
        <c:lblOffset val="100"/>
      </c:catAx>
      <c:valAx>
        <c:axId val="11461696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14615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STATS'!$A$7:$A$18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Toiyabe Title</c:v>
                </c:pt>
                <c:pt idx="9">
                  <c:v>Signature Title Company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STATS'!$C$7:$C$18</c:f>
              <c:numCache>
                <c:formatCode>"$"#,##0</c:formatCode>
                <c:ptCount val="12"/>
                <c:pt idx="0">
                  <c:v>122802952.81</c:v>
                </c:pt>
                <c:pt idx="1">
                  <c:v>58211286.979999997</c:v>
                </c:pt>
                <c:pt idx="2">
                  <c:v>100745672</c:v>
                </c:pt>
                <c:pt idx="3">
                  <c:v>39200357.520000003</c:v>
                </c:pt>
                <c:pt idx="4">
                  <c:v>10001125</c:v>
                </c:pt>
                <c:pt idx="5">
                  <c:v>18552887</c:v>
                </c:pt>
                <c:pt idx="6">
                  <c:v>9596200</c:v>
                </c:pt>
                <c:pt idx="7">
                  <c:v>9534475</c:v>
                </c:pt>
                <c:pt idx="8">
                  <c:v>4896500</c:v>
                </c:pt>
                <c:pt idx="9">
                  <c:v>3590000</c:v>
                </c:pt>
                <c:pt idx="10">
                  <c:v>535700</c:v>
                </c:pt>
                <c:pt idx="11">
                  <c:v>91200000</c:v>
                </c:pt>
              </c:numCache>
            </c:numRef>
          </c:val>
        </c:ser>
        <c:shape val="box"/>
        <c:axId val="116437376"/>
        <c:axId val="116438912"/>
        <c:axId val="0"/>
      </c:bar3DChart>
      <c:catAx>
        <c:axId val="116437376"/>
        <c:scaling>
          <c:orientation val="minMax"/>
        </c:scaling>
        <c:axPos val="b"/>
        <c:numFmt formatCode="General" sourceLinked="1"/>
        <c:majorTickMark val="none"/>
        <c:tickLblPos val="nextTo"/>
        <c:crossAx val="116438912"/>
        <c:crosses val="autoZero"/>
        <c:auto val="1"/>
        <c:lblAlgn val="ctr"/>
        <c:lblOffset val="100"/>
      </c:catAx>
      <c:valAx>
        <c:axId val="11643891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4373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STATS'!$A$24:$A$29</c:f>
              <c:strCache>
                <c:ptCount val="6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Toiyabe Title</c:v>
                </c:pt>
                <c:pt idx="5">
                  <c:v>True Title and Escrow</c:v>
                </c:pt>
              </c:strCache>
            </c:strRef>
          </c:cat>
          <c:val>
            <c:numRef>
              <c:f>'OVERALL STATS'!$C$24:$C$29</c:f>
              <c:numCache>
                <c:formatCode>"$"#,##0</c:formatCode>
                <c:ptCount val="6"/>
                <c:pt idx="0">
                  <c:v>60173992.75</c:v>
                </c:pt>
                <c:pt idx="1">
                  <c:v>10965526</c:v>
                </c:pt>
                <c:pt idx="2">
                  <c:v>26511599</c:v>
                </c:pt>
                <c:pt idx="3">
                  <c:v>20322800</c:v>
                </c:pt>
                <c:pt idx="4">
                  <c:v>570630</c:v>
                </c:pt>
                <c:pt idx="5">
                  <c:v>305000</c:v>
                </c:pt>
              </c:numCache>
            </c:numRef>
          </c:val>
        </c:ser>
        <c:shape val="box"/>
        <c:axId val="116526464"/>
        <c:axId val="116532352"/>
        <c:axId val="0"/>
      </c:bar3DChart>
      <c:catAx>
        <c:axId val="116526464"/>
        <c:scaling>
          <c:orientation val="minMax"/>
        </c:scaling>
        <c:axPos val="b"/>
        <c:numFmt formatCode="General" sourceLinked="1"/>
        <c:majorTickMark val="none"/>
        <c:tickLblPos val="nextTo"/>
        <c:crossAx val="116532352"/>
        <c:crosses val="autoZero"/>
        <c:auto val="1"/>
        <c:lblAlgn val="ctr"/>
        <c:lblOffset val="100"/>
      </c:catAx>
      <c:valAx>
        <c:axId val="1165323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526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STATS'!$A$35:$A$46</c:f>
              <c:strCache>
                <c:ptCount val="12"/>
                <c:pt idx="0">
                  <c:v>First Centennial Title</c:v>
                </c:pt>
                <c:pt idx="1">
                  <c:v>Stewart Title</c:v>
                </c:pt>
                <c:pt idx="2">
                  <c:v>Ticor Title</c:v>
                </c:pt>
                <c:pt idx="3">
                  <c:v>First American Title</c:v>
                </c:pt>
                <c:pt idx="4">
                  <c:v>DHI Title of Nevada</c:v>
                </c:pt>
                <c:pt idx="5">
                  <c:v>Westminster Title - Las Vegas</c:v>
                </c:pt>
                <c:pt idx="6">
                  <c:v>Landmark Title</c:v>
                </c:pt>
                <c:pt idx="7">
                  <c:v>Calatlantic Title West</c:v>
                </c:pt>
                <c:pt idx="8">
                  <c:v>Toiyabe Title</c:v>
                </c:pt>
                <c:pt idx="9">
                  <c:v>Signature Title Company</c:v>
                </c:pt>
                <c:pt idx="10">
                  <c:v>True Title and Escrow</c:v>
                </c:pt>
                <c:pt idx="11">
                  <c:v>Stewart Title Guaranty</c:v>
                </c:pt>
              </c:strCache>
            </c:strRef>
          </c:cat>
          <c:val>
            <c:numRef>
              <c:f>'OVERALL STATS'!$C$35:$C$46</c:f>
              <c:numCache>
                <c:formatCode>"$"#,##0</c:formatCode>
                <c:ptCount val="12"/>
                <c:pt idx="0">
                  <c:v>182976945.56</c:v>
                </c:pt>
                <c:pt idx="1">
                  <c:v>69176812.980000004</c:v>
                </c:pt>
                <c:pt idx="2">
                  <c:v>127257271</c:v>
                </c:pt>
                <c:pt idx="3">
                  <c:v>59523157.520000003</c:v>
                </c:pt>
                <c:pt idx="4">
                  <c:v>10001125</c:v>
                </c:pt>
                <c:pt idx="5">
                  <c:v>18552887</c:v>
                </c:pt>
                <c:pt idx="6">
                  <c:v>9596200</c:v>
                </c:pt>
                <c:pt idx="7">
                  <c:v>9534475</c:v>
                </c:pt>
                <c:pt idx="8">
                  <c:v>5467130</c:v>
                </c:pt>
                <c:pt idx="9">
                  <c:v>3590000</c:v>
                </c:pt>
                <c:pt idx="10">
                  <c:v>840700</c:v>
                </c:pt>
                <c:pt idx="11">
                  <c:v>91200000</c:v>
                </c:pt>
              </c:numCache>
            </c:numRef>
          </c:val>
        </c:ser>
        <c:shape val="box"/>
        <c:axId val="116546176"/>
        <c:axId val="116564352"/>
        <c:axId val="0"/>
      </c:bar3DChart>
      <c:catAx>
        <c:axId val="116546176"/>
        <c:scaling>
          <c:orientation val="minMax"/>
        </c:scaling>
        <c:axPos val="b"/>
        <c:numFmt formatCode="General" sourceLinked="1"/>
        <c:majorTickMark val="none"/>
        <c:tickLblPos val="nextTo"/>
        <c:crossAx val="116564352"/>
        <c:crosses val="autoZero"/>
        <c:auto val="1"/>
        <c:lblAlgn val="ctr"/>
        <c:lblOffset val="100"/>
      </c:catAx>
      <c:valAx>
        <c:axId val="11656435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16546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51</xdr:row>
      <xdr:rowOff>9525</xdr:rowOff>
    </xdr:from>
    <xdr:to>
      <xdr:col>6</xdr:col>
      <xdr:colOff>1152524</xdr:colOff>
      <xdr:row>68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69</xdr:row>
      <xdr:rowOff>19050</xdr:rowOff>
    </xdr:from>
    <xdr:to>
      <xdr:col>6</xdr:col>
      <xdr:colOff>1152524</xdr:colOff>
      <xdr:row>86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87</xdr:row>
      <xdr:rowOff>0</xdr:rowOff>
    </xdr:from>
    <xdr:to>
      <xdr:col>6</xdr:col>
      <xdr:colOff>1143000</xdr:colOff>
      <xdr:row>103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51</xdr:row>
      <xdr:rowOff>0</xdr:rowOff>
    </xdr:from>
    <xdr:to>
      <xdr:col>20</xdr:col>
      <xdr:colOff>190500</xdr:colOff>
      <xdr:row>67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69</xdr:row>
      <xdr:rowOff>9525</xdr:rowOff>
    </xdr:from>
    <xdr:to>
      <xdr:col>20</xdr:col>
      <xdr:colOff>190499</xdr:colOff>
      <xdr:row>86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87</xdr:row>
      <xdr:rowOff>9525</xdr:rowOff>
    </xdr:from>
    <xdr:to>
      <xdr:col>20</xdr:col>
      <xdr:colOff>180974</xdr:colOff>
      <xdr:row>104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5293.529504745369" createdVersion="3" refreshedVersion="3" minRefreshableVersion="3" recordCount="111">
  <cacheSource type="worksheet">
    <worksheetSource name="Table4"/>
  </cacheSource>
  <cacheFields count="8">
    <cacheField name="FULLNAME" numFmtId="0">
      <sharedItems containsBlank="1" count="14">
        <s v="First American Title"/>
        <s v="First Centennial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REDIT LINE"/>
        <s v="VA"/>
        <s v="CONVENTIONAL"/>
        <s v="CONSTRUCTION"/>
        <s v="COMMERCIAL"/>
        <s v="FHA"/>
        <s v="HARD MONEY"/>
        <s v="SBA"/>
        <m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5422405" maxValue="5427750"/>
    </cacheField>
    <cacheField name="AMOUNT" numFmtId="165">
      <sharedItems containsSemiMixedTypes="0" containsString="0" containsNumber="1" minValue="18000" maxValue="28500000"/>
    </cacheField>
    <cacheField name="RECDATE" numFmtId="14">
      <sharedItems containsSemiMixedTypes="0" containsNonDate="0" containsDate="1" containsString="0" minDate="2023-12-01T00:00:00" maxDate="2023-12-30T00:00:00"/>
    </cacheField>
    <cacheField name="LENDER" numFmtId="0">
      <sharedItems containsBlank="1" count="143">
        <s v="US BANK NA"/>
        <s v="MASON MCDUFFIE MORTGAGE CORPORATION"/>
        <s v="AMERICA FIRST CREDIT UNION"/>
        <s v="GUILD MORTGAGE COMPANY LLC"/>
        <s v="HERITAGE BANK OF NEVADA"/>
        <s v="EAST WEST BANK"/>
        <s v="WELLS FARGO BANK NA"/>
        <s v="GATEWAY MORTGAGE"/>
        <s v="NATIONAL JACL CREDIT UNION"/>
        <s v="PARAMOUNT RESIDENTIAL MORTGAGE GROUP INC"/>
        <s v="YELOWITZ JASON A TR; YELOWITZ JASON 2006 TRUST"/>
        <s v="DEEPHAVEN MORTGAGE LLC"/>
        <s v="PREMIER TRUST INC CUSTDN; MACLELLAN KRISTI ANNE; CRAGG SAMANTHA RAE"/>
        <s v="LMF 2 LP"/>
        <s v="NORTHPOINTE BANK"/>
        <s v="MOUNTAIN AMERICA FEDERAL CREDIT UNION"/>
        <s v="LIMA ONE CAPITAL LLC"/>
        <s v="ONE NEVADA CREDIT UNION"/>
        <s v="NEVADA STATE DEVELOPMENT CORPORATION"/>
        <s v="NEW AMERICAN FUNDING LLC"/>
        <s v="ALL WESTERN MORTGAGE INC"/>
        <s v="FIRST CITIZENS BANK &amp; TRUST COMPANY"/>
        <s v="BSPRT CRE FINANCE LLC"/>
        <s v="ACKER LARRY K TR; ACKER DONNA MARIE TR; ACKER LIVING TRUST"/>
        <s v="HERNANDEZ LELAND TR; HERNANDEZ LELAND FAMILY TRUST AGREEMENT"/>
        <s v="GENERAL MORTGAGE CAPITAL CORPORATION"/>
        <s v="LANINI JEFFREY P TR; LANINI KRISTA D TR; LANINI JEFFREY &amp; KRISTA FAMILY TRUST"/>
        <s v="FINANCE OF AMERICA REVERSE LLC"/>
        <s v="MACK LENDING LLC"/>
        <s v="DEES DON; DEES NATALIE"/>
        <s v="NEVADA STATE BANK"/>
        <s v="UMPQUA BANK"/>
        <s v="UNITED WHOLESALE MORTGAGE LLC"/>
        <s v="AMERICAN HERITAGE LENDING LLC"/>
        <s v="ROCKET MORTGAGE LLC"/>
        <s v="SUMMIT FUNDING INC"/>
        <s v="FIRST SECURITY BANK"/>
        <s v="ROSSI VINCENT A TR; ROSSI KATHLEEN D TR; ROSSI VINCENT A FAMILY TRUST; RIPPLE DANIEL W TR; RIPPLE JILL C TR"/>
        <s v="EVERGREEN MONEYSOURCE MORTGAGE COMPANY"/>
        <s v="RAYMOND JAMES BANK; JAMES RAYMOND BANK"/>
        <s v="COMMUNITY LOANS &amp; INVESTMENTS"/>
        <s v="GREATER NEVADA CREDIT UNION"/>
        <s v="GREATER NEVADA MORTGAGE COMPANY; GREATER NEVADA MORTGAGE"/>
        <s v="CARRINGTON MORTGAGE SERVICES LLC"/>
        <s v="SPRING EQ LLC"/>
        <s v="HOMETRUST BANK"/>
        <s v="ACADEMY MORTGAGE CORPORATION"/>
        <s v="MANN MORTGAGE LLC"/>
        <s v="FEDERAL SAVINGS BANK"/>
        <s v="AXIA FINANCIAL LLC"/>
        <s v="ISERVE RESIDENTIAL LENDING LLC"/>
        <s v="MLD MORTGAGE INC"/>
        <s v="GREAT BASIN FEDERAL CREDIT UNION"/>
        <s v="SIERRA PACIFIC FEDERAL CREDIT UNION"/>
        <s v="RBKK INVESTMENTS LLC"/>
        <s v="MEADOWS BANK"/>
        <s v="UNITED FEDERAL CREDIT UNION"/>
        <s v="ARBOR FINANCIAL GROUP"/>
        <s v="CROSSCOUNTRY MORTGAGE LLC"/>
        <s v="WESTSTAR CREDIT UNION"/>
        <s v="AMERICAN MOMENTUM BANK"/>
        <s v="WALLPE BRYAN TR; WALLPE FAMILY TRUST"/>
        <s v="BANK OF AMERICA NA"/>
        <s v="FIRST WESTERN FEDERAL SAVINGS BANK"/>
        <s v="SAXONVILLE BUSINESS LP"/>
        <s v="FUNDLOANS CAPITAL"/>
        <s v="SOCOTRA CAPITAL INC 401 K PLAN"/>
        <s v="LENDSURE MORTGAGE CORP"/>
        <m u="1"/>
        <s v="FINANCE OF AMERICA MORTGAGE LLC" u="1"/>
        <s v="GUARANTEED RATE INC" u="1"/>
        <s v="BRANDON LEE, BRANDIE LEE" u="1"/>
        <s v="LIBERTY HOME EQUITY SOLUTIONS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BANK OF THE WEST" u="1"/>
        <s v="SOUTH PACIFIC FINANCIAL CORPORATION" u="1"/>
        <s v="NEW AMERICAN FUNDING" u="1"/>
        <s v="DITECH FINANCIAL LLC" u="1"/>
        <s v="AXIA FINANCIAL LL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JPMORGAN CHASE BANK NA" u="1"/>
        <s v="PLAZA HOME MORTGAGE INC" u="1"/>
        <s v="SOCOTRA OPPORTUNITY FUND LLC" u="1"/>
        <s v="RESIDENTIAL BANCORP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CARRINGTON MORTGAGE SERVICE LLC" u="1"/>
        <s v="WESTERN ALLIANCE BANK" u="1"/>
        <s v="AMERIFIRST FINANCIAL INC" u="1"/>
        <s v="FAIRWAY INDEPENDENT MORTGAGE CORPORATION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GREATER NEVADA MORTGAGE" u="1"/>
        <s v="CHRISTENSEN LEWIS V TR, CHRISTENSEN FAMILY TRUST" u="1"/>
        <s v="PRIMELENDING" u="1"/>
        <s v="FLAGSTAR BANK FSB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CALIBER HOME LOANS INC" u="1"/>
        <s v="PROVIDENT FUNDING ASSOCIATES LP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5293.530175347223" createdVersion="3" refreshedVersion="3" minRefreshableVersion="3" recordCount="522">
  <cacheSource type="worksheet">
    <worksheetSource name="Table5"/>
  </cacheSource>
  <cacheFields count="10">
    <cacheField name="FULLNAME" numFmtId="0">
      <sharedItems count="12">
        <s v="Calatlantic Title West"/>
        <s v="DHI Title of Nevada"/>
        <s v="First American Title"/>
        <s v="First Centennial Title"/>
        <s v="Landmark Title"/>
        <s v="Signature Title Company"/>
        <s v="Stewart Title"/>
        <s v="Stewart Title Guaranty"/>
        <s v="Ticor Title"/>
        <s v="Toiyabe Title"/>
        <s v="True Title and Escrow"/>
        <s v="Westminster Title - Las Vegas"/>
      </sharedItems>
    </cacheField>
    <cacheField name="RECBY" numFmtId="0">
      <sharedItems/>
    </cacheField>
    <cacheField name="BRANCH" numFmtId="0">
      <sharedItems count="24">
        <s v="MCCARRAN"/>
        <s v="NEIL"/>
        <s v="LAS VEGAS"/>
        <s v="IRVINE"/>
        <s v="KIETZKE"/>
        <s v="INCLINE"/>
        <s v="SPARKS"/>
        <s v="PORTLAND"/>
        <s v="PASADENA"/>
        <s v="RIDGEVIEW"/>
        <s v="DRI"/>
        <s v="DAMONTE"/>
        <s v="LAKESIDEMOANA"/>
        <s v="ZEPHYR"/>
        <s v="PLUMB"/>
        <s v="RENO CORPORATE"/>
        <s v="MAYBERRY"/>
        <s v="HENDERSON"/>
        <s v="CARSON CITY"/>
        <s v="GARDNERVILLE"/>
        <s v="FERNLEY"/>
        <s v="WALNUT CREEK"/>
        <s v="LAKESIDE"/>
        <s v="LAKEISDE"/>
      </sharedItems>
    </cacheField>
    <cacheField name="EO" numFmtId="0">
      <sharedItems count="54">
        <s v="LH"/>
        <s v="N/A"/>
        <s v="TB"/>
        <s v="NCS"/>
        <s v="TM"/>
        <s v="VD"/>
        <s v="JP"/>
        <s v="TW"/>
        <s v="CC"/>
        <s v="KN"/>
        <s v="EDH"/>
        <s v="5"/>
        <s v="9"/>
        <s v="10"/>
        <s v="15"/>
        <s v="21"/>
        <s v="24"/>
        <s v="20"/>
        <s v="12"/>
        <s v="4"/>
        <s v="17"/>
        <s v="DP"/>
        <s v="JML"/>
        <s v="CA"/>
        <s v="YC"/>
        <s v="ASK"/>
        <s v="MDD"/>
        <s v="UNK"/>
        <s v="TEF"/>
        <s v="KB"/>
        <s v="CRF"/>
        <s v="GP"/>
        <s v="JMS"/>
        <s v="RC"/>
        <s v="KDJ"/>
        <s v="SAB"/>
        <s v="BA"/>
        <s v="MLM"/>
        <s v="RS"/>
        <s v="TH"/>
        <s v="MLC"/>
        <s v="MIF"/>
        <s v="AJF"/>
        <s v="AE"/>
        <s v="SL"/>
        <s v="KA"/>
        <s v="SLP"/>
        <s v="ACM"/>
        <s v="CD"/>
        <s v="DKD"/>
        <s v="RLT"/>
        <s v="TO"/>
        <s v="JN"/>
        <s v="RG"/>
      </sharedItems>
    </cacheField>
    <cacheField name="PROPTYPE" numFmtId="0">
      <sharedItems count="6">
        <s v="SINGLE FAM RES."/>
        <s v="CONDO/TWNHSE"/>
        <s v="COMM'L/IND'L"/>
        <s v="VACANT LAND"/>
        <s v="MOBILE HOME"/>
        <s v="2-4 PLEX"/>
      </sharedItems>
    </cacheField>
    <cacheField name="DOCNUM" numFmtId="0">
      <sharedItems containsSemiMixedTypes="0" containsString="0" containsNumber="1" containsInteger="1" minValue="5422375" maxValue="5427753"/>
    </cacheField>
    <cacheField name="AMOUNT" numFmtId="165">
      <sharedItems containsSemiMixedTypes="0" containsString="0" containsNumber="1" minValue="12000" maxValue="91200000"/>
    </cacheField>
    <cacheField name="SUB" numFmtId="0">
      <sharedItems count="2">
        <s v="YES"/>
        <s v="NO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3-12-01T00:00:00" maxDate="2023-12-30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1">
  <r>
    <x v="0"/>
    <s v="FA"/>
    <x v="0"/>
    <s v="036-514-03"/>
    <n v="5423947"/>
    <n v="25000"/>
    <d v="2023-12-11T00:00:00"/>
    <x v="0"/>
  </r>
  <r>
    <x v="0"/>
    <s v="FA"/>
    <x v="1"/>
    <s v="079-420-22"/>
    <n v="5425934"/>
    <n v="618000"/>
    <d v="2023-12-20T00:00:00"/>
    <x v="1"/>
  </r>
  <r>
    <x v="0"/>
    <s v="FA"/>
    <x v="0"/>
    <s v="200-340-25"/>
    <n v="5424328"/>
    <n v="124000"/>
    <d v="2023-12-13T00:00:00"/>
    <x v="2"/>
  </r>
  <r>
    <x v="0"/>
    <s v="FA"/>
    <x v="2"/>
    <s v="534-762-02"/>
    <n v="5423669"/>
    <n v="117000"/>
    <d v="2023-12-08T00:00:00"/>
    <x v="3"/>
  </r>
  <r>
    <x v="0"/>
    <s v="FA"/>
    <x v="3"/>
    <s v="562-073-15"/>
    <n v="5423368"/>
    <n v="238300"/>
    <d v="2023-12-06T00:00:00"/>
    <x v="4"/>
  </r>
  <r>
    <x v="0"/>
    <s v="FA"/>
    <x v="0"/>
    <s v="011-182-29 &amp; 30"/>
    <n v="5425723"/>
    <n v="13750000"/>
    <d v="2023-12-19T00:00:00"/>
    <x v="5"/>
  </r>
  <r>
    <x v="0"/>
    <s v="FA"/>
    <x v="2"/>
    <s v="125-142-13"/>
    <n v="5423129"/>
    <n v="3000000"/>
    <d v="2023-12-06T00:00:00"/>
    <x v="6"/>
  </r>
  <r>
    <x v="0"/>
    <s v="FA"/>
    <x v="4"/>
    <s v="163-090-19"/>
    <n v="5423753"/>
    <n v="500000"/>
    <d v="2023-12-08T00:00:00"/>
    <x v="4"/>
  </r>
  <r>
    <x v="0"/>
    <s v="FA"/>
    <x v="5"/>
    <s v="013-431-17"/>
    <n v="5427750"/>
    <n v="712500"/>
    <d v="2023-12-29T00:00:00"/>
    <x v="3"/>
  </r>
  <r>
    <x v="0"/>
    <s v="FA"/>
    <x v="2"/>
    <s v="019-153-31"/>
    <n v="5425380"/>
    <n v="788000"/>
    <d v="2023-12-18T00:00:00"/>
    <x v="7"/>
  </r>
  <r>
    <x v="0"/>
    <s v="FA"/>
    <x v="0"/>
    <s v="534-531-19"/>
    <n v="5422483"/>
    <n v="300000"/>
    <d v="2023-12-01T00:00:00"/>
    <x v="8"/>
  </r>
  <r>
    <x v="0"/>
    <s v="FA"/>
    <x v="0"/>
    <s v="020-314-03"/>
    <n v="5425307"/>
    <n v="150000"/>
    <d v="2023-12-15T00:00:00"/>
    <x v="2"/>
  </r>
  <r>
    <x v="1"/>
    <s v="FC"/>
    <x v="5"/>
    <s v="556-132-09"/>
    <n v="5426459"/>
    <n v="341880"/>
    <d v="2023-12-21T00:00:00"/>
    <x v="9"/>
  </r>
  <r>
    <x v="1"/>
    <s v="FC"/>
    <x v="6"/>
    <s v="234-211-04 &amp; 05"/>
    <n v="5426718"/>
    <n v="200000"/>
    <d v="2023-12-21T00:00:00"/>
    <x v="10"/>
  </r>
  <r>
    <x v="1"/>
    <s v="FC"/>
    <x v="6"/>
    <s v="011-134-05"/>
    <n v="5426719"/>
    <n v="200000"/>
    <d v="2023-12-21T00:00:00"/>
    <x v="10"/>
  </r>
  <r>
    <x v="1"/>
    <s v="FC"/>
    <x v="4"/>
    <s v="552-102-09"/>
    <n v="5424190"/>
    <n v="640000"/>
    <d v="2023-12-12T00:00:00"/>
    <x v="11"/>
  </r>
  <r>
    <x v="1"/>
    <s v="FC"/>
    <x v="6"/>
    <s v="152-192-17"/>
    <n v="5426342"/>
    <n v="200000"/>
    <d v="2023-12-20T00:00:00"/>
    <x v="12"/>
  </r>
  <r>
    <x v="1"/>
    <s v="FC"/>
    <x v="2"/>
    <s v="132-252-15"/>
    <n v="5426128"/>
    <n v="700000"/>
    <d v="2023-12-20T00:00:00"/>
    <x v="13"/>
  </r>
  <r>
    <x v="1"/>
    <s v="FC"/>
    <x v="2"/>
    <s v="042-323-66"/>
    <n v="5424329"/>
    <n v="500000"/>
    <d v="2023-12-13T00:00:00"/>
    <x v="14"/>
  </r>
  <r>
    <x v="1"/>
    <s v="FC"/>
    <x v="4"/>
    <s v="552-102-07"/>
    <n v="5424198"/>
    <n v="608000"/>
    <d v="2023-12-12T00:00:00"/>
    <x v="11"/>
  </r>
  <r>
    <x v="1"/>
    <s v="FC"/>
    <x v="0"/>
    <s v="089-197-02"/>
    <n v="5424364"/>
    <n v="54500"/>
    <d v="2023-12-13T00:00:00"/>
    <x v="15"/>
  </r>
  <r>
    <x v="1"/>
    <s v="FC"/>
    <x v="4"/>
    <s v="552-102-08"/>
    <n v="5424188"/>
    <n v="777600"/>
    <d v="2023-12-12T00:00:00"/>
    <x v="11"/>
  </r>
  <r>
    <x v="1"/>
    <s v="FC"/>
    <x v="4"/>
    <s v="014-093-04"/>
    <n v="5425687"/>
    <n v="307800"/>
    <d v="2023-12-19T00:00:00"/>
    <x v="16"/>
  </r>
  <r>
    <x v="1"/>
    <s v="FC"/>
    <x v="2"/>
    <s v="516-181-08"/>
    <n v="5424072"/>
    <n v="115000"/>
    <d v="2023-12-12T00:00:00"/>
    <x v="17"/>
  </r>
  <r>
    <x v="1"/>
    <s v="FC"/>
    <x v="4"/>
    <s v="013-236-33"/>
    <n v="5425685"/>
    <n v="349870"/>
    <d v="2023-12-19T00:00:00"/>
    <x v="16"/>
  </r>
  <r>
    <x v="1"/>
    <s v="FC"/>
    <x v="7"/>
    <s v="164-121-02"/>
    <n v="5424504"/>
    <n v="624000"/>
    <d v="2023-12-13T00:00:00"/>
    <x v="18"/>
  </r>
  <r>
    <x v="1"/>
    <s v="FC"/>
    <x v="5"/>
    <s v="552-281-08"/>
    <n v="5425646"/>
    <n v="55962"/>
    <d v="2023-12-19T00:00:00"/>
    <x v="19"/>
  </r>
  <r>
    <x v="1"/>
    <s v="FC"/>
    <x v="2"/>
    <s v="050-419-12"/>
    <n v="5424550"/>
    <n v="387000"/>
    <d v="2023-12-13T00:00:00"/>
    <x v="20"/>
  </r>
  <r>
    <x v="1"/>
    <s v="FC"/>
    <x v="0"/>
    <s v="009-630-11"/>
    <n v="5422405"/>
    <n v="200000"/>
    <d v="2023-12-01T00:00:00"/>
    <x v="4"/>
  </r>
  <r>
    <x v="1"/>
    <s v="FC"/>
    <x v="4"/>
    <s v="013-321-03"/>
    <n v="5425530"/>
    <n v="1400000"/>
    <d v="2023-12-18T00:00:00"/>
    <x v="21"/>
  </r>
  <r>
    <x v="1"/>
    <s v="FC"/>
    <x v="2"/>
    <s v="003-382-08"/>
    <n v="5425202"/>
    <n v="575000"/>
    <d v="2023-12-15T00:00:00"/>
    <x v="20"/>
  </r>
  <r>
    <x v="1"/>
    <s v="FC"/>
    <x v="4"/>
    <s v="011-122-09 AND MORE"/>
    <n v="5425299"/>
    <n v="28500000"/>
    <d v="2023-12-15T00:00:00"/>
    <x v="22"/>
  </r>
  <r>
    <x v="1"/>
    <s v="FC"/>
    <x v="6"/>
    <s v="010-211-05"/>
    <n v="5425415"/>
    <n v="500000"/>
    <d v="2023-12-18T00:00:00"/>
    <x v="23"/>
  </r>
  <r>
    <x v="1"/>
    <s v="FC"/>
    <x v="6"/>
    <s v="012-112-19"/>
    <n v="5425689"/>
    <n v="200000"/>
    <d v="2023-12-19T00:00:00"/>
    <x v="24"/>
  </r>
  <r>
    <x v="1"/>
    <s v="FC"/>
    <x v="2"/>
    <s v="124-043-51"/>
    <n v="5427308"/>
    <n v="400000"/>
    <d v="2023-12-27T00:00:00"/>
    <x v="25"/>
  </r>
  <r>
    <x v="1"/>
    <s v="FC"/>
    <x v="6"/>
    <s v="152-101-09"/>
    <n v="5422418"/>
    <n v="1260000"/>
    <d v="2023-12-01T00:00:00"/>
    <x v="26"/>
  </r>
  <r>
    <x v="1"/>
    <s v="FC"/>
    <x v="2"/>
    <s v="122-116-09"/>
    <n v="5427630"/>
    <n v="3600000"/>
    <d v="2023-12-29T00:00:00"/>
    <x v="27"/>
  </r>
  <r>
    <x v="1"/>
    <s v="FC"/>
    <x v="6"/>
    <s v="013-104-13"/>
    <n v="5427578"/>
    <n v="483114.3"/>
    <d v="2023-12-29T00:00:00"/>
    <x v="28"/>
  </r>
  <r>
    <x v="1"/>
    <s v="FC"/>
    <x v="0"/>
    <s v="041-120-65"/>
    <n v="5427572"/>
    <n v="839500"/>
    <d v="2023-12-29T00:00:00"/>
    <x v="21"/>
  </r>
  <r>
    <x v="1"/>
    <s v="FC"/>
    <x v="6"/>
    <s v="532-052-04"/>
    <n v="5422660"/>
    <n v="142656.45000000001"/>
    <d v="2023-12-04T00:00:00"/>
    <x v="29"/>
  </r>
  <r>
    <x v="1"/>
    <s v="FC"/>
    <x v="0"/>
    <s v="220-072-17"/>
    <n v="5422676"/>
    <n v="866200"/>
    <d v="2023-12-04T00:00:00"/>
    <x v="30"/>
  </r>
  <r>
    <x v="1"/>
    <s v="FC"/>
    <x v="4"/>
    <s v="090-051-03"/>
    <n v="5422747"/>
    <n v="9000000"/>
    <d v="2023-12-04T00:00:00"/>
    <x v="31"/>
  </r>
  <r>
    <x v="1"/>
    <s v="FC"/>
    <x v="2"/>
    <s v="130-381-13"/>
    <n v="5423166"/>
    <n v="750000"/>
    <d v="2023-12-06T00:00:00"/>
    <x v="32"/>
  </r>
  <r>
    <x v="1"/>
    <s v="FC"/>
    <x v="2"/>
    <s v="160-612-25"/>
    <n v="5423663"/>
    <n v="133500"/>
    <d v="2023-12-08T00:00:00"/>
    <x v="7"/>
  </r>
  <r>
    <x v="1"/>
    <s v="FC"/>
    <x v="2"/>
    <s v="504-030-16"/>
    <n v="5427348"/>
    <n v="245000"/>
    <d v="2023-12-28T00:00:00"/>
    <x v="33"/>
  </r>
  <r>
    <x v="1"/>
    <s v="FC"/>
    <x v="2"/>
    <s v="140-532-27"/>
    <n v="5426845"/>
    <n v="489000"/>
    <d v="2023-12-22T00:00:00"/>
    <x v="34"/>
  </r>
  <r>
    <x v="1"/>
    <s v="FC"/>
    <x v="2"/>
    <s v="051-061-17"/>
    <n v="5427338"/>
    <n v="415000"/>
    <d v="2023-12-28T00:00:00"/>
    <x v="35"/>
  </r>
  <r>
    <x v="1"/>
    <s v="FC"/>
    <x v="2"/>
    <s v="020-022-12"/>
    <n v="5427037"/>
    <n v="200000"/>
    <d v="2023-12-26T00:00:00"/>
    <x v="4"/>
  </r>
  <r>
    <x v="1"/>
    <s v="FC"/>
    <x v="3"/>
    <s v="152-661-03"/>
    <n v="5424093"/>
    <n v="1241306"/>
    <d v="2023-12-12T00:00:00"/>
    <x v="36"/>
  </r>
  <r>
    <x v="1"/>
    <s v="FC"/>
    <x v="6"/>
    <s v="502-132-03"/>
    <n v="5425540"/>
    <n v="431000"/>
    <d v="2023-12-18T00:00:00"/>
    <x v="37"/>
  </r>
  <r>
    <x v="1"/>
    <s v="FC"/>
    <x v="2"/>
    <s v="140-662-27"/>
    <n v="5427007"/>
    <n v="70000"/>
    <d v="2023-12-26T00:00:00"/>
    <x v="3"/>
  </r>
  <r>
    <x v="1"/>
    <s v="FC"/>
    <x v="2"/>
    <s v="140-873-05"/>
    <n v="5427035"/>
    <n v="75000"/>
    <d v="2023-12-26T00:00:00"/>
    <x v="4"/>
  </r>
  <r>
    <x v="1"/>
    <s v="FC"/>
    <x v="2"/>
    <s v="049-664-02"/>
    <n v="5427058"/>
    <n v="317504"/>
    <d v="2023-12-26T00:00:00"/>
    <x v="38"/>
  </r>
  <r>
    <x v="1"/>
    <s v="FC"/>
    <x v="2"/>
    <s v="131-234-06"/>
    <n v="5423900"/>
    <n v="645000"/>
    <d v="2023-12-11T00:00:00"/>
    <x v="39"/>
  </r>
  <r>
    <x v="1"/>
    <s v="FC"/>
    <x v="2"/>
    <s v="200-083-03"/>
    <n v="5423842"/>
    <n v="495000"/>
    <d v="2023-12-08T00:00:00"/>
    <x v="40"/>
  </r>
  <r>
    <x v="1"/>
    <s v="FC"/>
    <x v="2"/>
    <s v="008-064-13"/>
    <n v="5423840"/>
    <n v="495000"/>
    <d v="2023-12-08T00:00:00"/>
    <x v="40"/>
  </r>
  <r>
    <x v="1"/>
    <s v="FC"/>
    <x v="0"/>
    <s v="534-431-03"/>
    <n v="5423803"/>
    <n v="143600"/>
    <d v="2023-12-08T00:00:00"/>
    <x v="41"/>
  </r>
  <r>
    <x v="2"/>
    <s v="ST"/>
    <x v="2"/>
    <s v="014-031-22"/>
    <n v="5424128"/>
    <n v="460000"/>
    <d v="2023-12-12T00:00:00"/>
    <x v="42"/>
  </r>
  <r>
    <x v="2"/>
    <s v="ST"/>
    <x v="1"/>
    <s v="208-561-07"/>
    <n v="5423782"/>
    <n v="554400"/>
    <d v="2023-12-08T00:00:00"/>
    <x v="43"/>
  </r>
  <r>
    <x v="2"/>
    <s v="ST"/>
    <x v="0"/>
    <s v="018-012-14"/>
    <n v="5424057"/>
    <n v="100000"/>
    <d v="2023-12-12T00:00:00"/>
    <x v="44"/>
  </r>
  <r>
    <x v="2"/>
    <s v="ST"/>
    <x v="0"/>
    <s v="027-311-17"/>
    <n v="5424340"/>
    <n v="50000"/>
    <d v="2023-12-13T00:00:00"/>
    <x v="45"/>
  </r>
  <r>
    <x v="2"/>
    <s v="ST"/>
    <x v="7"/>
    <s v="012-161-27"/>
    <n v="5422633"/>
    <n v="677000"/>
    <d v="2023-12-04T00:00:00"/>
    <x v="18"/>
  </r>
  <r>
    <x v="2"/>
    <s v="ST"/>
    <x v="2"/>
    <s v="202-192-24"/>
    <n v="5425081"/>
    <n v="247600"/>
    <d v="2023-12-15T00:00:00"/>
    <x v="46"/>
  </r>
  <r>
    <x v="2"/>
    <s v="ST"/>
    <x v="2"/>
    <s v="019-153-05"/>
    <n v="5427530"/>
    <n v="221500"/>
    <d v="2023-12-29T00:00:00"/>
    <x v="3"/>
  </r>
  <r>
    <x v="2"/>
    <s v="ST"/>
    <x v="2"/>
    <s v="031-213-05"/>
    <n v="5427107"/>
    <n v="50000"/>
    <d v="2023-12-27T00:00:00"/>
    <x v="3"/>
  </r>
  <r>
    <x v="2"/>
    <s v="ST"/>
    <x v="2"/>
    <s v="077-140-11"/>
    <n v="5425570"/>
    <n v="197800"/>
    <d v="2023-12-19T00:00:00"/>
    <x v="47"/>
  </r>
  <r>
    <x v="2"/>
    <s v="ST"/>
    <x v="2"/>
    <s v="041-062-08"/>
    <n v="5425390"/>
    <n v="342000"/>
    <d v="2023-12-18T00:00:00"/>
    <x v="3"/>
  </r>
  <r>
    <x v="2"/>
    <s v="ST"/>
    <x v="1"/>
    <s v="036-183-17"/>
    <n v="5427010"/>
    <n v="396000"/>
    <d v="2023-12-26T00:00:00"/>
    <x v="48"/>
  </r>
  <r>
    <x v="2"/>
    <s v="ST"/>
    <x v="0"/>
    <s v="084-532-05"/>
    <n v="5427379"/>
    <n v="150000"/>
    <d v="2023-12-28T00:00:00"/>
    <x v="32"/>
  </r>
  <r>
    <x v="2"/>
    <s v="ST"/>
    <x v="2"/>
    <s v="520-232-17"/>
    <n v="5426838"/>
    <n v="150000"/>
    <d v="2023-12-22T00:00:00"/>
    <x v="49"/>
  </r>
  <r>
    <x v="2"/>
    <s v="ST"/>
    <x v="2"/>
    <s v="218-043-13"/>
    <n v="5427411"/>
    <n v="652900"/>
    <d v="2023-12-28T00:00:00"/>
    <x v="3"/>
  </r>
  <r>
    <x v="2"/>
    <s v="ST"/>
    <x v="5"/>
    <s v="033-042-05"/>
    <n v="5427426"/>
    <n v="324022"/>
    <d v="2023-12-28T00:00:00"/>
    <x v="7"/>
  </r>
  <r>
    <x v="2"/>
    <s v="ST"/>
    <x v="1"/>
    <s v="534-622-02"/>
    <n v="5426770"/>
    <n v="557450"/>
    <d v="2023-12-22T00:00:00"/>
    <x v="3"/>
  </r>
  <r>
    <x v="2"/>
    <s v="ST"/>
    <x v="0"/>
    <s v="145-051-01"/>
    <n v="5427161"/>
    <n v="380000"/>
    <d v="2023-12-27T00:00:00"/>
    <x v="4"/>
  </r>
  <r>
    <x v="2"/>
    <s v="ST"/>
    <x v="2"/>
    <s v="232-553-06"/>
    <n v="5426156"/>
    <n v="75000"/>
    <d v="2023-12-20T00:00:00"/>
    <x v="50"/>
  </r>
  <r>
    <x v="2"/>
    <s v="ST"/>
    <x v="5"/>
    <s v="512-101-01"/>
    <n v="5427025"/>
    <n v="785250"/>
    <d v="2023-12-26T00:00:00"/>
    <x v="3"/>
  </r>
  <r>
    <x v="2"/>
    <s v="ST"/>
    <x v="2"/>
    <s v="001-431-15"/>
    <n v="5427714"/>
    <n v="207000"/>
    <d v="2023-12-29T00:00:00"/>
    <x v="51"/>
  </r>
  <r>
    <x v="2"/>
    <s v="ST"/>
    <x v="0"/>
    <s v="534-734-02"/>
    <n v="5427742"/>
    <n v="100000"/>
    <d v="2023-12-29T00:00:00"/>
    <x v="52"/>
  </r>
  <r>
    <x v="2"/>
    <s v="ST"/>
    <x v="2"/>
    <s v="224-061-08"/>
    <n v="5425430"/>
    <n v="1122000"/>
    <d v="2023-12-18T00:00:00"/>
    <x v="1"/>
  </r>
  <r>
    <x v="2"/>
    <s v="ST"/>
    <x v="0"/>
    <s v="018-402-06"/>
    <n v="5425460"/>
    <n v="37500"/>
    <d v="2023-12-18T00:00:00"/>
    <x v="53"/>
  </r>
  <r>
    <x v="2"/>
    <s v="ST"/>
    <x v="6"/>
    <s v="014-055-18"/>
    <n v="5427439"/>
    <n v="325000"/>
    <d v="2023-12-28T00:00:00"/>
    <x v="54"/>
  </r>
  <r>
    <x v="2"/>
    <s v="ST"/>
    <x v="4"/>
    <s v="163-140-02"/>
    <n v="5427734"/>
    <n v="900000"/>
    <d v="2023-12-29T00:00:00"/>
    <x v="55"/>
  </r>
  <r>
    <x v="2"/>
    <s v="ST"/>
    <x v="2"/>
    <s v="550-552-04"/>
    <n v="5425918"/>
    <n v="62879"/>
    <d v="2023-12-20T00:00:00"/>
    <x v="3"/>
  </r>
  <r>
    <x v="2"/>
    <s v="ST"/>
    <x v="2"/>
    <s v="017-272-08"/>
    <n v="5425614"/>
    <n v="287000"/>
    <d v="2023-12-19T00:00:00"/>
    <x v="56"/>
  </r>
  <r>
    <x v="2"/>
    <s v="ST"/>
    <x v="2"/>
    <s v="019-261-12"/>
    <n v="5425638"/>
    <n v="400000"/>
    <d v="2023-12-19T00:00:00"/>
    <x v="57"/>
  </r>
  <r>
    <x v="2"/>
    <s v="ST"/>
    <x v="1"/>
    <s v="516-157-03"/>
    <n v="5427545"/>
    <n v="455000"/>
    <d v="2023-12-29T00:00:00"/>
    <x v="48"/>
  </r>
  <r>
    <x v="2"/>
    <s v="ST"/>
    <x v="2"/>
    <s v="051-672-01"/>
    <n v="5427542"/>
    <n v="55725"/>
    <d v="2023-12-29T00:00:00"/>
    <x v="34"/>
  </r>
  <r>
    <x v="2"/>
    <s v="ST"/>
    <x v="2"/>
    <s v="234-121-30"/>
    <n v="5425791"/>
    <n v="642500"/>
    <d v="2023-12-20T00:00:00"/>
    <x v="6"/>
  </r>
  <r>
    <x v="3"/>
    <s v="TI"/>
    <x v="2"/>
    <s v="025-242-01"/>
    <n v="5422651"/>
    <n v="260000"/>
    <d v="2023-12-04T00:00:00"/>
    <x v="58"/>
  </r>
  <r>
    <x v="3"/>
    <s v="TI"/>
    <x v="0"/>
    <s v="165-162-11"/>
    <n v="5427306"/>
    <n v="99999"/>
    <d v="2023-12-27T00:00:00"/>
    <x v="41"/>
  </r>
  <r>
    <x v="3"/>
    <s v="TI"/>
    <x v="0"/>
    <s v="090-251-01"/>
    <n v="5427230"/>
    <n v="18000"/>
    <d v="2023-12-27T00:00:00"/>
    <x v="59"/>
  </r>
  <r>
    <x v="3"/>
    <s v="TI"/>
    <x v="4"/>
    <s v="164-280-19"/>
    <n v="5423717"/>
    <n v="1126600"/>
    <d v="2023-12-08T00:00:00"/>
    <x v="60"/>
  </r>
  <r>
    <x v="3"/>
    <s v="TI"/>
    <x v="2"/>
    <s v="005-163-27"/>
    <n v="5426380"/>
    <n v="645000"/>
    <d v="2023-12-20T00:00:00"/>
    <x v="27"/>
  </r>
  <r>
    <x v="3"/>
    <s v="TI"/>
    <x v="6"/>
    <s v="129-410-03"/>
    <n v="5425411"/>
    <n v="90000"/>
    <d v="2023-12-18T00:00:00"/>
    <x v="61"/>
  </r>
  <r>
    <x v="3"/>
    <s v="TI"/>
    <x v="7"/>
    <s v="012-354-03"/>
    <n v="5425097"/>
    <n v="2687000"/>
    <d v="2023-12-15T00:00:00"/>
    <x v="18"/>
  </r>
  <r>
    <x v="3"/>
    <s v="TI"/>
    <x v="4"/>
    <s v="012-354-03"/>
    <n v="5425095"/>
    <n v="2627200"/>
    <d v="2023-12-15T00:00:00"/>
    <x v="62"/>
  </r>
  <r>
    <x v="3"/>
    <s v="TI"/>
    <x v="4"/>
    <s v="020-241-58"/>
    <n v="5424860"/>
    <n v="100000"/>
    <d v="2023-12-14T00:00:00"/>
    <x v="63"/>
  </r>
  <r>
    <x v="3"/>
    <s v="TI"/>
    <x v="3"/>
    <s v="518-710-01 AND MORE"/>
    <n v="5425664"/>
    <n v="10650000"/>
    <d v="2023-12-19T00:00:00"/>
    <x v="64"/>
  </r>
  <r>
    <x v="3"/>
    <s v="TI"/>
    <x v="2"/>
    <s v="079-481-64"/>
    <n v="5424395"/>
    <n v="195000"/>
    <d v="2023-12-13T00:00:00"/>
    <x v="3"/>
  </r>
  <r>
    <x v="3"/>
    <s v="TI"/>
    <x v="2"/>
    <s v="002-144-29"/>
    <n v="5425980"/>
    <n v="233000"/>
    <d v="2023-12-20T00:00:00"/>
    <x v="49"/>
  </r>
  <r>
    <x v="3"/>
    <s v="TI"/>
    <x v="4"/>
    <s v="003-150-20"/>
    <n v="5427182"/>
    <n v="6500000"/>
    <d v="2023-12-27T00:00:00"/>
    <x v="17"/>
  </r>
  <r>
    <x v="3"/>
    <s v="TI"/>
    <x v="2"/>
    <s v="051-281-15"/>
    <n v="5426837"/>
    <n v="508000"/>
    <d v="2023-12-22T00:00:00"/>
    <x v="34"/>
  </r>
  <r>
    <x v="3"/>
    <s v="TI"/>
    <x v="2"/>
    <s v="556-441-07"/>
    <n v="5424149"/>
    <n v="149900"/>
    <d v="2023-12-12T00:00:00"/>
    <x v="42"/>
  </r>
  <r>
    <x v="3"/>
    <s v="TI"/>
    <x v="2"/>
    <s v="013-092-14"/>
    <n v="5426907"/>
    <n v="344250"/>
    <d v="2023-12-22T00:00:00"/>
    <x v="65"/>
  </r>
  <r>
    <x v="3"/>
    <s v="TI"/>
    <x v="6"/>
    <s v="009-272-01"/>
    <n v="5426946"/>
    <n v="225000"/>
    <d v="2023-12-22T00:00:00"/>
    <x v="66"/>
  </r>
  <r>
    <x v="3"/>
    <s v="TI"/>
    <x v="0"/>
    <s v="554-271-22"/>
    <n v="5424000"/>
    <n v="52650"/>
    <d v="2023-12-11T00:00:00"/>
    <x v="41"/>
  </r>
  <r>
    <x v="4"/>
    <s v="TT"/>
    <x v="5"/>
    <s v="004-091-21"/>
    <n v="5423936"/>
    <n v="189255"/>
    <d v="2023-12-11T00:00:00"/>
    <x v="32"/>
  </r>
  <r>
    <x v="4"/>
    <s v="TT"/>
    <x v="2"/>
    <s v="550-072-02"/>
    <n v="5423699"/>
    <n v="102000"/>
    <d v="2023-12-08T00:00:00"/>
    <x v="32"/>
  </r>
  <r>
    <x v="4"/>
    <s v="TT"/>
    <x v="2"/>
    <s v="019-033-20"/>
    <n v="5422450"/>
    <n v="179375"/>
    <d v="2023-12-01T00:00:00"/>
    <x v="67"/>
  </r>
  <r>
    <x v="4"/>
    <s v="TT"/>
    <x v="2"/>
    <s v="027-436-06"/>
    <n v="5427104"/>
    <n v="100000"/>
    <d v="2023-12-27T00:00:00"/>
    <x v="3"/>
  </r>
  <r>
    <x v="5"/>
    <s v="TTE"/>
    <x v="2"/>
    <s v="082-232-01"/>
    <n v="5427452"/>
    <n v="305000"/>
    <d v="2023-12-28T00:00:00"/>
    <x v="4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22">
  <r>
    <x v="0"/>
    <s v="CAL"/>
    <x v="0"/>
    <x v="0"/>
    <x v="0"/>
    <n v="5425268"/>
    <n v="430000"/>
    <x v="0"/>
    <s v="YES"/>
    <d v="2023-12-15T00:00:00"/>
  </r>
  <r>
    <x v="0"/>
    <s v="CAL"/>
    <x v="0"/>
    <x v="0"/>
    <x v="0"/>
    <n v="5424901"/>
    <n v="639950"/>
    <x v="0"/>
    <s v="YES"/>
    <d v="2023-12-14T00:00:00"/>
  </r>
  <r>
    <x v="0"/>
    <s v="CAL"/>
    <x v="0"/>
    <x v="0"/>
    <x v="0"/>
    <n v="5424708"/>
    <n v="505930"/>
    <x v="0"/>
    <s v="YES"/>
    <d v="2023-12-13T00:00:00"/>
  </r>
  <r>
    <x v="0"/>
    <s v="CAL"/>
    <x v="0"/>
    <x v="0"/>
    <x v="0"/>
    <n v="5427485"/>
    <n v="565000"/>
    <x v="0"/>
    <s v="YES"/>
    <d v="2023-12-28T00:00:00"/>
  </r>
  <r>
    <x v="0"/>
    <s v="CAL"/>
    <x v="0"/>
    <x v="0"/>
    <x v="0"/>
    <n v="5427482"/>
    <n v="562975"/>
    <x v="0"/>
    <s v="YES"/>
    <d v="2023-12-28T00:00:00"/>
  </r>
  <r>
    <x v="0"/>
    <s v="CAL"/>
    <x v="0"/>
    <x v="0"/>
    <x v="0"/>
    <n v="5426930"/>
    <n v="449950"/>
    <x v="0"/>
    <s v="YES"/>
    <d v="2023-12-22T00:00:00"/>
  </r>
  <r>
    <x v="0"/>
    <s v="CAL"/>
    <x v="0"/>
    <x v="0"/>
    <x v="0"/>
    <n v="5424540"/>
    <n v="525950"/>
    <x v="0"/>
    <s v="YES"/>
    <d v="2023-12-13T00:00:00"/>
  </r>
  <r>
    <x v="0"/>
    <s v="CAL"/>
    <x v="0"/>
    <x v="0"/>
    <x v="0"/>
    <n v="5426125"/>
    <n v="619950"/>
    <x v="0"/>
    <s v="YES"/>
    <d v="2023-12-20T00:00:00"/>
  </r>
  <r>
    <x v="0"/>
    <s v="CAL"/>
    <x v="0"/>
    <x v="0"/>
    <x v="0"/>
    <n v="5426374"/>
    <n v="559950"/>
    <x v="0"/>
    <s v="YES"/>
    <d v="2023-12-20T00:00:00"/>
  </r>
  <r>
    <x v="0"/>
    <s v="CAL"/>
    <x v="0"/>
    <x v="0"/>
    <x v="0"/>
    <n v="5426376"/>
    <n v="425000"/>
    <x v="0"/>
    <s v="YES"/>
    <d v="2023-12-20T00:00:00"/>
  </r>
  <r>
    <x v="0"/>
    <s v="CAL"/>
    <x v="0"/>
    <x v="0"/>
    <x v="0"/>
    <n v="5427671"/>
    <n v="626962"/>
    <x v="0"/>
    <s v="YES"/>
    <d v="2023-12-29T00:00:00"/>
  </r>
  <r>
    <x v="0"/>
    <s v="CAL"/>
    <x v="0"/>
    <x v="0"/>
    <x v="0"/>
    <n v="5426713"/>
    <n v="588998"/>
    <x v="0"/>
    <s v="YES"/>
    <d v="2023-12-21T00:00:00"/>
  </r>
  <r>
    <x v="0"/>
    <s v="CAL"/>
    <x v="0"/>
    <x v="0"/>
    <x v="0"/>
    <n v="5427252"/>
    <n v="549950"/>
    <x v="0"/>
    <s v="YES"/>
    <d v="2023-12-27T00:00:00"/>
  </r>
  <r>
    <x v="0"/>
    <s v="CAL"/>
    <x v="0"/>
    <x v="0"/>
    <x v="0"/>
    <n v="5423786"/>
    <n v="566010"/>
    <x v="0"/>
    <s v="YES"/>
    <d v="2023-12-08T00:00:00"/>
  </r>
  <r>
    <x v="0"/>
    <s v="CAL"/>
    <x v="0"/>
    <x v="0"/>
    <x v="0"/>
    <n v="5425737"/>
    <n v="477950"/>
    <x v="0"/>
    <s v="YES"/>
    <d v="2023-12-19T00:00:00"/>
  </r>
  <r>
    <x v="0"/>
    <s v="CAL"/>
    <x v="0"/>
    <x v="0"/>
    <x v="0"/>
    <n v="5427017"/>
    <n v="479950"/>
    <x v="0"/>
    <s v="YES"/>
    <d v="2023-12-26T00:00:00"/>
  </r>
  <r>
    <x v="0"/>
    <s v="CAL"/>
    <x v="0"/>
    <x v="0"/>
    <x v="0"/>
    <n v="5426659"/>
    <n v="425000"/>
    <x v="0"/>
    <s v="YES"/>
    <d v="2023-12-21T00:00:00"/>
  </r>
  <r>
    <x v="0"/>
    <s v="CAL"/>
    <x v="0"/>
    <x v="0"/>
    <x v="0"/>
    <n v="5425227"/>
    <n v="535000"/>
    <x v="0"/>
    <s v="YES"/>
    <d v="2023-12-15T00:00:00"/>
  </r>
  <r>
    <x v="1"/>
    <s v="DHI"/>
    <x v="1"/>
    <x v="1"/>
    <x v="1"/>
    <n v="5427233"/>
    <n v="414990"/>
    <x v="0"/>
    <s v="YES"/>
    <d v="2023-12-27T00:00:00"/>
  </r>
  <r>
    <x v="1"/>
    <s v="DHI"/>
    <x v="1"/>
    <x v="1"/>
    <x v="1"/>
    <n v="5427151"/>
    <n v="414990"/>
    <x v="0"/>
    <s v="YES"/>
    <d v="2023-12-27T00:00:00"/>
  </r>
  <r>
    <x v="1"/>
    <s v="DHI"/>
    <x v="1"/>
    <x v="1"/>
    <x v="1"/>
    <n v="5422909"/>
    <n v="414990"/>
    <x v="0"/>
    <s v="YES"/>
    <d v="2023-12-05T00:00:00"/>
  </r>
  <r>
    <x v="1"/>
    <s v="DHI"/>
    <x v="1"/>
    <x v="1"/>
    <x v="0"/>
    <n v="5423476"/>
    <n v="524990"/>
    <x v="0"/>
    <s v="YES"/>
    <d v="2023-12-07T00:00:00"/>
  </r>
  <r>
    <x v="1"/>
    <s v="DHI"/>
    <x v="1"/>
    <x v="1"/>
    <x v="0"/>
    <n v="5427498"/>
    <n v="399990"/>
    <x v="0"/>
    <s v="YES"/>
    <d v="2023-12-28T00:00:00"/>
  </r>
  <r>
    <x v="1"/>
    <s v="DHI"/>
    <x v="1"/>
    <x v="1"/>
    <x v="1"/>
    <n v="5425178"/>
    <n v="414990"/>
    <x v="0"/>
    <s v="YES"/>
    <d v="2023-12-15T00:00:00"/>
  </r>
  <r>
    <x v="1"/>
    <s v="DHI"/>
    <x v="1"/>
    <x v="1"/>
    <x v="0"/>
    <n v="5425915"/>
    <n v="464990"/>
    <x v="0"/>
    <s v="YES"/>
    <d v="2023-12-20T00:00:00"/>
  </r>
  <r>
    <x v="1"/>
    <s v="DHI"/>
    <x v="1"/>
    <x v="1"/>
    <x v="0"/>
    <n v="5427387"/>
    <n v="524990"/>
    <x v="0"/>
    <s v="YES"/>
    <d v="2023-12-28T00:00:00"/>
  </r>
  <r>
    <x v="1"/>
    <s v="DHI"/>
    <x v="1"/>
    <x v="1"/>
    <x v="1"/>
    <n v="5425141"/>
    <n v="414990"/>
    <x v="0"/>
    <s v="YES"/>
    <d v="2023-12-15T00:00:00"/>
  </r>
  <r>
    <x v="1"/>
    <s v="DHI"/>
    <x v="1"/>
    <x v="1"/>
    <x v="0"/>
    <n v="5426437"/>
    <n v="549990"/>
    <x v="0"/>
    <s v="YES"/>
    <d v="2023-12-21T00:00:00"/>
  </r>
  <r>
    <x v="1"/>
    <s v="DHI"/>
    <x v="1"/>
    <x v="1"/>
    <x v="0"/>
    <n v="5427243"/>
    <n v="437990"/>
    <x v="0"/>
    <s v="YES"/>
    <d v="2023-12-27T00:00:00"/>
  </r>
  <r>
    <x v="1"/>
    <s v="DHI"/>
    <x v="2"/>
    <x v="2"/>
    <x v="0"/>
    <n v="5423485"/>
    <n v="435990"/>
    <x v="0"/>
    <s v="YES"/>
    <d v="2023-12-07T00:00:00"/>
  </r>
  <r>
    <x v="1"/>
    <s v="DHI"/>
    <x v="1"/>
    <x v="1"/>
    <x v="0"/>
    <n v="5422895"/>
    <n v="499990"/>
    <x v="0"/>
    <s v="YES"/>
    <d v="2023-12-05T00:00:00"/>
  </r>
  <r>
    <x v="1"/>
    <s v="DHI"/>
    <x v="1"/>
    <x v="1"/>
    <x v="0"/>
    <n v="5423078"/>
    <n v="455795"/>
    <x v="0"/>
    <s v="YES"/>
    <d v="2023-12-06T00:00:00"/>
  </r>
  <r>
    <x v="1"/>
    <s v="DHI"/>
    <x v="1"/>
    <x v="1"/>
    <x v="1"/>
    <n v="5427368"/>
    <n v="414990"/>
    <x v="0"/>
    <s v="YES"/>
    <d v="2023-12-28T00:00:00"/>
  </r>
  <r>
    <x v="1"/>
    <s v="DHI"/>
    <x v="1"/>
    <x v="1"/>
    <x v="0"/>
    <n v="5426439"/>
    <n v="505330"/>
    <x v="0"/>
    <s v="YES"/>
    <d v="2023-12-21T00:00:00"/>
  </r>
  <r>
    <x v="1"/>
    <s v="DHI"/>
    <x v="1"/>
    <x v="1"/>
    <x v="1"/>
    <n v="5425376"/>
    <n v="399990"/>
    <x v="0"/>
    <s v="YES"/>
    <d v="2023-12-18T00:00:00"/>
  </r>
  <r>
    <x v="1"/>
    <s v="DHI"/>
    <x v="1"/>
    <x v="1"/>
    <x v="1"/>
    <n v="5422586"/>
    <n v="417990"/>
    <x v="0"/>
    <s v="YES"/>
    <d v="2023-12-04T00:00:00"/>
  </r>
  <r>
    <x v="1"/>
    <s v="DHI"/>
    <x v="1"/>
    <x v="1"/>
    <x v="0"/>
    <n v="5422426"/>
    <n v="502990"/>
    <x v="0"/>
    <s v="YES"/>
    <d v="2023-12-01T00:00:00"/>
  </r>
  <r>
    <x v="1"/>
    <s v="DHI"/>
    <x v="1"/>
    <x v="1"/>
    <x v="0"/>
    <n v="5425490"/>
    <n v="526190"/>
    <x v="0"/>
    <s v="YES"/>
    <d v="2023-12-18T00:00:00"/>
  </r>
  <r>
    <x v="1"/>
    <s v="DHI"/>
    <x v="1"/>
    <x v="1"/>
    <x v="1"/>
    <n v="5422580"/>
    <n v="417990"/>
    <x v="0"/>
    <s v="YES"/>
    <d v="2023-12-04T00:00:00"/>
  </r>
  <r>
    <x v="1"/>
    <s v="DHI"/>
    <x v="1"/>
    <x v="1"/>
    <x v="0"/>
    <n v="5424546"/>
    <n v="445990"/>
    <x v="0"/>
    <s v="YES"/>
    <d v="2023-12-13T00:00:00"/>
  </r>
  <r>
    <x v="2"/>
    <s v="FA"/>
    <x v="3"/>
    <x v="3"/>
    <x v="2"/>
    <n v="5427718"/>
    <n v="4221000"/>
    <x v="1"/>
    <s v="YES"/>
    <d v="2023-12-29T00:00:00"/>
  </r>
  <r>
    <x v="2"/>
    <s v="FA"/>
    <x v="4"/>
    <x v="4"/>
    <x v="0"/>
    <n v="5422589"/>
    <n v="645000"/>
    <x v="1"/>
    <s v="YES"/>
    <d v="2023-12-04T00:00:00"/>
  </r>
  <r>
    <x v="2"/>
    <s v="FA"/>
    <x v="5"/>
    <x v="5"/>
    <x v="1"/>
    <n v="5422517"/>
    <n v="2300000"/>
    <x v="1"/>
    <s v="YES"/>
    <d v="2023-12-01T00:00:00"/>
  </r>
  <r>
    <x v="2"/>
    <s v="FA"/>
    <x v="6"/>
    <x v="6"/>
    <x v="0"/>
    <n v="5422508"/>
    <n v="469900"/>
    <x v="0"/>
    <s v="YES"/>
    <d v="2023-12-01T00:00:00"/>
  </r>
  <r>
    <x v="2"/>
    <s v="FA"/>
    <x v="6"/>
    <x v="7"/>
    <x v="0"/>
    <n v="5423544"/>
    <n v="549000"/>
    <x v="1"/>
    <s v="YES"/>
    <d v="2023-12-07T00:00:00"/>
  </r>
  <r>
    <x v="2"/>
    <s v="FA"/>
    <x v="4"/>
    <x v="8"/>
    <x v="0"/>
    <n v="5422836"/>
    <n v="550000"/>
    <x v="1"/>
    <s v="YES"/>
    <d v="2023-12-05T00:00:00"/>
  </r>
  <r>
    <x v="2"/>
    <s v="FA"/>
    <x v="5"/>
    <x v="5"/>
    <x v="1"/>
    <n v="5425538"/>
    <n v="335800"/>
    <x v="1"/>
    <s v="YES"/>
    <d v="2023-12-18T00:00:00"/>
  </r>
  <r>
    <x v="2"/>
    <s v="FA"/>
    <x v="5"/>
    <x v="5"/>
    <x v="0"/>
    <n v="5425746"/>
    <n v="3735000"/>
    <x v="1"/>
    <s v="YES"/>
    <d v="2023-12-19T00:00:00"/>
  </r>
  <r>
    <x v="2"/>
    <s v="FA"/>
    <x v="6"/>
    <x v="7"/>
    <x v="0"/>
    <n v="5425555"/>
    <n v="633984"/>
    <x v="0"/>
    <s v="YES"/>
    <d v="2023-12-19T00:00:00"/>
  </r>
  <r>
    <x v="2"/>
    <s v="FA"/>
    <x v="6"/>
    <x v="6"/>
    <x v="0"/>
    <n v="5425565"/>
    <n v="1058800"/>
    <x v="0"/>
    <s v="YES"/>
    <d v="2023-12-19T00:00:00"/>
  </r>
  <r>
    <x v="2"/>
    <s v="FA"/>
    <x v="6"/>
    <x v="7"/>
    <x v="0"/>
    <n v="5424436"/>
    <n v="585000"/>
    <x v="1"/>
    <s v="YES"/>
    <d v="2023-12-13T00:00:00"/>
  </r>
  <r>
    <x v="2"/>
    <s v="FA"/>
    <x v="6"/>
    <x v="6"/>
    <x v="0"/>
    <n v="5427753"/>
    <n v="523000"/>
    <x v="0"/>
    <s v="YES"/>
    <d v="2023-12-29T00:00:00"/>
  </r>
  <r>
    <x v="2"/>
    <s v="FA"/>
    <x v="4"/>
    <x v="4"/>
    <x v="0"/>
    <n v="5425383"/>
    <n v="755000"/>
    <x v="1"/>
    <s v="YES"/>
    <d v="2023-12-18T00:00:00"/>
  </r>
  <r>
    <x v="2"/>
    <s v="FA"/>
    <x v="4"/>
    <x v="4"/>
    <x v="0"/>
    <n v="5422375"/>
    <n v="610000"/>
    <x v="1"/>
    <s v="YES"/>
    <d v="2023-12-01T00:00:00"/>
  </r>
  <r>
    <x v="2"/>
    <s v="FA"/>
    <x v="6"/>
    <x v="6"/>
    <x v="0"/>
    <n v="5422422"/>
    <n v="409305"/>
    <x v="0"/>
    <s v="YES"/>
    <d v="2023-12-01T00:00:00"/>
  </r>
  <r>
    <x v="2"/>
    <s v="FA"/>
    <x v="4"/>
    <x v="4"/>
    <x v="0"/>
    <n v="5425157"/>
    <n v="715000"/>
    <x v="1"/>
    <s v="YES"/>
    <d v="2023-12-15T00:00:00"/>
  </r>
  <r>
    <x v="2"/>
    <s v="FA"/>
    <x v="7"/>
    <x v="3"/>
    <x v="3"/>
    <n v="5425593"/>
    <n v="925650"/>
    <x v="1"/>
    <s v="YES"/>
    <d v="2023-12-19T00:00:00"/>
  </r>
  <r>
    <x v="2"/>
    <s v="FA"/>
    <x v="2"/>
    <x v="3"/>
    <x v="3"/>
    <n v="5425616"/>
    <n v="681920"/>
    <x v="1"/>
    <s v="YES"/>
    <d v="2023-12-19T00:00:00"/>
  </r>
  <r>
    <x v="2"/>
    <s v="FA"/>
    <x v="4"/>
    <x v="4"/>
    <x v="1"/>
    <n v="5425659"/>
    <n v="670000"/>
    <x v="1"/>
    <s v="YES"/>
    <d v="2023-12-19T00:00:00"/>
  </r>
  <r>
    <x v="2"/>
    <s v="FA"/>
    <x v="4"/>
    <x v="9"/>
    <x v="2"/>
    <n v="5425205"/>
    <n v="1800000"/>
    <x v="1"/>
    <s v="YES"/>
    <d v="2023-12-15T00:00:00"/>
  </r>
  <r>
    <x v="2"/>
    <s v="FA"/>
    <x v="5"/>
    <x v="5"/>
    <x v="1"/>
    <n v="5425159"/>
    <n v="228370"/>
    <x v="1"/>
    <s v="YES"/>
    <d v="2023-12-15T00:00:00"/>
  </r>
  <r>
    <x v="2"/>
    <s v="FA"/>
    <x v="4"/>
    <x v="4"/>
    <x v="0"/>
    <n v="5423774"/>
    <n v="490000"/>
    <x v="1"/>
    <s v="YES"/>
    <d v="2023-12-08T00:00:00"/>
  </r>
  <r>
    <x v="2"/>
    <s v="FA"/>
    <x v="2"/>
    <x v="10"/>
    <x v="1"/>
    <n v="5425431"/>
    <n v="280000"/>
    <x v="1"/>
    <s v="YES"/>
    <d v="2023-12-18T00:00:00"/>
  </r>
  <r>
    <x v="2"/>
    <s v="FA"/>
    <x v="4"/>
    <x v="8"/>
    <x v="0"/>
    <n v="5424915"/>
    <n v="615000"/>
    <x v="1"/>
    <s v="YES"/>
    <d v="2023-12-14T00:00:00"/>
  </r>
  <r>
    <x v="2"/>
    <s v="FA"/>
    <x v="4"/>
    <x v="4"/>
    <x v="4"/>
    <n v="5425901"/>
    <n v="275000"/>
    <x v="1"/>
    <s v="YES"/>
    <d v="2023-12-20T00:00:00"/>
  </r>
  <r>
    <x v="2"/>
    <s v="FA"/>
    <x v="4"/>
    <x v="8"/>
    <x v="0"/>
    <n v="5422707"/>
    <n v="315000"/>
    <x v="1"/>
    <s v="YES"/>
    <d v="2023-12-04T00:00:00"/>
  </r>
  <r>
    <x v="2"/>
    <s v="FA"/>
    <x v="6"/>
    <x v="6"/>
    <x v="0"/>
    <n v="5422701"/>
    <n v="464178"/>
    <x v="0"/>
    <s v="YES"/>
    <d v="2023-12-04T00:00:00"/>
  </r>
  <r>
    <x v="2"/>
    <s v="FA"/>
    <x v="4"/>
    <x v="4"/>
    <x v="0"/>
    <n v="5427492"/>
    <n v="785000"/>
    <x v="1"/>
    <s v="YES"/>
    <d v="2023-12-28T00:00:00"/>
  </r>
  <r>
    <x v="2"/>
    <s v="FA"/>
    <x v="4"/>
    <x v="4"/>
    <x v="0"/>
    <n v="5427490"/>
    <n v="215000"/>
    <x v="1"/>
    <s v="YES"/>
    <d v="2023-12-28T00:00:00"/>
  </r>
  <r>
    <x v="2"/>
    <s v="FA"/>
    <x v="6"/>
    <x v="6"/>
    <x v="0"/>
    <n v="5425804"/>
    <n v="500000"/>
    <x v="1"/>
    <s v="YES"/>
    <d v="2023-12-20T00:00:00"/>
  </r>
  <r>
    <x v="2"/>
    <s v="FA"/>
    <x v="4"/>
    <x v="4"/>
    <x v="1"/>
    <n v="5422672"/>
    <n v="469000"/>
    <x v="1"/>
    <s v="YES"/>
    <d v="2023-12-04T00:00:00"/>
  </r>
  <r>
    <x v="2"/>
    <s v="FA"/>
    <x v="6"/>
    <x v="7"/>
    <x v="0"/>
    <n v="5422663"/>
    <n v="669000"/>
    <x v="1"/>
    <s v="YES"/>
    <d v="2023-12-04T00:00:00"/>
  </r>
  <r>
    <x v="2"/>
    <s v="FA"/>
    <x v="4"/>
    <x v="4"/>
    <x v="3"/>
    <n v="5425834"/>
    <n v="650000"/>
    <x v="1"/>
    <s v="YES"/>
    <d v="2023-12-20T00:00:00"/>
  </r>
  <r>
    <x v="2"/>
    <s v="FA"/>
    <x v="8"/>
    <x v="3"/>
    <x v="2"/>
    <n v="5425862"/>
    <n v="1400000"/>
    <x v="1"/>
    <s v="YES"/>
    <d v="2023-12-20T00:00:00"/>
  </r>
  <r>
    <x v="2"/>
    <s v="FA"/>
    <x v="6"/>
    <x v="7"/>
    <x v="0"/>
    <n v="5422645"/>
    <n v="479000"/>
    <x v="1"/>
    <s v="YES"/>
    <d v="2023-12-04T00:00:00"/>
  </r>
  <r>
    <x v="2"/>
    <s v="FA"/>
    <x v="4"/>
    <x v="4"/>
    <x v="0"/>
    <n v="5425316"/>
    <n v="3332450.52"/>
    <x v="0"/>
    <s v="YES"/>
    <d v="2023-12-15T00:00:00"/>
  </r>
  <r>
    <x v="2"/>
    <s v="FA"/>
    <x v="5"/>
    <x v="5"/>
    <x v="0"/>
    <n v="5422607"/>
    <n v="5495000"/>
    <x v="1"/>
    <s v="YES"/>
    <d v="2023-12-04T00:00:00"/>
  </r>
  <r>
    <x v="2"/>
    <s v="FA"/>
    <x v="6"/>
    <x v="7"/>
    <x v="0"/>
    <n v="5422591"/>
    <n v="365000"/>
    <x v="1"/>
    <s v="YES"/>
    <d v="2023-12-04T00:00:00"/>
  </r>
  <r>
    <x v="3"/>
    <s v="FC"/>
    <x v="9"/>
    <x v="11"/>
    <x v="0"/>
    <n v="5425103"/>
    <n v="360000"/>
    <x v="1"/>
    <s v="YES"/>
    <d v="2023-12-15T00:00:00"/>
  </r>
  <r>
    <x v="3"/>
    <s v="FC"/>
    <x v="9"/>
    <x v="12"/>
    <x v="0"/>
    <n v="5424917"/>
    <n v="1100000"/>
    <x v="1"/>
    <s v="YES"/>
    <d v="2023-12-14T00:00:00"/>
  </r>
  <r>
    <x v="3"/>
    <s v="FC"/>
    <x v="9"/>
    <x v="13"/>
    <x v="0"/>
    <n v="5425086"/>
    <n v="1167000"/>
    <x v="1"/>
    <s v="YES"/>
    <d v="2023-12-15T00:00:00"/>
  </r>
  <r>
    <x v="3"/>
    <s v="FC"/>
    <x v="9"/>
    <x v="14"/>
    <x v="0"/>
    <n v="5425120"/>
    <n v="642000"/>
    <x v="1"/>
    <s v="YES"/>
    <d v="2023-12-15T00:00:00"/>
  </r>
  <r>
    <x v="3"/>
    <s v="FC"/>
    <x v="6"/>
    <x v="15"/>
    <x v="0"/>
    <n v="5425104"/>
    <n v="410000"/>
    <x v="1"/>
    <s v="YES"/>
    <d v="2023-12-15T00:00:00"/>
  </r>
  <r>
    <x v="3"/>
    <s v="FC"/>
    <x v="6"/>
    <x v="15"/>
    <x v="4"/>
    <n v="5425088"/>
    <n v="265000"/>
    <x v="1"/>
    <s v="YES"/>
    <d v="2023-12-15T00:00:00"/>
  </r>
  <r>
    <x v="3"/>
    <s v="FC"/>
    <x v="9"/>
    <x v="14"/>
    <x v="0"/>
    <n v="5424570"/>
    <n v="375000"/>
    <x v="1"/>
    <s v="YES"/>
    <d v="2023-12-13T00:00:00"/>
  </r>
  <r>
    <x v="3"/>
    <s v="FC"/>
    <x v="10"/>
    <x v="14"/>
    <x v="0"/>
    <n v="5424872"/>
    <n v="420000"/>
    <x v="1"/>
    <s v="YES"/>
    <d v="2023-12-14T00:00:00"/>
  </r>
  <r>
    <x v="3"/>
    <s v="FC"/>
    <x v="11"/>
    <x v="16"/>
    <x v="0"/>
    <n v="5424770"/>
    <n v="515000"/>
    <x v="1"/>
    <s v="YES"/>
    <d v="2023-12-14T00:00:00"/>
  </r>
  <r>
    <x v="3"/>
    <s v="FC"/>
    <x v="9"/>
    <x v="17"/>
    <x v="0"/>
    <n v="5424905"/>
    <n v="535990"/>
    <x v="0"/>
    <s v="YES"/>
    <d v="2023-12-14T00:00:00"/>
  </r>
  <r>
    <x v="3"/>
    <s v="FC"/>
    <x v="9"/>
    <x v="13"/>
    <x v="0"/>
    <n v="5424913"/>
    <n v="2077500"/>
    <x v="1"/>
    <s v="YES"/>
    <d v="2023-12-14T00:00:00"/>
  </r>
  <r>
    <x v="3"/>
    <s v="FC"/>
    <x v="9"/>
    <x v="14"/>
    <x v="4"/>
    <n v="5425295"/>
    <n v="250000"/>
    <x v="1"/>
    <s v="YES"/>
    <d v="2023-12-15T00:00:00"/>
  </r>
  <r>
    <x v="3"/>
    <s v="FC"/>
    <x v="9"/>
    <x v="14"/>
    <x v="1"/>
    <n v="5425481"/>
    <n v="304999"/>
    <x v="1"/>
    <s v="YES"/>
    <d v="2023-12-18T00:00:00"/>
  </r>
  <r>
    <x v="3"/>
    <s v="FC"/>
    <x v="9"/>
    <x v="11"/>
    <x v="0"/>
    <n v="5425472"/>
    <n v="564900"/>
    <x v="1"/>
    <s v="YES"/>
    <d v="2023-12-18T00:00:00"/>
  </r>
  <r>
    <x v="3"/>
    <s v="FC"/>
    <x v="12"/>
    <x v="18"/>
    <x v="3"/>
    <n v="5425459"/>
    <n v="160000"/>
    <x v="1"/>
    <s v="YES"/>
    <d v="2023-12-18T00:00:00"/>
  </r>
  <r>
    <x v="3"/>
    <s v="FC"/>
    <x v="9"/>
    <x v="12"/>
    <x v="1"/>
    <n v="5425455"/>
    <n v="390000"/>
    <x v="1"/>
    <s v="YES"/>
    <d v="2023-12-18T00:00:00"/>
  </r>
  <r>
    <x v="3"/>
    <s v="FC"/>
    <x v="9"/>
    <x v="19"/>
    <x v="0"/>
    <n v="5425444"/>
    <n v="628000"/>
    <x v="1"/>
    <s v="YES"/>
    <d v="2023-12-18T00:00:00"/>
  </r>
  <r>
    <x v="3"/>
    <s v="FC"/>
    <x v="6"/>
    <x v="15"/>
    <x v="0"/>
    <n v="5425442"/>
    <n v="525000"/>
    <x v="1"/>
    <s v="YES"/>
    <d v="2023-12-18T00:00:00"/>
  </r>
  <r>
    <x v="3"/>
    <s v="FC"/>
    <x v="9"/>
    <x v="11"/>
    <x v="0"/>
    <n v="5425426"/>
    <n v="1045000"/>
    <x v="1"/>
    <s v="YES"/>
    <d v="2023-12-18T00:00:00"/>
  </r>
  <r>
    <x v="3"/>
    <s v="FC"/>
    <x v="9"/>
    <x v="13"/>
    <x v="0"/>
    <n v="5425420"/>
    <n v="450000"/>
    <x v="1"/>
    <s v="YES"/>
    <d v="2023-12-18T00:00:00"/>
  </r>
  <r>
    <x v="3"/>
    <s v="FC"/>
    <x v="6"/>
    <x v="15"/>
    <x v="0"/>
    <n v="5425401"/>
    <n v="593000"/>
    <x v="1"/>
    <s v="YES"/>
    <d v="2023-12-18T00:00:00"/>
  </r>
  <r>
    <x v="3"/>
    <s v="FC"/>
    <x v="9"/>
    <x v="12"/>
    <x v="0"/>
    <n v="5425381"/>
    <n v="605000"/>
    <x v="1"/>
    <s v="YES"/>
    <d v="2023-12-18T00:00:00"/>
  </r>
  <r>
    <x v="3"/>
    <s v="FC"/>
    <x v="9"/>
    <x v="14"/>
    <x v="0"/>
    <n v="5425371"/>
    <n v="630000"/>
    <x v="1"/>
    <s v="YES"/>
    <d v="2023-12-18T00:00:00"/>
  </r>
  <r>
    <x v="3"/>
    <s v="FC"/>
    <x v="6"/>
    <x v="15"/>
    <x v="3"/>
    <n v="5425293"/>
    <n v="680000"/>
    <x v="1"/>
    <s v="YES"/>
    <d v="2023-12-15T00:00:00"/>
  </r>
  <r>
    <x v="3"/>
    <s v="FC"/>
    <x v="9"/>
    <x v="13"/>
    <x v="0"/>
    <n v="5423812"/>
    <n v="162500"/>
    <x v="1"/>
    <s v="YES"/>
    <d v="2023-12-08T00:00:00"/>
  </r>
  <r>
    <x v="3"/>
    <s v="FC"/>
    <x v="12"/>
    <x v="18"/>
    <x v="0"/>
    <n v="5425180"/>
    <n v="460000"/>
    <x v="1"/>
    <s v="YES"/>
    <d v="2023-12-15T00:00:00"/>
  </r>
  <r>
    <x v="3"/>
    <s v="FC"/>
    <x v="12"/>
    <x v="18"/>
    <x v="3"/>
    <n v="5424381"/>
    <n v="140000"/>
    <x v="1"/>
    <s v="YES"/>
    <d v="2023-12-13T00:00:00"/>
  </r>
  <r>
    <x v="3"/>
    <s v="FC"/>
    <x v="11"/>
    <x v="16"/>
    <x v="2"/>
    <n v="5425277"/>
    <n v="2950000"/>
    <x v="1"/>
    <s v="YES"/>
    <d v="2023-12-15T00:00:00"/>
  </r>
  <r>
    <x v="3"/>
    <s v="FC"/>
    <x v="12"/>
    <x v="18"/>
    <x v="0"/>
    <n v="5425262"/>
    <n v="455000"/>
    <x v="1"/>
    <s v="YES"/>
    <d v="2023-12-15T00:00:00"/>
  </r>
  <r>
    <x v="3"/>
    <s v="FC"/>
    <x v="9"/>
    <x v="19"/>
    <x v="0"/>
    <n v="5425249"/>
    <n v="350000"/>
    <x v="1"/>
    <s v="YES"/>
    <d v="2023-12-15T00:00:00"/>
  </r>
  <r>
    <x v="3"/>
    <s v="FC"/>
    <x v="9"/>
    <x v="13"/>
    <x v="1"/>
    <n v="5425245"/>
    <n v="498000"/>
    <x v="1"/>
    <s v="YES"/>
    <d v="2023-12-15T00:00:00"/>
  </r>
  <r>
    <x v="3"/>
    <s v="FC"/>
    <x v="9"/>
    <x v="14"/>
    <x v="0"/>
    <n v="5425243"/>
    <n v="745000"/>
    <x v="1"/>
    <s v="YES"/>
    <d v="2023-12-15T00:00:00"/>
  </r>
  <r>
    <x v="3"/>
    <s v="FC"/>
    <x v="11"/>
    <x v="16"/>
    <x v="0"/>
    <n v="5425236"/>
    <n v="660000"/>
    <x v="1"/>
    <s v="YES"/>
    <d v="2023-12-15T00:00:00"/>
  </r>
  <r>
    <x v="3"/>
    <s v="FC"/>
    <x v="6"/>
    <x v="15"/>
    <x v="0"/>
    <n v="5425224"/>
    <n v="765000"/>
    <x v="1"/>
    <s v="YES"/>
    <d v="2023-12-15T00:00:00"/>
  </r>
  <r>
    <x v="3"/>
    <s v="FC"/>
    <x v="9"/>
    <x v="12"/>
    <x v="0"/>
    <n v="5425222"/>
    <n v="2100000"/>
    <x v="1"/>
    <s v="YES"/>
    <d v="2023-12-15T00:00:00"/>
  </r>
  <r>
    <x v="3"/>
    <s v="FC"/>
    <x v="9"/>
    <x v="17"/>
    <x v="0"/>
    <n v="5425219"/>
    <n v="641990"/>
    <x v="0"/>
    <s v="YES"/>
    <d v="2023-12-15T00:00:00"/>
  </r>
  <r>
    <x v="3"/>
    <s v="FC"/>
    <x v="12"/>
    <x v="18"/>
    <x v="1"/>
    <n v="5425183"/>
    <n v="1335000"/>
    <x v="1"/>
    <s v="YES"/>
    <d v="2023-12-15T00:00:00"/>
  </r>
  <r>
    <x v="3"/>
    <s v="FC"/>
    <x v="9"/>
    <x v="12"/>
    <x v="2"/>
    <n v="5425322"/>
    <n v="1200000"/>
    <x v="1"/>
    <s v="YES"/>
    <d v="2023-12-15T00:00:00"/>
  </r>
  <r>
    <x v="3"/>
    <s v="FC"/>
    <x v="9"/>
    <x v="11"/>
    <x v="0"/>
    <n v="5423169"/>
    <n v="615000"/>
    <x v="1"/>
    <s v="YES"/>
    <d v="2023-12-06T00:00:00"/>
  </r>
  <r>
    <x v="3"/>
    <s v="FC"/>
    <x v="9"/>
    <x v="13"/>
    <x v="1"/>
    <n v="5422959"/>
    <n v="249000"/>
    <x v="1"/>
    <s v="YES"/>
    <d v="2023-12-05T00:00:00"/>
  </r>
  <r>
    <x v="3"/>
    <s v="FC"/>
    <x v="9"/>
    <x v="12"/>
    <x v="0"/>
    <n v="5423060"/>
    <n v="719000"/>
    <x v="1"/>
    <s v="YES"/>
    <d v="2023-12-06T00:00:00"/>
  </r>
  <r>
    <x v="3"/>
    <s v="FC"/>
    <x v="9"/>
    <x v="12"/>
    <x v="0"/>
    <n v="5423062"/>
    <n v="1075000"/>
    <x v="1"/>
    <s v="YES"/>
    <d v="2023-12-06T00:00:00"/>
  </r>
  <r>
    <x v="3"/>
    <s v="FC"/>
    <x v="9"/>
    <x v="12"/>
    <x v="0"/>
    <n v="5423081"/>
    <n v="615000"/>
    <x v="1"/>
    <s v="YES"/>
    <d v="2023-12-06T00:00:00"/>
  </r>
  <r>
    <x v="3"/>
    <s v="FC"/>
    <x v="9"/>
    <x v="19"/>
    <x v="3"/>
    <n v="5423095"/>
    <n v="2559312.87"/>
    <x v="1"/>
    <s v="YES"/>
    <d v="2023-12-06T00:00:00"/>
  </r>
  <r>
    <x v="3"/>
    <s v="FC"/>
    <x v="9"/>
    <x v="14"/>
    <x v="0"/>
    <n v="5423148"/>
    <n v="540000"/>
    <x v="1"/>
    <s v="YES"/>
    <d v="2023-12-06T00:00:00"/>
  </r>
  <r>
    <x v="3"/>
    <s v="FC"/>
    <x v="12"/>
    <x v="18"/>
    <x v="0"/>
    <n v="5423156"/>
    <n v="467300"/>
    <x v="1"/>
    <s v="YES"/>
    <d v="2023-12-06T00:00:00"/>
  </r>
  <r>
    <x v="3"/>
    <s v="FC"/>
    <x v="9"/>
    <x v="12"/>
    <x v="0"/>
    <n v="5423834"/>
    <n v="410000"/>
    <x v="1"/>
    <s v="YES"/>
    <d v="2023-12-08T00:00:00"/>
  </r>
  <r>
    <x v="3"/>
    <s v="FC"/>
    <x v="12"/>
    <x v="18"/>
    <x v="1"/>
    <n v="5423167"/>
    <n v="472500"/>
    <x v="1"/>
    <s v="YES"/>
    <d v="2023-12-06T00:00:00"/>
  </r>
  <r>
    <x v="3"/>
    <s v="FC"/>
    <x v="11"/>
    <x v="16"/>
    <x v="0"/>
    <n v="5422861"/>
    <n v="640000"/>
    <x v="1"/>
    <s v="YES"/>
    <d v="2023-12-05T00:00:00"/>
  </r>
  <r>
    <x v="3"/>
    <s v="FC"/>
    <x v="6"/>
    <x v="15"/>
    <x v="3"/>
    <n v="5423338"/>
    <n v="115000"/>
    <x v="1"/>
    <s v="YES"/>
    <d v="2023-12-06T00:00:00"/>
  </r>
  <r>
    <x v="3"/>
    <s v="FC"/>
    <x v="9"/>
    <x v="12"/>
    <x v="3"/>
    <n v="5423472"/>
    <n v="150000"/>
    <x v="1"/>
    <s v="YES"/>
    <d v="2023-12-07T00:00:00"/>
  </r>
  <r>
    <x v="3"/>
    <s v="FC"/>
    <x v="9"/>
    <x v="12"/>
    <x v="0"/>
    <n v="5423480"/>
    <n v="565000"/>
    <x v="1"/>
    <s v="YES"/>
    <d v="2023-12-07T00:00:00"/>
  </r>
  <r>
    <x v="3"/>
    <s v="FC"/>
    <x v="9"/>
    <x v="13"/>
    <x v="0"/>
    <n v="5423489"/>
    <n v="725000"/>
    <x v="1"/>
    <s v="YES"/>
    <d v="2023-12-07T00:00:00"/>
  </r>
  <r>
    <x v="3"/>
    <s v="FC"/>
    <x v="9"/>
    <x v="12"/>
    <x v="0"/>
    <n v="5423500"/>
    <n v="736500"/>
    <x v="1"/>
    <s v="YES"/>
    <d v="2023-12-07T00:00:00"/>
  </r>
  <r>
    <x v="3"/>
    <s v="FC"/>
    <x v="9"/>
    <x v="13"/>
    <x v="0"/>
    <n v="5423502"/>
    <n v="275000"/>
    <x v="1"/>
    <s v="YES"/>
    <d v="2023-12-07T00:00:00"/>
  </r>
  <r>
    <x v="3"/>
    <s v="FC"/>
    <x v="9"/>
    <x v="12"/>
    <x v="0"/>
    <n v="5423508"/>
    <n v="535000"/>
    <x v="1"/>
    <s v="YES"/>
    <d v="2023-12-07T00:00:00"/>
  </r>
  <r>
    <x v="3"/>
    <s v="FC"/>
    <x v="12"/>
    <x v="18"/>
    <x v="3"/>
    <n v="5423161"/>
    <n v="460000"/>
    <x v="1"/>
    <s v="YES"/>
    <d v="2023-12-06T00:00:00"/>
  </r>
  <r>
    <x v="3"/>
    <s v="FC"/>
    <x v="9"/>
    <x v="12"/>
    <x v="0"/>
    <n v="5422519"/>
    <n v="227000"/>
    <x v="1"/>
    <s v="YES"/>
    <d v="2023-12-01T00:00:00"/>
  </r>
  <r>
    <x v="3"/>
    <s v="FC"/>
    <x v="9"/>
    <x v="12"/>
    <x v="1"/>
    <n v="5422386"/>
    <n v="490000"/>
    <x v="1"/>
    <s v="YES"/>
    <d v="2023-12-01T00:00:00"/>
  </r>
  <r>
    <x v="3"/>
    <s v="FC"/>
    <x v="9"/>
    <x v="14"/>
    <x v="0"/>
    <n v="5422390"/>
    <n v="370000"/>
    <x v="1"/>
    <s v="YES"/>
    <d v="2023-12-01T00:00:00"/>
  </r>
  <r>
    <x v="3"/>
    <s v="FC"/>
    <x v="6"/>
    <x v="15"/>
    <x v="3"/>
    <n v="5422419"/>
    <n v="270000"/>
    <x v="1"/>
    <s v="YES"/>
    <d v="2023-12-01T00:00:00"/>
  </r>
  <r>
    <x v="3"/>
    <s v="FC"/>
    <x v="9"/>
    <x v="11"/>
    <x v="0"/>
    <n v="5422434"/>
    <n v="987500"/>
    <x v="1"/>
    <s v="YES"/>
    <d v="2023-12-01T00:00:00"/>
  </r>
  <r>
    <x v="3"/>
    <s v="FC"/>
    <x v="9"/>
    <x v="13"/>
    <x v="0"/>
    <n v="5422442"/>
    <n v="2000000"/>
    <x v="1"/>
    <s v="YES"/>
    <d v="2023-12-01T00:00:00"/>
  </r>
  <r>
    <x v="3"/>
    <s v="FC"/>
    <x v="9"/>
    <x v="17"/>
    <x v="0"/>
    <n v="5422460"/>
    <n v="794561"/>
    <x v="0"/>
    <s v="YES"/>
    <d v="2023-12-01T00:00:00"/>
  </r>
  <r>
    <x v="3"/>
    <s v="FC"/>
    <x v="9"/>
    <x v="11"/>
    <x v="0"/>
    <n v="5422478"/>
    <n v="600000"/>
    <x v="1"/>
    <s v="YES"/>
    <d v="2023-12-01T00:00:00"/>
  </r>
  <r>
    <x v="3"/>
    <s v="FC"/>
    <x v="9"/>
    <x v="12"/>
    <x v="1"/>
    <n v="5422913"/>
    <n v="205000"/>
    <x v="1"/>
    <s v="YES"/>
    <d v="2023-12-05T00:00:00"/>
  </r>
  <r>
    <x v="3"/>
    <s v="FC"/>
    <x v="6"/>
    <x v="15"/>
    <x v="0"/>
    <n v="5422505"/>
    <n v="750880"/>
    <x v="0"/>
    <s v="YES"/>
    <d v="2023-12-01T00:00:00"/>
  </r>
  <r>
    <x v="3"/>
    <s v="FC"/>
    <x v="9"/>
    <x v="12"/>
    <x v="1"/>
    <n v="5422907"/>
    <n v="230000"/>
    <x v="1"/>
    <s v="YES"/>
    <d v="2023-12-05T00:00:00"/>
  </r>
  <r>
    <x v="3"/>
    <s v="FC"/>
    <x v="9"/>
    <x v="11"/>
    <x v="0"/>
    <n v="5422641"/>
    <n v="535000"/>
    <x v="1"/>
    <s v="YES"/>
    <d v="2023-12-04T00:00:00"/>
  </r>
  <r>
    <x v="3"/>
    <s v="FC"/>
    <x v="6"/>
    <x v="15"/>
    <x v="0"/>
    <n v="5422661"/>
    <n v="625900"/>
    <x v="1"/>
    <s v="YES"/>
    <d v="2023-12-04T00:00:00"/>
  </r>
  <r>
    <x v="3"/>
    <s v="FC"/>
    <x v="9"/>
    <x v="14"/>
    <x v="0"/>
    <n v="5422687"/>
    <n v="525000"/>
    <x v="1"/>
    <s v="YES"/>
    <d v="2023-12-04T00:00:00"/>
  </r>
  <r>
    <x v="3"/>
    <s v="FC"/>
    <x v="9"/>
    <x v="11"/>
    <x v="0"/>
    <n v="5422705"/>
    <n v="749000"/>
    <x v="1"/>
    <s v="YES"/>
    <d v="2023-12-04T00:00:00"/>
  </r>
  <r>
    <x v="3"/>
    <s v="FC"/>
    <x v="13"/>
    <x v="20"/>
    <x v="0"/>
    <n v="5422731"/>
    <n v="1510000"/>
    <x v="1"/>
    <s v="YES"/>
    <d v="2023-12-04T00:00:00"/>
  </r>
  <r>
    <x v="3"/>
    <s v="FC"/>
    <x v="9"/>
    <x v="12"/>
    <x v="0"/>
    <n v="5422736"/>
    <n v="376000"/>
    <x v="1"/>
    <s v="YES"/>
    <d v="2023-12-04T00:00:00"/>
  </r>
  <r>
    <x v="3"/>
    <s v="FC"/>
    <x v="11"/>
    <x v="16"/>
    <x v="4"/>
    <n v="5422859"/>
    <n v="367000"/>
    <x v="1"/>
    <s v="YES"/>
    <d v="2023-12-05T00:00:00"/>
  </r>
  <r>
    <x v="3"/>
    <s v="FC"/>
    <x v="9"/>
    <x v="13"/>
    <x v="1"/>
    <n v="5423530"/>
    <n v="480000"/>
    <x v="1"/>
    <s v="YES"/>
    <d v="2023-12-07T00:00:00"/>
  </r>
  <r>
    <x v="3"/>
    <s v="FC"/>
    <x v="9"/>
    <x v="11"/>
    <x v="3"/>
    <n v="5422488"/>
    <n v="300000"/>
    <x v="1"/>
    <s v="YES"/>
    <d v="2023-12-01T00:00:00"/>
  </r>
  <r>
    <x v="3"/>
    <s v="FC"/>
    <x v="9"/>
    <x v="13"/>
    <x v="0"/>
    <n v="5424065"/>
    <n v="810000"/>
    <x v="1"/>
    <s v="YES"/>
    <d v="2023-12-12T00:00:00"/>
  </r>
  <r>
    <x v="3"/>
    <s v="FC"/>
    <x v="9"/>
    <x v="13"/>
    <x v="0"/>
    <n v="5423511"/>
    <n v="423000"/>
    <x v="1"/>
    <s v="YES"/>
    <d v="2023-12-07T00:00:00"/>
  </r>
  <r>
    <x v="3"/>
    <s v="FC"/>
    <x v="9"/>
    <x v="12"/>
    <x v="0"/>
    <n v="5425647"/>
    <n v="649000"/>
    <x v="1"/>
    <s v="YES"/>
    <d v="2023-12-19T00:00:00"/>
  </r>
  <r>
    <x v="3"/>
    <s v="FC"/>
    <x v="12"/>
    <x v="18"/>
    <x v="0"/>
    <n v="5423941"/>
    <n v="395000"/>
    <x v="1"/>
    <s v="YES"/>
    <d v="2023-12-11T00:00:00"/>
  </r>
  <r>
    <x v="3"/>
    <s v="FC"/>
    <x v="9"/>
    <x v="14"/>
    <x v="0"/>
    <n v="5423945"/>
    <n v="690000"/>
    <x v="1"/>
    <s v="YES"/>
    <d v="2023-12-11T00:00:00"/>
  </r>
  <r>
    <x v="3"/>
    <s v="FC"/>
    <x v="11"/>
    <x v="16"/>
    <x v="0"/>
    <n v="5423948"/>
    <n v="529900"/>
    <x v="1"/>
    <s v="YES"/>
    <d v="2023-12-11T00:00:00"/>
  </r>
  <r>
    <x v="3"/>
    <s v="FC"/>
    <x v="6"/>
    <x v="15"/>
    <x v="0"/>
    <n v="5423957"/>
    <n v="445000"/>
    <x v="1"/>
    <s v="YES"/>
    <d v="2023-12-11T00:00:00"/>
  </r>
  <r>
    <x v="3"/>
    <s v="FC"/>
    <x v="12"/>
    <x v="18"/>
    <x v="0"/>
    <n v="5423979"/>
    <n v="383000"/>
    <x v="1"/>
    <s v="YES"/>
    <d v="2023-12-11T00:00:00"/>
  </r>
  <r>
    <x v="3"/>
    <s v="FC"/>
    <x v="9"/>
    <x v="12"/>
    <x v="2"/>
    <n v="5425239"/>
    <n v="425000"/>
    <x v="1"/>
    <s v="YES"/>
    <d v="2023-12-15T00:00:00"/>
  </r>
  <r>
    <x v="3"/>
    <s v="FC"/>
    <x v="11"/>
    <x v="16"/>
    <x v="0"/>
    <n v="5424017"/>
    <n v="1200000"/>
    <x v="1"/>
    <s v="YES"/>
    <d v="2023-12-11T00:00:00"/>
  </r>
  <r>
    <x v="3"/>
    <s v="FC"/>
    <x v="6"/>
    <x v="15"/>
    <x v="0"/>
    <n v="5423806"/>
    <n v="824626"/>
    <x v="0"/>
    <s v="YES"/>
    <d v="2023-12-08T00:00:00"/>
  </r>
  <r>
    <x v="3"/>
    <s v="FC"/>
    <x v="9"/>
    <x v="12"/>
    <x v="0"/>
    <n v="5424075"/>
    <n v="500000"/>
    <x v="1"/>
    <s v="YES"/>
    <d v="2023-12-12T00:00:00"/>
  </r>
  <r>
    <x v="3"/>
    <s v="FC"/>
    <x v="9"/>
    <x v="13"/>
    <x v="0"/>
    <n v="5424099"/>
    <n v="500000"/>
    <x v="1"/>
    <s v="YES"/>
    <d v="2023-12-12T00:00:00"/>
  </r>
  <r>
    <x v="3"/>
    <s v="FC"/>
    <x v="6"/>
    <x v="15"/>
    <x v="0"/>
    <n v="5424163"/>
    <n v="375000"/>
    <x v="1"/>
    <s v="YES"/>
    <d v="2023-12-12T00:00:00"/>
  </r>
  <r>
    <x v="3"/>
    <s v="FC"/>
    <x v="9"/>
    <x v="13"/>
    <x v="0"/>
    <n v="5424181"/>
    <n v="815000"/>
    <x v="1"/>
    <s v="YES"/>
    <d v="2023-12-12T00:00:00"/>
  </r>
  <r>
    <x v="3"/>
    <s v="FC"/>
    <x v="9"/>
    <x v="12"/>
    <x v="0"/>
    <n v="5424204"/>
    <n v="473500"/>
    <x v="1"/>
    <s v="YES"/>
    <d v="2023-12-12T00:00:00"/>
  </r>
  <r>
    <x v="3"/>
    <s v="FC"/>
    <x v="9"/>
    <x v="11"/>
    <x v="0"/>
    <n v="5424224"/>
    <n v="414480"/>
    <x v="1"/>
    <s v="YES"/>
    <d v="2023-12-12T00:00:00"/>
  </r>
  <r>
    <x v="3"/>
    <s v="FC"/>
    <x v="12"/>
    <x v="18"/>
    <x v="1"/>
    <n v="5424239"/>
    <n v="215000"/>
    <x v="1"/>
    <s v="YES"/>
    <d v="2023-12-12T00:00:00"/>
  </r>
  <r>
    <x v="3"/>
    <s v="FC"/>
    <x v="9"/>
    <x v="14"/>
    <x v="0"/>
    <n v="5424357"/>
    <n v="420000"/>
    <x v="1"/>
    <s v="YES"/>
    <d v="2023-12-13T00:00:00"/>
  </r>
  <r>
    <x v="3"/>
    <s v="FC"/>
    <x v="9"/>
    <x v="14"/>
    <x v="0"/>
    <n v="5424003"/>
    <n v="587000"/>
    <x v="1"/>
    <s v="YES"/>
    <d v="2023-12-11T00:00:00"/>
  </r>
  <r>
    <x v="3"/>
    <s v="FC"/>
    <x v="9"/>
    <x v="13"/>
    <x v="0"/>
    <n v="5423666"/>
    <n v="551000"/>
    <x v="1"/>
    <s v="YES"/>
    <d v="2023-12-08T00:00:00"/>
  </r>
  <r>
    <x v="3"/>
    <s v="FC"/>
    <x v="9"/>
    <x v="11"/>
    <x v="1"/>
    <n v="5424372"/>
    <n v="408000"/>
    <x v="1"/>
    <s v="YES"/>
    <d v="2023-12-13T00:00:00"/>
  </r>
  <r>
    <x v="3"/>
    <s v="FC"/>
    <x v="9"/>
    <x v="17"/>
    <x v="0"/>
    <n v="5423549"/>
    <n v="830142"/>
    <x v="0"/>
    <s v="YES"/>
    <d v="2023-12-07T00:00:00"/>
  </r>
  <r>
    <x v="3"/>
    <s v="FC"/>
    <x v="6"/>
    <x v="15"/>
    <x v="0"/>
    <n v="5423551"/>
    <n v="579000"/>
    <x v="1"/>
    <s v="YES"/>
    <d v="2023-12-07T00:00:00"/>
  </r>
  <r>
    <x v="3"/>
    <s v="FC"/>
    <x v="9"/>
    <x v="13"/>
    <x v="1"/>
    <n v="5423554"/>
    <n v="499000"/>
    <x v="1"/>
    <s v="YES"/>
    <d v="2023-12-07T00:00:00"/>
  </r>
  <r>
    <x v="3"/>
    <s v="FC"/>
    <x v="9"/>
    <x v="11"/>
    <x v="0"/>
    <n v="5423580"/>
    <n v="870000"/>
    <x v="1"/>
    <s v="YES"/>
    <d v="2023-12-07T00:00:00"/>
  </r>
  <r>
    <x v="3"/>
    <s v="FC"/>
    <x v="9"/>
    <x v="12"/>
    <x v="3"/>
    <n v="5423611"/>
    <n v="12500"/>
    <x v="1"/>
    <s v="YES"/>
    <d v="2023-12-07T00:00:00"/>
  </r>
  <r>
    <x v="3"/>
    <s v="FC"/>
    <x v="11"/>
    <x v="16"/>
    <x v="0"/>
    <n v="5423654"/>
    <n v="860000"/>
    <x v="1"/>
    <s v="YES"/>
    <d v="2023-12-08T00:00:00"/>
  </r>
  <r>
    <x v="3"/>
    <s v="FC"/>
    <x v="9"/>
    <x v="14"/>
    <x v="0"/>
    <n v="5423818"/>
    <n v="880000"/>
    <x v="1"/>
    <s v="YES"/>
    <d v="2023-12-08T00:00:00"/>
  </r>
  <r>
    <x v="3"/>
    <s v="FC"/>
    <x v="9"/>
    <x v="12"/>
    <x v="0"/>
    <n v="5423661"/>
    <n v="610500"/>
    <x v="1"/>
    <s v="YES"/>
    <d v="2023-12-08T00:00:00"/>
  </r>
  <r>
    <x v="3"/>
    <s v="FC"/>
    <x v="9"/>
    <x v="12"/>
    <x v="3"/>
    <n v="5423520"/>
    <n v="200000"/>
    <x v="1"/>
    <s v="YES"/>
    <d v="2023-12-07T00:00:00"/>
  </r>
  <r>
    <x v="3"/>
    <s v="FC"/>
    <x v="9"/>
    <x v="11"/>
    <x v="0"/>
    <n v="5423713"/>
    <n v="690000"/>
    <x v="1"/>
    <s v="YES"/>
    <d v="2023-12-08T00:00:00"/>
  </r>
  <r>
    <x v="3"/>
    <s v="FC"/>
    <x v="9"/>
    <x v="13"/>
    <x v="0"/>
    <n v="5423723"/>
    <n v="483000"/>
    <x v="1"/>
    <s v="YES"/>
    <d v="2023-12-08T00:00:00"/>
  </r>
  <r>
    <x v="3"/>
    <s v="FC"/>
    <x v="9"/>
    <x v="12"/>
    <x v="0"/>
    <n v="5423742"/>
    <n v="642500"/>
    <x v="1"/>
    <s v="YES"/>
    <d v="2023-12-08T00:00:00"/>
  </r>
  <r>
    <x v="3"/>
    <s v="FC"/>
    <x v="12"/>
    <x v="18"/>
    <x v="4"/>
    <n v="5423745"/>
    <n v="360000"/>
    <x v="1"/>
    <s v="YES"/>
    <d v="2023-12-08T00:00:00"/>
  </r>
  <r>
    <x v="3"/>
    <s v="FC"/>
    <x v="6"/>
    <x v="15"/>
    <x v="0"/>
    <n v="5423759"/>
    <n v="1000000"/>
    <x v="1"/>
    <s v="YES"/>
    <d v="2023-12-08T00:00:00"/>
  </r>
  <r>
    <x v="3"/>
    <s v="FC"/>
    <x v="9"/>
    <x v="14"/>
    <x v="1"/>
    <n v="5423777"/>
    <n v="290000"/>
    <x v="1"/>
    <s v="YES"/>
    <d v="2023-12-08T00:00:00"/>
  </r>
  <r>
    <x v="3"/>
    <s v="FC"/>
    <x v="12"/>
    <x v="18"/>
    <x v="0"/>
    <n v="5423798"/>
    <n v="374000"/>
    <x v="1"/>
    <s v="YES"/>
    <d v="2023-12-08T00:00:00"/>
  </r>
  <r>
    <x v="3"/>
    <s v="FC"/>
    <x v="11"/>
    <x v="16"/>
    <x v="0"/>
    <n v="5423801"/>
    <n v="632000"/>
    <x v="1"/>
    <s v="YES"/>
    <d v="2023-12-08T00:00:00"/>
  </r>
  <r>
    <x v="3"/>
    <s v="FC"/>
    <x v="11"/>
    <x v="16"/>
    <x v="0"/>
    <n v="5423656"/>
    <n v="2300000"/>
    <x v="1"/>
    <s v="YES"/>
    <d v="2023-12-08T00:00:00"/>
  </r>
  <r>
    <x v="3"/>
    <s v="FC"/>
    <x v="9"/>
    <x v="12"/>
    <x v="4"/>
    <n v="5427381"/>
    <n v="435000"/>
    <x v="1"/>
    <s v="YES"/>
    <d v="2023-12-28T00:00:00"/>
  </r>
  <r>
    <x v="3"/>
    <s v="FC"/>
    <x v="11"/>
    <x v="16"/>
    <x v="1"/>
    <n v="5426672"/>
    <n v="141000"/>
    <x v="1"/>
    <s v="YES"/>
    <d v="2023-12-21T00:00:00"/>
  </r>
  <r>
    <x v="3"/>
    <s v="FC"/>
    <x v="9"/>
    <x v="11"/>
    <x v="0"/>
    <n v="5427220"/>
    <n v="324750"/>
    <x v="1"/>
    <s v="YES"/>
    <d v="2023-12-27T00:00:00"/>
  </r>
  <r>
    <x v="3"/>
    <s v="FC"/>
    <x v="9"/>
    <x v="19"/>
    <x v="0"/>
    <n v="5427294"/>
    <n v="425500"/>
    <x v="1"/>
    <s v="YES"/>
    <d v="2023-12-27T00:00:00"/>
  </r>
  <r>
    <x v="3"/>
    <s v="FC"/>
    <x v="6"/>
    <x v="15"/>
    <x v="0"/>
    <n v="5427351"/>
    <n v="495000"/>
    <x v="1"/>
    <s v="YES"/>
    <d v="2023-12-28T00:00:00"/>
  </r>
  <r>
    <x v="3"/>
    <s v="FC"/>
    <x v="6"/>
    <x v="15"/>
    <x v="0"/>
    <n v="5426609"/>
    <n v="500000"/>
    <x v="1"/>
    <s v="YES"/>
    <d v="2023-12-21T00:00:00"/>
  </r>
  <r>
    <x v="3"/>
    <s v="FC"/>
    <x v="9"/>
    <x v="13"/>
    <x v="3"/>
    <n v="5427366"/>
    <n v="875000"/>
    <x v="1"/>
    <s v="YES"/>
    <d v="2023-12-28T00:00:00"/>
  </r>
  <r>
    <x v="3"/>
    <s v="FC"/>
    <x v="9"/>
    <x v="13"/>
    <x v="3"/>
    <n v="5427367"/>
    <n v="875000"/>
    <x v="1"/>
    <s v="YES"/>
    <d v="2023-12-28T00:00:00"/>
  </r>
  <r>
    <x v="3"/>
    <s v="FC"/>
    <x v="9"/>
    <x v="17"/>
    <x v="0"/>
    <n v="5427656"/>
    <n v="763470"/>
    <x v="0"/>
    <s v="YES"/>
    <d v="2023-12-29T00:00:00"/>
  </r>
  <r>
    <x v="3"/>
    <s v="FC"/>
    <x v="9"/>
    <x v="12"/>
    <x v="0"/>
    <n v="5426606"/>
    <n v="529000"/>
    <x v="1"/>
    <s v="YES"/>
    <d v="2023-12-21T00:00:00"/>
  </r>
  <r>
    <x v="3"/>
    <s v="FC"/>
    <x v="9"/>
    <x v="11"/>
    <x v="0"/>
    <n v="5427447"/>
    <n v="470000"/>
    <x v="1"/>
    <s v="YES"/>
    <d v="2023-12-28T00:00:00"/>
  </r>
  <r>
    <x v="3"/>
    <s v="FC"/>
    <x v="11"/>
    <x v="16"/>
    <x v="5"/>
    <n v="5426477"/>
    <n v="600000"/>
    <x v="1"/>
    <s v="YES"/>
    <d v="2023-12-21T00:00:00"/>
  </r>
  <r>
    <x v="3"/>
    <s v="FC"/>
    <x v="12"/>
    <x v="18"/>
    <x v="4"/>
    <n v="5427695"/>
    <n v="310000"/>
    <x v="1"/>
    <s v="YES"/>
    <d v="2023-12-29T00:00:00"/>
  </r>
  <r>
    <x v="3"/>
    <s v="FC"/>
    <x v="9"/>
    <x v="12"/>
    <x v="3"/>
    <n v="5426457"/>
    <n v="47500"/>
    <x v="1"/>
    <s v="YES"/>
    <d v="2023-12-21T00:00:00"/>
  </r>
  <r>
    <x v="3"/>
    <s v="FC"/>
    <x v="9"/>
    <x v="12"/>
    <x v="3"/>
    <n v="5426456"/>
    <n v="47500"/>
    <x v="1"/>
    <s v="YES"/>
    <d v="2023-12-21T00:00:00"/>
  </r>
  <r>
    <x v="3"/>
    <s v="FC"/>
    <x v="6"/>
    <x v="15"/>
    <x v="0"/>
    <n v="5426452"/>
    <n v="505000"/>
    <x v="1"/>
    <s v="YES"/>
    <d v="2023-12-21T00:00:00"/>
  </r>
  <r>
    <x v="3"/>
    <s v="FC"/>
    <x v="11"/>
    <x v="16"/>
    <x v="0"/>
    <n v="5426450"/>
    <n v="660000"/>
    <x v="1"/>
    <s v="YES"/>
    <d v="2023-12-21T00:00:00"/>
  </r>
  <r>
    <x v="3"/>
    <s v="FC"/>
    <x v="9"/>
    <x v="12"/>
    <x v="0"/>
    <n v="5427394"/>
    <n v="600000"/>
    <x v="1"/>
    <s v="YES"/>
    <d v="2023-12-28T00:00:00"/>
  </r>
  <r>
    <x v="3"/>
    <s v="FC"/>
    <x v="9"/>
    <x v="12"/>
    <x v="0"/>
    <n v="5427710"/>
    <n v="430000"/>
    <x v="1"/>
    <s v="YES"/>
    <d v="2023-12-29T00:00:00"/>
  </r>
  <r>
    <x v="3"/>
    <s v="FC"/>
    <x v="9"/>
    <x v="19"/>
    <x v="3"/>
    <n v="5427421"/>
    <n v="272000"/>
    <x v="1"/>
    <s v="YES"/>
    <d v="2023-12-28T00:00:00"/>
  </r>
  <r>
    <x v="3"/>
    <s v="FC"/>
    <x v="9"/>
    <x v="12"/>
    <x v="0"/>
    <n v="5427432"/>
    <n v="740000"/>
    <x v="1"/>
    <s v="YES"/>
    <d v="2023-12-28T00:00:00"/>
  </r>
  <r>
    <x v="3"/>
    <s v="FC"/>
    <x v="6"/>
    <x v="15"/>
    <x v="3"/>
    <n v="5427443"/>
    <n v="94000"/>
    <x v="1"/>
    <s v="YES"/>
    <d v="2023-12-28T00:00:00"/>
  </r>
  <r>
    <x v="3"/>
    <s v="FC"/>
    <x v="9"/>
    <x v="11"/>
    <x v="0"/>
    <n v="5427376"/>
    <n v="575000"/>
    <x v="1"/>
    <s v="YES"/>
    <d v="2023-12-28T00:00:00"/>
  </r>
  <r>
    <x v="3"/>
    <s v="FC"/>
    <x v="9"/>
    <x v="13"/>
    <x v="0"/>
    <n v="5426790"/>
    <n v="436000"/>
    <x v="1"/>
    <s v="YES"/>
    <d v="2023-12-22T00:00:00"/>
  </r>
  <r>
    <x v="3"/>
    <s v="FC"/>
    <x v="9"/>
    <x v="12"/>
    <x v="3"/>
    <n v="5426894"/>
    <n v="12000"/>
    <x v="1"/>
    <s v="YES"/>
    <d v="2023-12-22T00:00:00"/>
  </r>
  <r>
    <x v="3"/>
    <s v="FC"/>
    <x v="9"/>
    <x v="13"/>
    <x v="0"/>
    <n v="5426891"/>
    <n v="460000"/>
    <x v="1"/>
    <s v="YES"/>
    <d v="2023-12-22T00:00:00"/>
  </r>
  <r>
    <x v="3"/>
    <s v="FC"/>
    <x v="9"/>
    <x v="12"/>
    <x v="0"/>
    <n v="5426875"/>
    <n v="800000"/>
    <x v="1"/>
    <s v="YES"/>
    <d v="2023-12-22T00:00:00"/>
  </r>
  <r>
    <x v="3"/>
    <s v="FC"/>
    <x v="11"/>
    <x v="16"/>
    <x v="0"/>
    <n v="5426873"/>
    <n v="660000"/>
    <x v="1"/>
    <s v="YES"/>
    <d v="2023-12-22T00:00:00"/>
  </r>
  <r>
    <x v="3"/>
    <s v="FC"/>
    <x v="11"/>
    <x v="16"/>
    <x v="0"/>
    <n v="5426853"/>
    <n v="425000"/>
    <x v="1"/>
    <s v="YES"/>
    <d v="2023-12-22T00:00:00"/>
  </r>
  <r>
    <x v="3"/>
    <s v="FC"/>
    <x v="12"/>
    <x v="18"/>
    <x v="0"/>
    <n v="5426917"/>
    <n v="550000"/>
    <x v="1"/>
    <s v="YES"/>
    <d v="2023-12-22T00:00:00"/>
  </r>
  <r>
    <x v="3"/>
    <s v="FC"/>
    <x v="9"/>
    <x v="14"/>
    <x v="0"/>
    <n v="5426831"/>
    <n v="712640"/>
    <x v="0"/>
    <s v="YES"/>
    <d v="2023-12-22T00:00:00"/>
  </r>
  <r>
    <x v="3"/>
    <s v="FC"/>
    <x v="12"/>
    <x v="18"/>
    <x v="0"/>
    <n v="5426941"/>
    <n v="325000"/>
    <x v="1"/>
    <s v="YES"/>
    <d v="2023-12-22T00:00:00"/>
  </r>
  <r>
    <x v="3"/>
    <s v="FC"/>
    <x v="9"/>
    <x v="11"/>
    <x v="0"/>
    <n v="5427680"/>
    <n v="727500"/>
    <x v="1"/>
    <s v="YES"/>
    <d v="2023-12-29T00:00:00"/>
  </r>
  <r>
    <x v="3"/>
    <s v="FC"/>
    <x v="12"/>
    <x v="18"/>
    <x v="1"/>
    <n v="5427218"/>
    <n v="340000"/>
    <x v="1"/>
    <s v="YES"/>
    <d v="2023-12-27T00:00:00"/>
  </r>
  <r>
    <x v="3"/>
    <s v="FC"/>
    <x v="12"/>
    <x v="18"/>
    <x v="0"/>
    <n v="5427001"/>
    <n v="785000"/>
    <x v="1"/>
    <s v="YES"/>
    <d v="2023-12-26T00:00:00"/>
  </r>
  <r>
    <x v="3"/>
    <s v="FC"/>
    <x v="12"/>
    <x v="18"/>
    <x v="0"/>
    <n v="5426701"/>
    <n v="1515000"/>
    <x v="1"/>
    <s v="YES"/>
    <d v="2023-12-21T00:00:00"/>
  </r>
  <r>
    <x v="3"/>
    <s v="FC"/>
    <x v="9"/>
    <x v="11"/>
    <x v="0"/>
    <n v="5426788"/>
    <n v="685000"/>
    <x v="1"/>
    <s v="YES"/>
    <d v="2023-12-22T00:00:00"/>
  </r>
  <r>
    <x v="3"/>
    <s v="FC"/>
    <x v="9"/>
    <x v="13"/>
    <x v="0"/>
    <n v="5427019"/>
    <n v="4850000"/>
    <x v="1"/>
    <s v="YES"/>
    <d v="2023-12-26T00:00:00"/>
  </r>
  <r>
    <x v="3"/>
    <s v="FC"/>
    <x v="11"/>
    <x v="16"/>
    <x v="2"/>
    <n v="5426781"/>
    <n v="865000"/>
    <x v="1"/>
    <s v="YES"/>
    <d v="2023-12-22T00:00:00"/>
  </r>
  <r>
    <x v="3"/>
    <s v="FC"/>
    <x v="9"/>
    <x v="12"/>
    <x v="0"/>
    <n v="5427032"/>
    <n v="359999"/>
    <x v="1"/>
    <s v="YES"/>
    <d v="2023-12-26T00:00:00"/>
  </r>
  <r>
    <x v="3"/>
    <s v="FC"/>
    <x v="6"/>
    <x v="15"/>
    <x v="0"/>
    <n v="5426778"/>
    <n v="762023"/>
    <x v="0"/>
    <s v="YES"/>
    <d v="2023-12-22T00:00:00"/>
  </r>
  <r>
    <x v="3"/>
    <s v="FC"/>
    <x v="9"/>
    <x v="13"/>
    <x v="0"/>
    <n v="5427039"/>
    <n v="475000"/>
    <x v="1"/>
    <s v="YES"/>
    <d v="2023-12-26T00:00:00"/>
  </r>
  <r>
    <x v="3"/>
    <s v="FC"/>
    <x v="9"/>
    <x v="11"/>
    <x v="0"/>
    <n v="5427066"/>
    <n v="2200000"/>
    <x v="1"/>
    <s v="YES"/>
    <d v="2023-12-26T00:00:00"/>
  </r>
  <r>
    <x v="3"/>
    <s v="FC"/>
    <x v="12"/>
    <x v="18"/>
    <x v="0"/>
    <n v="5426721"/>
    <n v="460000"/>
    <x v="1"/>
    <s v="YES"/>
    <d v="2023-12-21T00:00:00"/>
  </r>
  <r>
    <x v="3"/>
    <s v="FC"/>
    <x v="9"/>
    <x v="12"/>
    <x v="1"/>
    <n v="5427675"/>
    <n v="285000"/>
    <x v="1"/>
    <s v="YES"/>
    <d v="2023-12-29T00:00:00"/>
  </r>
  <r>
    <x v="3"/>
    <s v="FC"/>
    <x v="9"/>
    <x v="11"/>
    <x v="0"/>
    <n v="5427370"/>
    <n v="619000"/>
    <x v="1"/>
    <s v="YES"/>
    <d v="2023-12-28T00:00:00"/>
  </r>
  <r>
    <x v="3"/>
    <s v="FC"/>
    <x v="9"/>
    <x v="11"/>
    <x v="0"/>
    <n v="5426792"/>
    <n v="365000"/>
    <x v="1"/>
    <s v="YES"/>
    <d v="2023-12-22T00:00:00"/>
  </r>
  <r>
    <x v="3"/>
    <s v="FC"/>
    <x v="11"/>
    <x v="16"/>
    <x v="1"/>
    <n v="5427605"/>
    <n v="263000"/>
    <x v="1"/>
    <s v="YES"/>
    <d v="2023-12-29T00:00:00"/>
  </r>
  <r>
    <x v="3"/>
    <s v="FC"/>
    <x v="9"/>
    <x v="12"/>
    <x v="1"/>
    <n v="5427634"/>
    <n v="265000"/>
    <x v="1"/>
    <s v="YES"/>
    <d v="2023-12-29T00:00:00"/>
  </r>
  <r>
    <x v="3"/>
    <s v="FC"/>
    <x v="11"/>
    <x v="16"/>
    <x v="0"/>
    <n v="5427554"/>
    <n v="710000"/>
    <x v="1"/>
    <s v="YES"/>
    <d v="2023-12-29T00:00:00"/>
  </r>
  <r>
    <x v="3"/>
    <s v="FC"/>
    <x v="9"/>
    <x v="13"/>
    <x v="0"/>
    <n v="5425692"/>
    <n v="1526000"/>
    <x v="1"/>
    <s v="YES"/>
    <d v="2023-12-19T00:00:00"/>
  </r>
  <r>
    <x v="3"/>
    <s v="FC"/>
    <x v="12"/>
    <x v="18"/>
    <x v="0"/>
    <n v="5425990"/>
    <n v="590000"/>
    <x v="1"/>
    <s v="YES"/>
    <d v="2023-12-20T00:00:00"/>
  </r>
  <r>
    <x v="3"/>
    <s v="FC"/>
    <x v="9"/>
    <x v="14"/>
    <x v="0"/>
    <n v="5426077"/>
    <n v="515000"/>
    <x v="1"/>
    <s v="YES"/>
    <d v="2023-12-20T00:00:00"/>
  </r>
  <r>
    <x v="3"/>
    <s v="FC"/>
    <x v="11"/>
    <x v="16"/>
    <x v="0"/>
    <n v="5425821"/>
    <n v="616500"/>
    <x v="1"/>
    <s v="YES"/>
    <d v="2023-12-20T00:00:00"/>
  </r>
  <r>
    <x v="3"/>
    <s v="FC"/>
    <x v="12"/>
    <x v="18"/>
    <x v="0"/>
    <n v="5427728"/>
    <n v="410000"/>
    <x v="1"/>
    <s v="YES"/>
    <d v="2023-12-29T00:00:00"/>
  </r>
  <r>
    <x v="3"/>
    <s v="FC"/>
    <x v="12"/>
    <x v="18"/>
    <x v="0"/>
    <n v="5425713"/>
    <n v="850000"/>
    <x v="1"/>
    <s v="YES"/>
    <d v="2023-12-19T00:00:00"/>
  </r>
  <r>
    <x v="3"/>
    <s v="FC"/>
    <x v="9"/>
    <x v="11"/>
    <x v="0"/>
    <n v="5427730"/>
    <n v="525000"/>
    <x v="1"/>
    <s v="YES"/>
    <d v="2023-12-29T00:00:00"/>
  </r>
  <r>
    <x v="3"/>
    <s v="FC"/>
    <x v="11"/>
    <x v="16"/>
    <x v="0"/>
    <n v="5427571"/>
    <n v="3900000"/>
    <x v="1"/>
    <s v="YES"/>
    <d v="2023-12-29T00:00:00"/>
  </r>
  <r>
    <x v="3"/>
    <s v="FC"/>
    <x v="9"/>
    <x v="13"/>
    <x v="0"/>
    <n v="5426120"/>
    <n v="510000"/>
    <x v="1"/>
    <s v="YES"/>
    <d v="2023-12-20T00:00:00"/>
  </r>
  <r>
    <x v="3"/>
    <s v="FC"/>
    <x v="12"/>
    <x v="18"/>
    <x v="3"/>
    <n v="5427627"/>
    <n v="140000"/>
    <x v="1"/>
    <s v="YES"/>
    <d v="2023-12-29T00:00:00"/>
  </r>
  <r>
    <x v="3"/>
    <s v="FC"/>
    <x v="11"/>
    <x v="16"/>
    <x v="3"/>
    <n v="5427504"/>
    <n v="913596"/>
    <x v="1"/>
    <s v="YES"/>
    <d v="2023-12-28T00:00:00"/>
  </r>
  <r>
    <x v="3"/>
    <s v="FC"/>
    <x v="9"/>
    <x v="13"/>
    <x v="2"/>
    <n v="5427615"/>
    <n v="225000"/>
    <x v="1"/>
    <s v="YES"/>
    <d v="2023-12-29T00:00:00"/>
  </r>
  <r>
    <x v="3"/>
    <s v="FC"/>
    <x v="9"/>
    <x v="12"/>
    <x v="1"/>
    <n v="5425795"/>
    <n v="240000"/>
    <x v="1"/>
    <s v="YES"/>
    <d v="2023-12-20T00:00:00"/>
  </r>
  <r>
    <x v="3"/>
    <s v="FC"/>
    <x v="9"/>
    <x v="11"/>
    <x v="0"/>
    <n v="5427652"/>
    <n v="875000"/>
    <x v="1"/>
    <s v="YES"/>
    <d v="2023-12-29T00:00:00"/>
  </r>
  <r>
    <x v="3"/>
    <s v="FC"/>
    <x v="9"/>
    <x v="19"/>
    <x v="3"/>
    <n v="5427624"/>
    <n v="1845503.94"/>
    <x v="1"/>
    <s v="YES"/>
    <d v="2023-12-29T00:00:00"/>
  </r>
  <r>
    <x v="3"/>
    <s v="FC"/>
    <x v="9"/>
    <x v="13"/>
    <x v="1"/>
    <n v="5426122"/>
    <n v="175000"/>
    <x v="1"/>
    <s v="YES"/>
    <d v="2023-12-20T00:00:00"/>
  </r>
  <r>
    <x v="3"/>
    <s v="FC"/>
    <x v="9"/>
    <x v="13"/>
    <x v="2"/>
    <n v="5427611"/>
    <n v="649000"/>
    <x v="1"/>
    <s v="YES"/>
    <d v="2023-12-29T00:00:00"/>
  </r>
  <r>
    <x v="3"/>
    <s v="FC"/>
    <x v="6"/>
    <x v="15"/>
    <x v="0"/>
    <n v="5427526"/>
    <n v="596990"/>
    <x v="0"/>
    <s v="YES"/>
    <d v="2023-12-29T00:00:00"/>
  </r>
  <r>
    <x v="3"/>
    <s v="FC"/>
    <x v="9"/>
    <x v="13"/>
    <x v="0"/>
    <n v="5425789"/>
    <n v="455000"/>
    <x v="1"/>
    <s v="YES"/>
    <d v="2023-12-20T00:00:00"/>
  </r>
  <r>
    <x v="4"/>
    <s v="LT"/>
    <x v="14"/>
    <x v="21"/>
    <x v="0"/>
    <n v="5425428"/>
    <n v="720000"/>
    <x v="1"/>
    <s v="YES"/>
    <d v="2023-12-18T00:00:00"/>
  </r>
  <r>
    <x v="4"/>
    <s v="LT"/>
    <x v="14"/>
    <x v="21"/>
    <x v="1"/>
    <n v="5423736"/>
    <n v="315000"/>
    <x v="1"/>
    <s v="YES"/>
    <d v="2023-12-08T00:00:00"/>
  </r>
  <r>
    <x v="4"/>
    <s v="LT"/>
    <x v="14"/>
    <x v="21"/>
    <x v="1"/>
    <n v="5425015"/>
    <n v="235000"/>
    <x v="1"/>
    <s v="YES"/>
    <d v="2023-12-14T00:00:00"/>
  </r>
  <r>
    <x v="4"/>
    <s v="LT"/>
    <x v="14"/>
    <x v="21"/>
    <x v="0"/>
    <n v="5425018"/>
    <n v="345000"/>
    <x v="1"/>
    <s v="YES"/>
    <d v="2023-12-14T00:00:00"/>
  </r>
  <r>
    <x v="4"/>
    <s v="LT"/>
    <x v="14"/>
    <x v="21"/>
    <x v="0"/>
    <n v="5425044"/>
    <n v="450000"/>
    <x v="1"/>
    <s v="YES"/>
    <d v="2023-12-14T00:00:00"/>
  </r>
  <r>
    <x v="4"/>
    <s v="LT"/>
    <x v="14"/>
    <x v="21"/>
    <x v="1"/>
    <n v="5427687"/>
    <n v="257800"/>
    <x v="1"/>
    <s v="YES"/>
    <d v="2023-12-29T00:00:00"/>
  </r>
  <r>
    <x v="4"/>
    <s v="LT"/>
    <x v="14"/>
    <x v="21"/>
    <x v="0"/>
    <n v="5422878"/>
    <n v="500000"/>
    <x v="1"/>
    <s v="YES"/>
    <d v="2023-12-05T00:00:00"/>
  </r>
  <r>
    <x v="4"/>
    <s v="LT"/>
    <x v="14"/>
    <x v="21"/>
    <x v="0"/>
    <n v="5426645"/>
    <n v="390000"/>
    <x v="1"/>
    <s v="YES"/>
    <d v="2023-12-21T00:00:00"/>
  </r>
  <r>
    <x v="4"/>
    <s v="LT"/>
    <x v="14"/>
    <x v="21"/>
    <x v="1"/>
    <n v="5425264"/>
    <n v="378500"/>
    <x v="1"/>
    <s v="YES"/>
    <d v="2023-12-15T00:00:00"/>
  </r>
  <r>
    <x v="4"/>
    <s v="LT"/>
    <x v="14"/>
    <x v="21"/>
    <x v="0"/>
    <n v="5426926"/>
    <n v="635000"/>
    <x v="1"/>
    <s v="YES"/>
    <d v="2023-12-22T00:00:00"/>
  </r>
  <r>
    <x v="4"/>
    <s v="LT"/>
    <x v="14"/>
    <x v="21"/>
    <x v="0"/>
    <n v="5424178"/>
    <n v="429900"/>
    <x v="1"/>
    <s v="YES"/>
    <d v="2023-12-12T00:00:00"/>
  </r>
  <r>
    <x v="4"/>
    <s v="LT"/>
    <x v="14"/>
    <x v="21"/>
    <x v="0"/>
    <n v="5425231"/>
    <n v="505000"/>
    <x v="1"/>
    <s v="YES"/>
    <d v="2023-12-15T00:00:00"/>
  </r>
  <r>
    <x v="4"/>
    <s v="LT"/>
    <x v="14"/>
    <x v="21"/>
    <x v="0"/>
    <n v="5425283"/>
    <n v="450000"/>
    <x v="1"/>
    <s v="YES"/>
    <d v="2023-12-15T00:00:00"/>
  </r>
  <r>
    <x v="4"/>
    <s v="LT"/>
    <x v="14"/>
    <x v="21"/>
    <x v="0"/>
    <n v="5425308"/>
    <n v="385000"/>
    <x v="1"/>
    <s v="YES"/>
    <d v="2023-12-15T00:00:00"/>
  </r>
  <r>
    <x v="4"/>
    <s v="LT"/>
    <x v="14"/>
    <x v="21"/>
    <x v="0"/>
    <n v="5423496"/>
    <n v="505000"/>
    <x v="1"/>
    <s v="YES"/>
    <d v="2023-12-07T00:00:00"/>
  </r>
  <r>
    <x v="4"/>
    <s v="LT"/>
    <x v="14"/>
    <x v="21"/>
    <x v="0"/>
    <n v="5427643"/>
    <n v="310000"/>
    <x v="1"/>
    <s v="YES"/>
    <d v="2023-12-29T00:00:00"/>
  </r>
  <r>
    <x v="4"/>
    <s v="LT"/>
    <x v="14"/>
    <x v="21"/>
    <x v="0"/>
    <n v="5422601"/>
    <n v="1560000"/>
    <x v="1"/>
    <s v="YES"/>
    <d v="2023-12-04T00:00:00"/>
  </r>
  <r>
    <x v="4"/>
    <s v="LT"/>
    <x v="14"/>
    <x v="21"/>
    <x v="0"/>
    <n v="5427392"/>
    <n v="1225000"/>
    <x v="1"/>
    <s v="YES"/>
    <d v="2023-12-28T00:00:00"/>
  </r>
  <r>
    <x v="5"/>
    <s v="SIG"/>
    <x v="13"/>
    <x v="22"/>
    <x v="1"/>
    <n v="5425297"/>
    <n v="610000"/>
    <x v="1"/>
    <s v="YES"/>
    <d v="2023-12-15T00:00:00"/>
  </r>
  <r>
    <x v="5"/>
    <s v="SIG"/>
    <x v="15"/>
    <x v="23"/>
    <x v="0"/>
    <n v="5424511"/>
    <n v="520000"/>
    <x v="1"/>
    <s v="YES"/>
    <d v="2023-12-13T00:00:00"/>
  </r>
  <r>
    <x v="5"/>
    <s v="SIG"/>
    <x v="13"/>
    <x v="22"/>
    <x v="2"/>
    <n v="5425716"/>
    <n v="475000"/>
    <x v="1"/>
    <s v="YES"/>
    <d v="2023-12-19T00:00:00"/>
  </r>
  <r>
    <x v="5"/>
    <s v="SIG"/>
    <x v="15"/>
    <x v="23"/>
    <x v="0"/>
    <n v="5425448"/>
    <n v="760000"/>
    <x v="1"/>
    <s v="YES"/>
    <d v="2023-12-18T00:00:00"/>
  </r>
  <r>
    <x v="5"/>
    <s v="SIG"/>
    <x v="13"/>
    <x v="22"/>
    <x v="1"/>
    <n v="5423913"/>
    <n v="775000"/>
    <x v="1"/>
    <s v="YES"/>
    <d v="2023-12-11T00:00:00"/>
  </r>
  <r>
    <x v="5"/>
    <s v="SIG"/>
    <x v="15"/>
    <x v="24"/>
    <x v="0"/>
    <n v="5427228"/>
    <n v="450000"/>
    <x v="1"/>
    <s v="YES"/>
    <d v="2023-12-27T00:00:00"/>
  </r>
  <r>
    <x v="6"/>
    <s v="ST"/>
    <x v="16"/>
    <x v="25"/>
    <x v="0"/>
    <n v="5424107"/>
    <n v="740000"/>
    <x v="1"/>
    <s v="YES"/>
    <d v="2023-12-12T00:00:00"/>
  </r>
  <r>
    <x v="6"/>
    <s v="ST"/>
    <x v="4"/>
    <x v="26"/>
    <x v="0"/>
    <n v="5427650"/>
    <n v="507500"/>
    <x v="0"/>
    <s v="YES"/>
    <d v="2023-12-29T00:00:00"/>
  </r>
  <r>
    <x v="6"/>
    <s v="ST"/>
    <x v="16"/>
    <x v="27"/>
    <x v="0"/>
    <n v="5423809"/>
    <n v="500000"/>
    <x v="1"/>
    <s v="YES"/>
    <d v="2023-12-08T00:00:00"/>
  </r>
  <r>
    <x v="6"/>
    <s v="ST"/>
    <x v="4"/>
    <x v="28"/>
    <x v="0"/>
    <n v="5426906"/>
    <n v="773900"/>
    <x v="0"/>
    <s v="YES"/>
    <d v="2023-12-22T00:00:00"/>
  </r>
  <r>
    <x v="6"/>
    <s v="ST"/>
    <x v="14"/>
    <x v="27"/>
    <x v="0"/>
    <n v="5422690"/>
    <n v="1350000"/>
    <x v="1"/>
    <s v="YES"/>
    <d v="2023-12-04T00:00:00"/>
  </r>
  <r>
    <x v="6"/>
    <s v="ST"/>
    <x v="14"/>
    <x v="29"/>
    <x v="0"/>
    <n v="5424145"/>
    <n v="660000"/>
    <x v="1"/>
    <s v="YES"/>
    <d v="2023-12-12T00:00:00"/>
  </r>
  <r>
    <x v="6"/>
    <s v="ST"/>
    <x v="16"/>
    <x v="27"/>
    <x v="1"/>
    <n v="5426997"/>
    <n v="400000"/>
    <x v="1"/>
    <s v="YES"/>
    <d v="2023-12-26T00:00:00"/>
  </r>
  <r>
    <x v="6"/>
    <s v="ST"/>
    <x v="16"/>
    <x v="30"/>
    <x v="0"/>
    <n v="5423921"/>
    <n v="640000"/>
    <x v="1"/>
    <s v="YES"/>
    <d v="2023-12-11T00:00:00"/>
  </r>
  <r>
    <x v="6"/>
    <s v="ST"/>
    <x v="16"/>
    <x v="30"/>
    <x v="0"/>
    <n v="5422501"/>
    <n v="699000"/>
    <x v="1"/>
    <s v="YES"/>
    <d v="2023-12-01T00:00:00"/>
  </r>
  <r>
    <x v="6"/>
    <s v="ST"/>
    <x v="16"/>
    <x v="30"/>
    <x v="1"/>
    <n v="5426910"/>
    <n v="379990"/>
    <x v="0"/>
    <s v="YES"/>
    <d v="2023-12-22T00:00:00"/>
  </r>
  <r>
    <x v="6"/>
    <s v="ST"/>
    <x v="4"/>
    <x v="28"/>
    <x v="1"/>
    <n v="5423923"/>
    <n v="447425"/>
    <x v="0"/>
    <s v="YES"/>
    <d v="2023-12-11T00:00:00"/>
  </r>
  <r>
    <x v="6"/>
    <s v="ST"/>
    <x v="17"/>
    <x v="31"/>
    <x v="0"/>
    <n v="5426957"/>
    <n v="338485"/>
    <x v="1"/>
    <s v="YES"/>
    <d v="2023-12-22T00:00:00"/>
  </r>
  <r>
    <x v="6"/>
    <s v="ST"/>
    <x v="16"/>
    <x v="30"/>
    <x v="4"/>
    <n v="5426954"/>
    <n v="325000"/>
    <x v="1"/>
    <s v="YES"/>
    <d v="2023-12-22T00:00:00"/>
  </r>
  <r>
    <x v="6"/>
    <s v="ST"/>
    <x v="16"/>
    <x v="25"/>
    <x v="1"/>
    <n v="5424048"/>
    <n v="415000"/>
    <x v="1"/>
    <s v="YES"/>
    <d v="2023-12-12T00:00:00"/>
  </r>
  <r>
    <x v="6"/>
    <s v="ST"/>
    <x v="4"/>
    <x v="32"/>
    <x v="3"/>
    <n v="5422667"/>
    <n v="49900"/>
    <x v="1"/>
    <s v="YES"/>
    <d v="2023-12-04T00:00:00"/>
  </r>
  <r>
    <x v="6"/>
    <s v="ST"/>
    <x v="14"/>
    <x v="33"/>
    <x v="3"/>
    <n v="5423959"/>
    <n v="130000"/>
    <x v="1"/>
    <s v="YES"/>
    <d v="2023-12-11T00:00:00"/>
  </r>
  <r>
    <x v="6"/>
    <s v="ST"/>
    <x v="14"/>
    <x v="33"/>
    <x v="3"/>
    <n v="5423974"/>
    <n v="155000"/>
    <x v="1"/>
    <s v="YES"/>
    <d v="2023-12-11T00:00:00"/>
  </r>
  <r>
    <x v="6"/>
    <s v="ST"/>
    <x v="4"/>
    <x v="32"/>
    <x v="1"/>
    <n v="5422695"/>
    <n v="240000"/>
    <x v="1"/>
    <s v="YES"/>
    <d v="2023-12-04T00:00:00"/>
  </r>
  <r>
    <x v="6"/>
    <s v="ST"/>
    <x v="14"/>
    <x v="29"/>
    <x v="0"/>
    <n v="5422653"/>
    <n v="350000"/>
    <x v="1"/>
    <s v="YES"/>
    <d v="2023-12-04T00:00:00"/>
  </r>
  <r>
    <x v="6"/>
    <s v="ST"/>
    <x v="14"/>
    <x v="29"/>
    <x v="0"/>
    <n v="5425649"/>
    <n v="395000"/>
    <x v="1"/>
    <s v="YES"/>
    <d v="2023-12-19T00:00:00"/>
  </r>
  <r>
    <x v="6"/>
    <s v="ST"/>
    <x v="4"/>
    <x v="28"/>
    <x v="1"/>
    <n v="5423893"/>
    <n v="433270"/>
    <x v="0"/>
    <s v="YES"/>
    <d v="2023-12-11T00:00:00"/>
  </r>
  <r>
    <x v="6"/>
    <s v="ST"/>
    <x v="14"/>
    <x v="33"/>
    <x v="0"/>
    <n v="5423473"/>
    <n v="747000"/>
    <x v="1"/>
    <s v="YES"/>
    <d v="2023-12-07T00:00:00"/>
  </r>
  <r>
    <x v="6"/>
    <s v="ST"/>
    <x v="16"/>
    <x v="30"/>
    <x v="0"/>
    <n v="5423750"/>
    <n v="1199000"/>
    <x v="0"/>
    <s v="YES"/>
    <d v="2023-12-08T00:00:00"/>
  </r>
  <r>
    <x v="6"/>
    <s v="ST"/>
    <x v="16"/>
    <x v="27"/>
    <x v="0"/>
    <n v="5422569"/>
    <n v="471000"/>
    <x v="1"/>
    <s v="YES"/>
    <d v="2023-12-04T00:00:00"/>
  </r>
  <r>
    <x v="6"/>
    <s v="ST"/>
    <x v="14"/>
    <x v="33"/>
    <x v="3"/>
    <n v="5424160"/>
    <n v="50000"/>
    <x v="1"/>
    <s v="YES"/>
    <d v="2023-12-12T00:00:00"/>
  </r>
  <r>
    <x v="6"/>
    <s v="ST"/>
    <x v="14"/>
    <x v="33"/>
    <x v="0"/>
    <n v="5427540"/>
    <n v="689900"/>
    <x v="1"/>
    <s v="YES"/>
    <d v="2023-12-29T00:00:00"/>
  </r>
  <r>
    <x v="6"/>
    <s v="ST"/>
    <x v="16"/>
    <x v="30"/>
    <x v="0"/>
    <n v="5427531"/>
    <n v="555000"/>
    <x v="1"/>
    <s v="YES"/>
    <d v="2023-12-29T00:00:00"/>
  </r>
  <r>
    <x v="6"/>
    <s v="ST"/>
    <x v="18"/>
    <x v="34"/>
    <x v="0"/>
    <n v="5423014"/>
    <n v="330000"/>
    <x v="1"/>
    <s v="YES"/>
    <d v="2023-12-06T00:00:00"/>
  </r>
  <r>
    <x v="6"/>
    <s v="ST"/>
    <x v="16"/>
    <x v="30"/>
    <x v="0"/>
    <n v="5427601"/>
    <n v="633000"/>
    <x v="1"/>
    <s v="YES"/>
    <d v="2023-12-29T00:00:00"/>
  </r>
  <r>
    <x v="6"/>
    <s v="ST"/>
    <x v="16"/>
    <x v="27"/>
    <x v="0"/>
    <n v="5427417"/>
    <n v="375000"/>
    <x v="1"/>
    <s v="YES"/>
    <d v="2023-12-28T00:00:00"/>
  </r>
  <r>
    <x v="6"/>
    <s v="ST"/>
    <x v="14"/>
    <x v="33"/>
    <x v="0"/>
    <n v="5422831"/>
    <n v="430000"/>
    <x v="1"/>
    <s v="YES"/>
    <d v="2023-12-05T00:00:00"/>
  </r>
  <r>
    <x v="6"/>
    <s v="ST"/>
    <x v="14"/>
    <x v="33"/>
    <x v="0"/>
    <n v="5427524"/>
    <n v="755000"/>
    <x v="1"/>
    <s v="YES"/>
    <d v="2023-12-29T00:00:00"/>
  </r>
  <r>
    <x v="6"/>
    <s v="ST"/>
    <x v="4"/>
    <x v="35"/>
    <x v="0"/>
    <n v="5427663"/>
    <n v="430000"/>
    <x v="1"/>
    <s v="YES"/>
    <d v="2023-12-29T00:00:00"/>
  </r>
  <r>
    <x v="6"/>
    <s v="ST"/>
    <x v="14"/>
    <x v="33"/>
    <x v="0"/>
    <n v="5427429"/>
    <n v="515000"/>
    <x v="1"/>
    <s v="YES"/>
    <d v="2023-12-28T00:00:00"/>
  </r>
  <r>
    <x v="6"/>
    <s v="ST"/>
    <x v="4"/>
    <x v="32"/>
    <x v="0"/>
    <n v="5423180"/>
    <n v="1065000"/>
    <x v="1"/>
    <s v="YES"/>
    <d v="2023-12-06T00:00:00"/>
  </r>
  <r>
    <x v="6"/>
    <s v="ST"/>
    <x v="4"/>
    <x v="28"/>
    <x v="1"/>
    <n v="5423115"/>
    <n v="442070"/>
    <x v="0"/>
    <s v="YES"/>
    <d v="2023-12-06T00:00:00"/>
  </r>
  <r>
    <x v="6"/>
    <s v="ST"/>
    <x v="14"/>
    <x v="33"/>
    <x v="0"/>
    <n v="5423112"/>
    <n v="540000"/>
    <x v="1"/>
    <s v="YES"/>
    <d v="2023-12-06T00:00:00"/>
  </r>
  <r>
    <x v="6"/>
    <s v="ST"/>
    <x v="16"/>
    <x v="27"/>
    <x v="1"/>
    <n v="5427473"/>
    <n v="225000"/>
    <x v="1"/>
    <s v="YES"/>
    <d v="2023-12-28T00:00:00"/>
  </r>
  <r>
    <x v="6"/>
    <s v="ST"/>
    <x v="14"/>
    <x v="33"/>
    <x v="1"/>
    <n v="5423028"/>
    <n v="230000"/>
    <x v="1"/>
    <s v="YES"/>
    <d v="2023-12-06T00:00:00"/>
  </r>
  <r>
    <x v="6"/>
    <s v="ST"/>
    <x v="4"/>
    <x v="35"/>
    <x v="0"/>
    <n v="5423725"/>
    <n v="370000"/>
    <x v="1"/>
    <s v="YES"/>
    <d v="2023-12-08T00:00:00"/>
  </r>
  <r>
    <x v="6"/>
    <s v="ST"/>
    <x v="4"/>
    <x v="27"/>
    <x v="0"/>
    <n v="5423784"/>
    <n v="495000"/>
    <x v="1"/>
    <s v="YES"/>
    <d v="2023-12-08T00:00:00"/>
  </r>
  <r>
    <x v="6"/>
    <s v="ST"/>
    <x v="4"/>
    <x v="32"/>
    <x v="0"/>
    <n v="5427051"/>
    <n v="549000"/>
    <x v="1"/>
    <s v="YES"/>
    <d v="2023-12-26T00:00:00"/>
  </r>
  <r>
    <x v="6"/>
    <s v="ST"/>
    <x v="14"/>
    <x v="33"/>
    <x v="1"/>
    <n v="5423767"/>
    <n v="277000"/>
    <x v="1"/>
    <s v="YES"/>
    <d v="2023-12-08T00:00:00"/>
  </r>
  <r>
    <x v="6"/>
    <s v="ST"/>
    <x v="19"/>
    <x v="36"/>
    <x v="1"/>
    <n v="5423764"/>
    <n v="1598000"/>
    <x v="1"/>
    <s v="YES"/>
    <d v="2023-12-08T00:00:00"/>
  </r>
  <r>
    <x v="6"/>
    <s v="ST"/>
    <x v="16"/>
    <x v="27"/>
    <x v="4"/>
    <n v="5427666"/>
    <n v="360000"/>
    <x v="1"/>
    <s v="YES"/>
    <d v="2023-12-29T00:00:00"/>
  </r>
  <r>
    <x v="6"/>
    <s v="ST"/>
    <x v="4"/>
    <x v="32"/>
    <x v="0"/>
    <n v="5427135"/>
    <n v="454275"/>
    <x v="1"/>
    <s v="YES"/>
    <d v="2023-12-27T00:00:00"/>
  </r>
  <r>
    <x v="6"/>
    <s v="ST"/>
    <x v="16"/>
    <x v="37"/>
    <x v="0"/>
    <n v="5422885"/>
    <n v="473000"/>
    <x v="1"/>
    <s v="YES"/>
    <d v="2023-12-05T00:00:00"/>
  </r>
  <r>
    <x v="6"/>
    <s v="ST"/>
    <x v="14"/>
    <x v="38"/>
    <x v="0"/>
    <n v="5423727"/>
    <n v="660000"/>
    <x v="1"/>
    <s v="YES"/>
    <d v="2023-12-08T00:00:00"/>
  </r>
  <r>
    <x v="6"/>
    <s v="ST"/>
    <x v="16"/>
    <x v="30"/>
    <x v="0"/>
    <n v="5427622"/>
    <n v="780000"/>
    <x v="1"/>
    <s v="YES"/>
    <d v="2023-12-29T00:00:00"/>
  </r>
  <r>
    <x v="6"/>
    <s v="ST"/>
    <x v="4"/>
    <x v="39"/>
    <x v="3"/>
    <n v="5427139"/>
    <n v="200000"/>
    <x v="1"/>
    <s v="YES"/>
    <d v="2023-12-27T00:00:00"/>
  </r>
  <r>
    <x v="6"/>
    <s v="ST"/>
    <x v="16"/>
    <x v="25"/>
    <x v="3"/>
    <n v="5422795"/>
    <n v="750000"/>
    <x v="1"/>
    <s v="YES"/>
    <d v="2023-12-05T00:00:00"/>
  </r>
  <r>
    <x v="6"/>
    <s v="ST"/>
    <x v="16"/>
    <x v="30"/>
    <x v="0"/>
    <n v="5423677"/>
    <n v="619000"/>
    <x v="1"/>
    <s v="YES"/>
    <d v="2023-12-08T00:00:00"/>
  </r>
  <r>
    <x v="6"/>
    <s v="ST"/>
    <x v="16"/>
    <x v="30"/>
    <x v="0"/>
    <n v="5427174"/>
    <n v="385000"/>
    <x v="1"/>
    <s v="YES"/>
    <d v="2023-12-27T00:00:00"/>
  </r>
  <r>
    <x v="6"/>
    <s v="ST"/>
    <x v="4"/>
    <x v="27"/>
    <x v="0"/>
    <n v="5427661"/>
    <n v="840000"/>
    <x v="1"/>
    <s v="YES"/>
    <d v="2023-12-29T00:00:00"/>
  </r>
  <r>
    <x v="6"/>
    <s v="ST"/>
    <x v="16"/>
    <x v="25"/>
    <x v="1"/>
    <n v="5427222"/>
    <n v="185000"/>
    <x v="1"/>
    <s v="YES"/>
    <d v="2023-12-27T00:00:00"/>
  </r>
  <r>
    <x v="6"/>
    <s v="ST"/>
    <x v="14"/>
    <x v="33"/>
    <x v="0"/>
    <n v="5423563"/>
    <n v="925000"/>
    <x v="1"/>
    <s v="YES"/>
    <d v="2023-12-07T00:00:00"/>
  </r>
  <r>
    <x v="6"/>
    <s v="ST"/>
    <x v="14"/>
    <x v="33"/>
    <x v="1"/>
    <n v="5423731"/>
    <n v="650000"/>
    <x v="1"/>
    <s v="YES"/>
    <d v="2023-12-08T00:00:00"/>
  </r>
  <r>
    <x v="6"/>
    <s v="ST"/>
    <x v="14"/>
    <x v="33"/>
    <x v="0"/>
    <n v="5426650"/>
    <n v="650000"/>
    <x v="1"/>
    <s v="YES"/>
    <d v="2023-12-21T00:00:00"/>
  </r>
  <r>
    <x v="6"/>
    <s v="ST"/>
    <x v="14"/>
    <x v="33"/>
    <x v="1"/>
    <n v="5425090"/>
    <n v="2280000"/>
    <x v="1"/>
    <s v="YES"/>
    <d v="2023-12-15T00:00:00"/>
  </r>
  <r>
    <x v="6"/>
    <s v="ST"/>
    <x v="16"/>
    <x v="30"/>
    <x v="0"/>
    <n v="5426446"/>
    <n v="749000"/>
    <x v="0"/>
    <s v="YES"/>
    <d v="2023-12-21T00:00:00"/>
  </r>
  <r>
    <x v="6"/>
    <s v="ST"/>
    <x v="14"/>
    <x v="33"/>
    <x v="3"/>
    <n v="5425214"/>
    <n v="150000"/>
    <x v="1"/>
    <s v="YES"/>
    <d v="2023-12-15T00:00:00"/>
  </r>
  <r>
    <x v="6"/>
    <s v="ST"/>
    <x v="4"/>
    <x v="28"/>
    <x v="0"/>
    <n v="5425196"/>
    <n v="575000"/>
    <x v="1"/>
    <s v="YES"/>
    <d v="2023-12-15T00:00:00"/>
  </r>
  <r>
    <x v="6"/>
    <s v="ST"/>
    <x v="4"/>
    <x v="27"/>
    <x v="3"/>
    <n v="5424152"/>
    <n v="400000"/>
    <x v="1"/>
    <s v="YES"/>
    <d v="2023-12-12T00:00:00"/>
  </r>
  <r>
    <x v="6"/>
    <s v="ST"/>
    <x v="4"/>
    <x v="32"/>
    <x v="0"/>
    <n v="5425192"/>
    <n v="643000"/>
    <x v="1"/>
    <s v="YES"/>
    <d v="2023-12-15T00:00:00"/>
  </r>
  <r>
    <x v="6"/>
    <s v="ST"/>
    <x v="4"/>
    <x v="32"/>
    <x v="0"/>
    <n v="5424153"/>
    <n v="665000"/>
    <x v="1"/>
    <s v="YES"/>
    <d v="2023-12-12T00:00:00"/>
  </r>
  <r>
    <x v="6"/>
    <s v="ST"/>
    <x v="4"/>
    <x v="32"/>
    <x v="0"/>
    <n v="5426382"/>
    <n v="630000"/>
    <x v="1"/>
    <s v="YES"/>
    <d v="2023-12-20T00:00:00"/>
  </r>
  <r>
    <x v="6"/>
    <s v="ST"/>
    <x v="4"/>
    <x v="26"/>
    <x v="1"/>
    <n v="5425160"/>
    <n v="197000"/>
    <x v="1"/>
    <s v="YES"/>
    <d v="2023-12-15T00:00:00"/>
  </r>
  <r>
    <x v="6"/>
    <s v="ST"/>
    <x v="16"/>
    <x v="25"/>
    <x v="0"/>
    <n v="5425279"/>
    <n v="510000"/>
    <x v="1"/>
    <s v="YES"/>
    <d v="2023-12-15T00:00:00"/>
  </r>
  <r>
    <x v="6"/>
    <s v="ST"/>
    <x v="16"/>
    <x v="25"/>
    <x v="0"/>
    <n v="5425152"/>
    <n v="360000"/>
    <x v="1"/>
    <s v="YES"/>
    <d v="2023-12-15T00:00:00"/>
  </r>
  <r>
    <x v="6"/>
    <s v="ST"/>
    <x v="14"/>
    <x v="33"/>
    <x v="3"/>
    <n v="5425122"/>
    <n v="700000"/>
    <x v="1"/>
    <s v="YES"/>
    <d v="2023-12-15T00:00:00"/>
  </r>
  <r>
    <x v="6"/>
    <s v="ST"/>
    <x v="4"/>
    <x v="26"/>
    <x v="0"/>
    <n v="5425119"/>
    <n v="213083"/>
    <x v="1"/>
    <s v="YES"/>
    <d v="2023-12-15T00:00:00"/>
  </r>
  <r>
    <x v="6"/>
    <s v="ST"/>
    <x v="20"/>
    <x v="40"/>
    <x v="0"/>
    <n v="5425116"/>
    <n v="195000"/>
    <x v="1"/>
    <s v="YES"/>
    <d v="2023-12-15T00:00:00"/>
  </r>
  <r>
    <x v="6"/>
    <s v="ST"/>
    <x v="14"/>
    <x v="38"/>
    <x v="0"/>
    <n v="5425114"/>
    <n v="490000"/>
    <x v="1"/>
    <s v="YES"/>
    <d v="2023-12-15T00:00:00"/>
  </r>
  <r>
    <x v="6"/>
    <s v="ST"/>
    <x v="4"/>
    <x v="28"/>
    <x v="0"/>
    <n v="5425106"/>
    <n v="650000"/>
    <x v="1"/>
    <s v="YES"/>
    <d v="2023-12-15T00:00:00"/>
  </r>
  <r>
    <x v="6"/>
    <s v="ST"/>
    <x v="16"/>
    <x v="30"/>
    <x v="4"/>
    <n v="5426708"/>
    <n v="290000"/>
    <x v="1"/>
    <s v="YES"/>
    <d v="2023-12-21T00:00:00"/>
  </r>
  <r>
    <x v="6"/>
    <s v="ST"/>
    <x v="14"/>
    <x v="33"/>
    <x v="0"/>
    <n v="5426716"/>
    <n v="415000"/>
    <x v="1"/>
    <s v="YES"/>
    <d v="2023-12-21T00:00:00"/>
  </r>
  <r>
    <x v="6"/>
    <s v="ST"/>
    <x v="16"/>
    <x v="25"/>
    <x v="0"/>
    <n v="5425168"/>
    <n v="370000"/>
    <x v="1"/>
    <s v="YES"/>
    <d v="2023-12-15T00:00:00"/>
  </r>
  <r>
    <x v="6"/>
    <s v="ST"/>
    <x v="4"/>
    <x v="28"/>
    <x v="1"/>
    <n v="5425797"/>
    <n v="448600"/>
    <x v="0"/>
    <s v="YES"/>
    <d v="2023-12-20T00:00:00"/>
  </r>
  <r>
    <x v="6"/>
    <s v="ST"/>
    <x v="4"/>
    <x v="32"/>
    <x v="0"/>
    <n v="5425637"/>
    <n v="1200000"/>
    <x v="1"/>
    <s v="YES"/>
    <d v="2023-12-19T00:00:00"/>
  </r>
  <r>
    <x v="6"/>
    <s v="ST"/>
    <x v="4"/>
    <x v="35"/>
    <x v="1"/>
    <n v="5425633"/>
    <n v="355900"/>
    <x v="1"/>
    <s v="YES"/>
    <d v="2023-12-19T00:00:00"/>
  </r>
  <r>
    <x v="6"/>
    <s v="ST"/>
    <x v="4"/>
    <x v="28"/>
    <x v="0"/>
    <n v="5425626"/>
    <n v="819938"/>
    <x v="0"/>
    <s v="YES"/>
    <d v="2023-12-19T00:00:00"/>
  </r>
  <r>
    <x v="6"/>
    <s v="ST"/>
    <x v="16"/>
    <x v="27"/>
    <x v="1"/>
    <n v="5425707"/>
    <n v="374675"/>
    <x v="1"/>
    <s v="YES"/>
    <d v="2023-12-19T00:00:00"/>
  </r>
  <r>
    <x v="6"/>
    <s v="ST"/>
    <x v="16"/>
    <x v="30"/>
    <x v="2"/>
    <n v="5422379"/>
    <n v="675874"/>
    <x v="1"/>
    <s v="YES"/>
    <d v="2023-12-01T00:00:00"/>
  </r>
  <r>
    <x v="6"/>
    <s v="ST"/>
    <x v="4"/>
    <x v="32"/>
    <x v="0"/>
    <n v="5425519"/>
    <n v="450000"/>
    <x v="1"/>
    <s v="YES"/>
    <d v="2023-12-18T00:00:00"/>
  </r>
  <r>
    <x v="6"/>
    <s v="ST"/>
    <x v="4"/>
    <x v="28"/>
    <x v="0"/>
    <n v="5425787"/>
    <n v="436280"/>
    <x v="0"/>
    <s v="YES"/>
    <d v="2023-12-20T00:00:00"/>
  </r>
  <r>
    <x v="6"/>
    <s v="ST"/>
    <x v="4"/>
    <x v="32"/>
    <x v="1"/>
    <n v="5425260"/>
    <n v="240000"/>
    <x v="1"/>
    <s v="YES"/>
    <d v="2023-12-15T00:00:00"/>
  </r>
  <r>
    <x v="6"/>
    <s v="ST"/>
    <x v="4"/>
    <x v="26"/>
    <x v="2"/>
    <n v="5425469"/>
    <n v="800000"/>
    <x v="1"/>
    <s v="YES"/>
    <d v="2023-12-18T00:00:00"/>
  </r>
  <r>
    <x v="6"/>
    <s v="ST"/>
    <x v="14"/>
    <x v="29"/>
    <x v="0"/>
    <n v="5426639"/>
    <n v="485000"/>
    <x v="1"/>
    <s v="YES"/>
    <d v="2023-12-21T00:00:00"/>
  </r>
  <r>
    <x v="6"/>
    <s v="ST"/>
    <x v="16"/>
    <x v="25"/>
    <x v="0"/>
    <n v="5425819"/>
    <n v="740000"/>
    <x v="1"/>
    <s v="YES"/>
    <d v="2023-12-20T00:00:00"/>
  </r>
  <r>
    <x v="6"/>
    <s v="ST"/>
    <x v="16"/>
    <x v="27"/>
    <x v="0"/>
    <n v="5425824"/>
    <n v="480000"/>
    <x v="1"/>
    <s v="YES"/>
    <d v="2023-12-20T00:00:00"/>
  </r>
  <r>
    <x v="6"/>
    <s v="ST"/>
    <x v="16"/>
    <x v="25"/>
    <x v="0"/>
    <n v="5425433"/>
    <n v="624900"/>
    <x v="1"/>
    <s v="YES"/>
    <d v="2023-12-18T00:00:00"/>
  </r>
  <r>
    <x v="6"/>
    <s v="ST"/>
    <x v="14"/>
    <x v="33"/>
    <x v="0"/>
    <n v="5425829"/>
    <n v="389000"/>
    <x v="1"/>
    <s v="YES"/>
    <d v="2023-12-20T00:00:00"/>
  </r>
  <r>
    <x v="6"/>
    <s v="ST"/>
    <x v="14"/>
    <x v="33"/>
    <x v="0"/>
    <n v="5425864"/>
    <n v="300000"/>
    <x v="1"/>
    <s v="YES"/>
    <d v="2023-12-20T00:00:00"/>
  </r>
  <r>
    <x v="6"/>
    <s v="ST"/>
    <x v="14"/>
    <x v="29"/>
    <x v="0"/>
    <n v="5425324"/>
    <n v="434900"/>
    <x v="1"/>
    <s v="YES"/>
    <d v="2023-12-15T00:00:00"/>
  </r>
  <r>
    <x v="6"/>
    <s v="ST"/>
    <x v="16"/>
    <x v="30"/>
    <x v="0"/>
    <n v="5425320"/>
    <n v="649990"/>
    <x v="0"/>
    <s v="YES"/>
    <d v="2023-12-15T00:00:00"/>
  </r>
  <r>
    <x v="6"/>
    <s v="ST"/>
    <x v="16"/>
    <x v="30"/>
    <x v="0"/>
    <n v="5426247"/>
    <n v="1434337"/>
    <x v="0"/>
    <s v="YES"/>
    <d v="2023-12-20T00:00:00"/>
  </r>
  <r>
    <x v="6"/>
    <s v="ST"/>
    <x v="4"/>
    <x v="28"/>
    <x v="0"/>
    <n v="5425487"/>
    <n v="867368"/>
    <x v="0"/>
    <s v="YES"/>
    <d v="2023-12-18T00:00:00"/>
  </r>
  <r>
    <x v="6"/>
    <s v="ST"/>
    <x v="4"/>
    <x v="39"/>
    <x v="0"/>
    <n v="5422471"/>
    <n v="272000"/>
    <x v="1"/>
    <s v="YES"/>
    <d v="2023-12-01T00:00:00"/>
  </r>
  <r>
    <x v="6"/>
    <s v="ST"/>
    <x v="16"/>
    <x v="30"/>
    <x v="2"/>
    <n v="5426791"/>
    <n v="525000"/>
    <x v="1"/>
    <s v="YES"/>
    <d v="2023-12-22T00:00:00"/>
  </r>
  <r>
    <x v="6"/>
    <s v="ST"/>
    <x v="4"/>
    <x v="32"/>
    <x v="0"/>
    <n v="5424543"/>
    <n v="435000"/>
    <x v="1"/>
    <s v="YES"/>
    <d v="2023-12-13T00:00:00"/>
  </r>
  <r>
    <x v="6"/>
    <s v="ST"/>
    <x v="4"/>
    <x v="41"/>
    <x v="0"/>
    <n v="5424565"/>
    <n v="430000"/>
    <x v="1"/>
    <s v="YES"/>
    <d v="2023-12-13T00:00:00"/>
  </r>
  <r>
    <x v="6"/>
    <s v="ST"/>
    <x v="14"/>
    <x v="29"/>
    <x v="0"/>
    <n v="5424413"/>
    <n v="475000"/>
    <x v="1"/>
    <s v="YES"/>
    <d v="2023-12-13T00:00:00"/>
  </r>
  <r>
    <x v="6"/>
    <s v="ST"/>
    <x v="16"/>
    <x v="25"/>
    <x v="4"/>
    <n v="5426855"/>
    <n v="150000"/>
    <x v="1"/>
    <s v="YES"/>
    <d v="2023-12-22T00:00:00"/>
  </r>
  <r>
    <x v="6"/>
    <s v="ST"/>
    <x v="4"/>
    <x v="35"/>
    <x v="3"/>
    <n v="5422494"/>
    <n v="220000"/>
    <x v="1"/>
    <s v="YES"/>
    <d v="2023-12-01T00:00:00"/>
  </r>
  <r>
    <x v="6"/>
    <s v="ST"/>
    <x v="14"/>
    <x v="33"/>
    <x v="0"/>
    <n v="5424992"/>
    <n v="275000"/>
    <x v="1"/>
    <s v="YES"/>
    <d v="2023-12-14T00:00:00"/>
  </r>
  <r>
    <x v="6"/>
    <s v="ST"/>
    <x v="18"/>
    <x v="34"/>
    <x v="0"/>
    <n v="5422454"/>
    <n v="320000"/>
    <x v="1"/>
    <s v="YES"/>
    <d v="2023-12-01T00:00:00"/>
  </r>
  <r>
    <x v="6"/>
    <s v="ST"/>
    <x v="4"/>
    <x v="27"/>
    <x v="4"/>
    <n v="5425011"/>
    <n v="203726.98"/>
    <x v="1"/>
    <s v="YES"/>
    <d v="2023-12-14T00:00:00"/>
  </r>
  <r>
    <x v="6"/>
    <s v="ST"/>
    <x v="14"/>
    <x v="33"/>
    <x v="2"/>
    <n v="5422464"/>
    <n v="1080000"/>
    <x v="1"/>
    <s v="YES"/>
    <d v="2023-12-01T00:00:00"/>
  </r>
  <r>
    <x v="6"/>
    <s v="ST"/>
    <x v="16"/>
    <x v="25"/>
    <x v="0"/>
    <n v="5426814"/>
    <n v="305000"/>
    <x v="1"/>
    <s v="YES"/>
    <d v="2023-12-22T00:00:00"/>
  </r>
  <r>
    <x v="7"/>
    <s v="STG"/>
    <x v="21"/>
    <x v="27"/>
    <x v="2"/>
    <n v="5427314"/>
    <n v="91200000"/>
    <x v="1"/>
    <s v="YES"/>
    <d v="2023-12-27T00:00:00"/>
  </r>
  <r>
    <x v="8"/>
    <s v="TI"/>
    <x v="14"/>
    <x v="42"/>
    <x v="1"/>
    <n v="5427562"/>
    <n v="411000"/>
    <x v="1"/>
    <s v="YES"/>
    <d v="2023-12-29T00:00:00"/>
  </r>
  <r>
    <x v="8"/>
    <s v="TI"/>
    <x v="4"/>
    <x v="43"/>
    <x v="0"/>
    <n v="5424428"/>
    <n v="1005000"/>
    <x v="1"/>
    <s v="YES"/>
    <d v="2023-12-13T00:00:00"/>
  </r>
  <r>
    <x v="8"/>
    <s v="TI"/>
    <x v="22"/>
    <x v="44"/>
    <x v="0"/>
    <n v="5427595"/>
    <n v="450000"/>
    <x v="1"/>
    <s v="YES"/>
    <d v="2023-12-29T00:00:00"/>
  </r>
  <r>
    <x v="8"/>
    <s v="TI"/>
    <x v="22"/>
    <x v="44"/>
    <x v="1"/>
    <n v="5426199"/>
    <n v="880000"/>
    <x v="1"/>
    <s v="YES"/>
    <d v="2023-12-20T00:00:00"/>
  </r>
  <r>
    <x v="8"/>
    <s v="TI"/>
    <x v="14"/>
    <x v="42"/>
    <x v="0"/>
    <n v="5427594"/>
    <n v="550000"/>
    <x v="1"/>
    <s v="YES"/>
    <d v="2023-12-29T00:00:00"/>
  </r>
  <r>
    <x v="8"/>
    <s v="TI"/>
    <x v="4"/>
    <x v="43"/>
    <x v="0"/>
    <n v="5425234"/>
    <n v="808295"/>
    <x v="0"/>
    <s v="YES"/>
    <d v="2023-12-15T00:00:00"/>
  </r>
  <r>
    <x v="8"/>
    <s v="TI"/>
    <x v="4"/>
    <x v="45"/>
    <x v="1"/>
    <n v="5425832"/>
    <n v="405000"/>
    <x v="1"/>
    <s v="YES"/>
    <d v="2023-12-20T00:00:00"/>
  </r>
  <r>
    <x v="8"/>
    <s v="TI"/>
    <x v="22"/>
    <x v="44"/>
    <x v="0"/>
    <n v="5422890"/>
    <n v="182000"/>
    <x v="1"/>
    <s v="YES"/>
    <d v="2023-12-05T00:00:00"/>
  </r>
  <r>
    <x v="8"/>
    <s v="TI"/>
    <x v="4"/>
    <x v="45"/>
    <x v="1"/>
    <n v="5425833"/>
    <n v="405000"/>
    <x v="1"/>
    <s v="YES"/>
    <d v="2023-12-20T00:00:00"/>
  </r>
  <r>
    <x v="8"/>
    <s v="TI"/>
    <x v="14"/>
    <x v="42"/>
    <x v="0"/>
    <n v="5425911"/>
    <n v="630000"/>
    <x v="1"/>
    <s v="YES"/>
    <d v="2023-12-20T00:00:00"/>
  </r>
  <r>
    <x v="8"/>
    <s v="TI"/>
    <x v="4"/>
    <x v="45"/>
    <x v="4"/>
    <n v="5425417"/>
    <n v="380000"/>
    <x v="1"/>
    <s v="YES"/>
    <d v="2023-12-18T00:00:00"/>
  </r>
  <r>
    <x v="8"/>
    <s v="TI"/>
    <x v="14"/>
    <x v="42"/>
    <x v="1"/>
    <n v="5422490"/>
    <n v="469900"/>
    <x v="1"/>
    <s v="YES"/>
    <d v="2023-12-01T00:00:00"/>
  </r>
  <r>
    <x v="8"/>
    <s v="TI"/>
    <x v="14"/>
    <x v="42"/>
    <x v="4"/>
    <n v="5427501"/>
    <n v="165500"/>
    <x v="1"/>
    <s v="YES"/>
    <d v="2023-12-28T00:00:00"/>
  </r>
  <r>
    <x v="8"/>
    <s v="TI"/>
    <x v="5"/>
    <x v="46"/>
    <x v="1"/>
    <n v="5422739"/>
    <n v="2450000"/>
    <x v="1"/>
    <s v="YES"/>
    <d v="2023-12-04T00:00:00"/>
  </r>
  <r>
    <x v="8"/>
    <s v="TI"/>
    <x v="4"/>
    <x v="47"/>
    <x v="0"/>
    <n v="5425303"/>
    <n v="490000"/>
    <x v="1"/>
    <s v="YES"/>
    <d v="2023-12-15T00:00:00"/>
  </r>
  <r>
    <x v="8"/>
    <s v="TI"/>
    <x v="14"/>
    <x v="42"/>
    <x v="0"/>
    <n v="5425985"/>
    <n v="615000"/>
    <x v="1"/>
    <s v="YES"/>
    <d v="2023-12-20T00:00:00"/>
  </r>
  <r>
    <x v="8"/>
    <s v="TI"/>
    <x v="4"/>
    <x v="48"/>
    <x v="2"/>
    <n v="5425359"/>
    <n v="1535820"/>
    <x v="1"/>
    <s v="YES"/>
    <d v="2023-12-18T00:00:00"/>
  </r>
  <r>
    <x v="8"/>
    <s v="TI"/>
    <x v="14"/>
    <x v="42"/>
    <x v="0"/>
    <n v="5427726"/>
    <n v="590000"/>
    <x v="1"/>
    <s v="YES"/>
    <d v="2023-12-29T00:00:00"/>
  </r>
  <r>
    <x v="8"/>
    <s v="TI"/>
    <x v="22"/>
    <x v="44"/>
    <x v="0"/>
    <n v="5423965"/>
    <n v="605000"/>
    <x v="1"/>
    <s v="YES"/>
    <d v="2023-12-11T00:00:00"/>
  </r>
  <r>
    <x v="8"/>
    <s v="TI"/>
    <x v="4"/>
    <x v="43"/>
    <x v="0"/>
    <n v="5426825"/>
    <n v="842433"/>
    <x v="0"/>
    <s v="YES"/>
    <d v="2023-12-22T00:00:00"/>
  </r>
  <r>
    <x v="8"/>
    <s v="TI"/>
    <x v="5"/>
    <x v="46"/>
    <x v="0"/>
    <n v="5423085"/>
    <n v="3859000"/>
    <x v="1"/>
    <s v="YES"/>
    <d v="2023-12-06T00:00:00"/>
  </r>
  <r>
    <x v="8"/>
    <s v="TI"/>
    <x v="22"/>
    <x v="44"/>
    <x v="0"/>
    <n v="5425516"/>
    <n v="460000"/>
    <x v="1"/>
    <s v="YES"/>
    <d v="2023-12-18T00:00:00"/>
  </r>
  <r>
    <x v="8"/>
    <s v="TI"/>
    <x v="22"/>
    <x v="44"/>
    <x v="0"/>
    <n v="5426886"/>
    <n v="520000"/>
    <x v="1"/>
    <s v="YES"/>
    <d v="2023-12-22T00:00:00"/>
  </r>
  <r>
    <x v="8"/>
    <s v="TI"/>
    <x v="18"/>
    <x v="49"/>
    <x v="0"/>
    <n v="5425635"/>
    <n v="580000"/>
    <x v="1"/>
    <s v="YES"/>
    <d v="2023-12-19T00:00:00"/>
  </r>
  <r>
    <x v="8"/>
    <s v="TI"/>
    <x v="22"/>
    <x v="44"/>
    <x v="0"/>
    <n v="5422600"/>
    <n v="630000"/>
    <x v="1"/>
    <s v="YES"/>
    <d v="2023-12-04T00:00:00"/>
  </r>
  <r>
    <x v="8"/>
    <s v="TI"/>
    <x v="5"/>
    <x v="46"/>
    <x v="0"/>
    <n v="5424235"/>
    <n v="1900000"/>
    <x v="1"/>
    <s v="YES"/>
    <d v="2023-12-12T00:00:00"/>
  </r>
  <r>
    <x v="8"/>
    <s v="TI"/>
    <x v="22"/>
    <x v="44"/>
    <x v="0"/>
    <n v="5422605"/>
    <n v="660000"/>
    <x v="1"/>
    <s v="YES"/>
    <d v="2023-12-04T00:00:00"/>
  </r>
  <r>
    <x v="8"/>
    <s v="TI"/>
    <x v="22"/>
    <x v="44"/>
    <x v="2"/>
    <n v="5427645"/>
    <n v="800000"/>
    <x v="1"/>
    <s v="YES"/>
    <d v="2023-12-29T00:00:00"/>
  </r>
  <r>
    <x v="8"/>
    <s v="TI"/>
    <x v="4"/>
    <x v="43"/>
    <x v="1"/>
    <n v="5422499"/>
    <n v="270000"/>
    <x v="1"/>
    <s v="YES"/>
    <d v="2023-12-01T00:00:00"/>
  </r>
  <r>
    <x v="8"/>
    <s v="TI"/>
    <x v="22"/>
    <x v="44"/>
    <x v="0"/>
    <n v="5427640"/>
    <n v="630000"/>
    <x v="1"/>
    <s v="YES"/>
    <d v="2023-12-29T00:00:00"/>
  </r>
  <r>
    <x v="8"/>
    <s v="TI"/>
    <x v="14"/>
    <x v="42"/>
    <x v="3"/>
    <n v="5425596"/>
    <n v="2551515"/>
    <x v="1"/>
    <s v="YES"/>
    <d v="2023-12-19T00:00:00"/>
  </r>
  <r>
    <x v="8"/>
    <s v="TI"/>
    <x v="22"/>
    <x v="44"/>
    <x v="0"/>
    <n v="5423996"/>
    <n v="418900"/>
    <x v="1"/>
    <s v="YES"/>
    <d v="2023-12-11T00:00:00"/>
  </r>
  <r>
    <x v="8"/>
    <s v="TI"/>
    <x v="4"/>
    <x v="47"/>
    <x v="1"/>
    <n v="5426913"/>
    <n v="1068636"/>
    <x v="0"/>
    <s v="YES"/>
    <d v="2023-12-22T00:00:00"/>
  </r>
  <r>
    <x v="8"/>
    <s v="TI"/>
    <x v="4"/>
    <x v="48"/>
    <x v="2"/>
    <n v="5425451"/>
    <n v="1795000"/>
    <x v="1"/>
    <s v="YES"/>
    <d v="2023-12-18T00:00:00"/>
  </r>
  <r>
    <x v="8"/>
    <s v="TI"/>
    <x v="5"/>
    <x v="46"/>
    <x v="1"/>
    <n v="5425503"/>
    <n v="920000"/>
    <x v="1"/>
    <s v="YES"/>
    <d v="2023-12-18T00:00:00"/>
  </r>
  <r>
    <x v="8"/>
    <s v="TI"/>
    <x v="22"/>
    <x v="44"/>
    <x v="0"/>
    <n v="5425492"/>
    <n v="450000"/>
    <x v="1"/>
    <s v="YES"/>
    <d v="2023-12-18T00:00:00"/>
  </r>
  <r>
    <x v="8"/>
    <s v="TI"/>
    <x v="4"/>
    <x v="48"/>
    <x v="0"/>
    <n v="5426915"/>
    <n v="525000"/>
    <x v="1"/>
    <s v="YES"/>
    <d v="2023-12-22T00:00:00"/>
  </r>
  <r>
    <x v="8"/>
    <s v="TI"/>
    <x v="4"/>
    <x v="43"/>
    <x v="0"/>
    <n v="5427617"/>
    <n v="663000"/>
    <x v="1"/>
    <s v="YES"/>
    <d v="2023-12-29T00:00:00"/>
  </r>
  <r>
    <x v="8"/>
    <s v="TI"/>
    <x v="22"/>
    <x v="44"/>
    <x v="1"/>
    <n v="5426839"/>
    <n v="127500"/>
    <x v="1"/>
    <s v="YES"/>
    <d v="2023-12-22T00:00:00"/>
  </r>
  <r>
    <x v="8"/>
    <s v="TI"/>
    <x v="14"/>
    <x v="42"/>
    <x v="0"/>
    <n v="5422709"/>
    <n v="910000"/>
    <x v="1"/>
    <s v="YES"/>
    <d v="2023-12-04T00:00:00"/>
  </r>
  <r>
    <x v="8"/>
    <s v="TI"/>
    <x v="22"/>
    <x v="44"/>
    <x v="1"/>
    <n v="5424002"/>
    <n v="410000"/>
    <x v="1"/>
    <s v="YES"/>
    <d v="2023-12-11T00:00:00"/>
  </r>
  <r>
    <x v="8"/>
    <s v="TI"/>
    <x v="14"/>
    <x v="42"/>
    <x v="0"/>
    <n v="5423999"/>
    <n v="475000"/>
    <x v="1"/>
    <s v="YES"/>
    <d v="2023-12-11T00:00:00"/>
  </r>
  <r>
    <x v="8"/>
    <s v="TI"/>
    <x v="14"/>
    <x v="42"/>
    <x v="3"/>
    <n v="5422751"/>
    <n v="90000"/>
    <x v="1"/>
    <s v="YES"/>
    <d v="2023-12-04T00:00:00"/>
  </r>
  <r>
    <x v="8"/>
    <s v="TI"/>
    <x v="22"/>
    <x v="44"/>
    <x v="0"/>
    <n v="5426933"/>
    <n v="225000"/>
    <x v="1"/>
    <s v="YES"/>
    <d v="2023-12-22T00:00:00"/>
  </r>
  <r>
    <x v="8"/>
    <s v="TI"/>
    <x v="18"/>
    <x v="49"/>
    <x v="1"/>
    <n v="5427638"/>
    <n v="2000000"/>
    <x v="1"/>
    <s v="YES"/>
    <d v="2023-12-29T00:00:00"/>
  </r>
  <r>
    <x v="8"/>
    <s v="TI"/>
    <x v="4"/>
    <x v="47"/>
    <x v="1"/>
    <n v="5423712"/>
    <n v="1121545"/>
    <x v="0"/>
    <s v="YES"/>
    <d v="2023-12-08T00:00:00"/>
  </r>
  <r>
    <x v="8"/>
    <s v="TI"/>
    <x v="22"/>
    <x v="44"/>
    <x v="0"/>
    <n v="5427440"/>
    <n v="1550000"/>
    <x v="1"/>
    <s v="YES"/>
    <d v="2023-12-28T00:00:00"/>
  </r>
  <r>
    <x v="8"/>
    <s v="TI"/>
    <x v="5"/>
    <x v="46"/>
    <x v="1"/>
    <n v="5427684"/>
    <n v="800000"/>
    <x v="1"/>
    <s v="YES"/>
    <d v="2023-12-29T00:00:00"/>
  </r>
  <r>
    <x v="8"/>
    <s v="TI"/>
    <x v="22"/>
    <x v="44"/>
    <x v="0"/>
    <n v="5425166"/>
    <n v="660000"/>
    <x v="1"/>
    <s v="YES"/>
    <d v="2023-12-15T00:00:00"/>
  </r>
  <r>
    <x v="8"/>
    <s v="TI"/>
    <x v="5"/>
    <x v="46"/>
    <x v="0"/>
    <n v="5423584"/>
    <n v="1500000"/>
    <x v="1"/>
    <s v="YES"/>
    <d v="2023-12-07T00:00:00"/>
  </r>
  <r>
    <x v="8"/>
    <s v="TI"/>
    <x v="14"/>
    <x v="42"/>
    <x v="3"/>
    <n v="5423601"/>
    <n v="230000"/>
    <x v="1"/>
    <s v="YES"/>
    <d v="2023-12-07T00:00:00"/>
  </r>
  <r>
    <x v="8"/>
    <s v="TI"/>
    <x v="4"/>
    <x v="47"/>
    <x v="1"/>
    <n v="5424782"/>
    <n v="1114709"/>
    <x v="0"/>
    <s v="YES"/>
    <d v="2023-12-14T00:00:00"/>
  </r>
  <r>
    <x v="8"/>
    <s v="TI"/>
    <x v="22"/>
    <x v="44"/>
    <x v="1"/>
    <n v="5422472"/>
    <n v="295000"/>
    <x v="1"/>
    <s v="YES"/>
    <d v="2023-12-01T00:00:00"/>
  </r>
  <r>
    <x v="8"/>
    <s v="TI"/>
    <x v="18"/>
    <x v="49"/>
    <x v="0"/>
    <n v="5426785"/>
    <n v="395000"/>
    <x v="1"/>
    <s v="YES"/>
    <d v="2023-12-22T00:00:00"/>
  </r>
  <r>
    <x v="8"/>
    <s v="TI"/>
    <x v="14"/>
    <x v="42"/>
    <x v="1"/>
    <n v="5425132"/>
    <n v="155000"/>
    <x v="1"/>
    <s v="YES"/>
    <d v="2023-12-15T00:00:00"/>
  </r>
  <r>
    <x v="8"/>
    <s v="TI"/>
    <x v="22"/>
    <x v="44"/>
    <x v="0"/>
    <n v="5427159"/>
    <n v="580000"/>
    <x v="1"/>
    <s v="YES"/>
    <d v="2023-12-27T00:00:00"/>
  </r>
  <r>
    <x v="8"/>
    <s v="TI"/>
    <x v="14"/>
    <x v="42"/>
    <x v="0"/>
    <n v="5422510"/>
    <n v="566000"/>
    <x v="1"/>
    <s v="YES"/>
    <d v="2023-12-01T00:00:00"/>
  </r>
  <r>
    <x v="8"/>
    <s v="TI"/>
    <x v="22"/>
    <x v="44"/>
    <x v="0"/>
    <n v="5423709"/>
    <n v="614000"/>
    <x v="1"/>
    <s v="YES"/>
    <d v="2023-12-08T00:00:00"/>
  </r>
  <r>
    <x v="8"/>
    <s v="TI"/>
    <x v="22"/>
    <x v="44"/>
    <x v="0"/>
    <n v="5425173"/>
    <n v="1800000"/>
    <x v="1"/>
    <s v="YES"/>
    <d v="2023-12-15T00:00:00"/>
  </r>
  <r>
    <x v="8"/>
    <s v="TI"/>
    <x v="22"/>
    <x v="44"/>
    <x v="0"/>
    <n v="5427157"/>
    <n v="2525000"/>
    <x v="1"/>
    <s v="YES"/>
    <d v="2023-12-27T00:00:00"/>
  </r>
  <r>
    <x v="8"/>
    <s v="TI"/>
    <x v="22"/>
    <x v="44"/>
    <x v="0"/>
    <n v="5423795"/>
    <n v="685000"/>
    <x v="1"/>
    <s v="YES"/>
    <d v="2023-12-08T00:00:00"/>
  </r>
  <r>
    <x v="8"/>
    <s v="TI"/>
    <x v="22"/>
    <x v="44"/>
    <x v="0"/>
    <n v="5423789"/>
    <n v="801500"/>
    <x v="1"/>
    <s v="YES"/>
    <d v="2023-12-08T00:00:00"/>
  </r>
  <r>
    <x v="8"/>
    <s v="TI"/>
    <x v="4"/>
    <x v="43"/>
    <x v="0"/>
    <n v="5425110"/>
    <n v="1240000"/>
    <x v="1"/>
    <s v="YES"/>
    <d v="2023-12-15T00:00:00"/>
  </r>
  <r>
    <x v="8"/>
    <s v="TI"/>
    <x v="14"/>
    <x v="42"/>
    <x v="0"/>
    <n v="5427045"/>
    <n v="415000"/>
    <x v="1"/>
    <s v="YES"/>
    <d v="2023-12-26T00:00:00"/>
  </r>
  <r>
    <x v="8"/>
    <s v="TI"/>
    <x v="4"/>
    <x v="47"/>
    <x v="1"/>
    <n v="5423740"/>
    <n v="2076655"/>
    <x v="0"/>
    <s v="YES"/>
    <d v="2023-12-08T00:00:00"/>
  </r>
  <r>
    <x v="8"/>
    <s v="TI"/>
    <x v="22"/>
    <x v="44"/>
    <x v="0"/>
    <n v="5427125"/>
    <n v="3650000"/>
    <x v="1"/>
    <s v="YES"/>
    <d v="2023-12-27T00:00:00"/>
  </r>
  <r>
    <x v="8"/>
    <s v="TI"/>
    <x v="4"/>
    <x v="48"/>
    <x v="2"/>
    <n v="5425093"/>
    <n v="6618000"/>
    <x v="1"/>
    <s v="YES"/>
    <d v="2023-12-15T00:00:00"/>
  </r>
  <r>
    <x v="8"/>
    <s v="TI"/>
    <x v="19"/>
    <x v="50"/>
    <x v="3"/>
    <n v="5427677"/>
    <n v="300000"/>
    <x v="1"/>
    <s v="YES"/>
    <d v="2023-12-29T00:00:00"/>
  </r>
  <r>
    <x v="8"/>
    <s v="TI"/>
    <x v="23"/>
    <x v="44"/>
    <x v="0"/>
    <n v="5425091"/>
    <n v="420000"/>
    <x v="1"/>
    <s v="YES"/>
    <d v="2023-12-15T00:00:00"/>
  </r>
  <r>
    <x v="8"/>
    <s v="TI"/>
    <x v="4"/>
    <x v="51"/>
    <x v="2"/>
    <n v="5423673"/>
    <n v="5590000"/>
    <x v="1"/>
    <s v="YES"/>
    <d v="2023-12-08T00:00:00"/>
  </r>
  <r>
    <x v="8"/>
    <s v="TI"/>
    <x v="22"/>
    <x v="44"/>
    <x v="3"/>
    <n v="5427412"/>
    <n v="600000"/>
    <x v="1"/>
    <s v="YES"/>
    <d v="2023-12-28T00:00:00"/>
  </r>
  <r>
    <x v="8"/>
    <s v="TI"/>
    <x v="4"/>
    <x v="48"/>
    <x v="2"/>
    <n v="5425281"/>
    <n v="2750000"/>
    <x v="1"/>
    <s v="YES"/>
    <d v="2023-12-15T00:00:00"/>
  </r>
  <r>
    <x v="8"/>
    <s v="TI"/>
    <x v="18"/>
    <x v="47"/>
    <x v="0"/>
    <n v="5423154"/>
    <n v="685000"/>
    <x v="1"/>
    <s v="YES"/>
    <d v="2023-12-06T00:00:00"/>
  </r>
  <r>
    <x v="8"/>
    <s v="TI"/>
    <x v="4"/>
    <x v="43"/>
    <x v="0"/>
    <n v="5423516"/>
    <n v="400000"/>
    <x v="1"/>
    <s v="YES"/>
    <d v="2023-12-07T00:00:00"/>
  </r>
  <r>
    <x v="8"/>
    <s v="TI"/>
    <x v="19"/>
    <x v="50"/>
    <x v="0"/>
    <n v="5427437"/>
    <n v="380000"/>
    <x v="1"/>
    <s v="YES"/>
    <d v="2023-12-28T00:00:00"/>
  </r>
  <r>
    <x v="8"/>
    <s v="TI"/>
    <x v="4"/>
    <x v="43"/>
    <x v="0"/>
    <n v="5423772"/>
    <n v="754360"/>
    <x v="0"/>
    <s v="YES"/>
    <d v="2023-12-08T00:00:00"/>
  </r>
  <r>
    <x v="8"/>
    <s v="TI"/>
    <x v="4"/>
    <x v="47"/>
    <x v="1"/>
    <n v="5425275"/>
    <n v="1869355"/>
    <x v="0"/>
    <s v="YES"/>
    <d v="2023-12-15T00:00:00"/>
  </r>
  <r>
    <x v="8"/>
    <s v="TI"/>
    <x v="4"/>
    <x v="48"/>
    <x v="2"/>
    <n v="5423328"/>
    <n v="6550000"/>
    <x v="1"/>
    <s v="YES"/>
    <d v="2023-12-06T00:00:00"/>
  </r>
  <r>
    <x v="8"/>
    <s v="TI"/>
    <x v="4"/>
    <x v="48"/>
    <x v="2"/>
    <n v="5426394"/>
    <n v="1575000"/>
    <x v="1"/>
    <s v="YES"/>
    <d v="2023-12-20T00:00:00"/>
  </r>
  <r>
    <x v="8"/>
    <s v="TI"/>
    <x v="4"/>
    <x v="43"/>
    <x v="0"/>
    <n v="5427725"/>
    <n v="270000"/>
    <x v="1"/>
    <s v="YES"/>
    <d v="2023-12-29T00:00:00"/>
  </r>
  <r>
    <x v="8"/>
    <s v="TI"/>
    <x v="4"/>
    <x v="48"/>
    <x v="3"/>
    <n v="5424557"/>
    <n v="875000"/>
    <x v="1"/>
    <s v="YES"/>
    <d v="2023-12-13T00:00:00"/>
  </r>
  <r>
    <x v="8"/>
    <s v="TI"/>
    <x v="4"/>
    <x v="43"/>
    <x v="4"/>
    <n v="5423560"/>
    <n v="315000"/>
    <x v="1"/>
    <s v="YES"/>
    <d v="2023-12-07T00:00:00"/>
  </r>
  <r>
    <x v="8"/>
    <s v="TI"/>
    <x v="4"/>
    <x v="47"/>
    <x v="1"/>
    <n v="5425253"/>
    <n v="980633"/>
    <x v="0"/>
    <s v="YES"/>
    <d v="2023-12-15T00:00:00"/>
  </r>
  <r>
    <x v="8"/>
    <s v="TI"/>
    <x v="5"/>
    <x v="46"/>
    <x v="0"/>
    <n v="5425290"/>
    <n v="1235000"/>
    <x v="1"/>
    <s v="YES"/>
    <d v="2023-12-15T00:00:00"/>
  </r>
  <r>
    <x v="8"/>
    <s v="TI"/>
    <x v="22"/>
    <x v="44"/>
    <x v="0"/>
    <n v="5426454"/>
    <n v="815500"/>
    <x v="1"/>
    <s v="YES"/>
    <d v="2023-12-21T00:00:00"/>
  </r>
  <r>
    <x v="8"/>
    <s v="TI"/>
    <x v="4"/>
    <x v="47"/>
    <x v="1"/>
    <n v="5426463"/>
    <n v="2434016"/>
    <x v="0"/>
    <s v="YES"/>
    <d v="2023-12-21T00:00:00"/>
  </r>
  <r>
    <x v="8"/>
    <s v="TI"/>
    <x v="22"/>
    <x v="44"/>
    <x v="0"/>
    <n v="5424718"/>
    <n v="455000"/>
    <x v="1"/>
    <s v="YES"/>
    <d v="2023-12-13T00:00:00"/>
  </r>
  <r>
    <x v="8"/>
    <s v="TI"/>
    <x v="22"/>
    <x v="44"/>
    <x v="1"/>
    <n v="5425211"/>
    <n v="332000"/>
    <x v="1"/>
    <s v="YES"/>
    <d v="2023-12-15T00:00:00"/>
  </r>
  <r>
    <x v="8"/>
    <s v="TI"/>
    <x v="22"/>
    <x v="44"/>
    <x v="0"/>
    <n v="5425208"/>
    <n v="405000"/>
    <x v="1"/>
    <s v="YES"/>
    <d v="2023-12-15T00:00:00"/>
  </r>
  <r>
    <x v="8"/>
    <s v="TI"/>
    <x v="14"/>
    <x v="42"/>
    <x v="0"/>
    <n v="5422480"/>
    <n v="490000"/>
    <x v="1"/>
    <s v="YES"/>
    <d v="2023-12-01T00:00:00"/>
  </r>
  <r>
    <x v="8"/>
    <s v="TI"/>
    <x v="4"/>
    <x v="52"/>
    <x v="1"/>
    <n v="5426988"/>
    <n v="469900"/>
    <x v="1"/>
    <s v="YES"/>
    <d v="2023-12-26T00:00:00"/>
  </r>
  <r>
    <x v="8"/>
    <s v="TI"/>
    <x v="5"/>
    <x v="46"/>
    <x v="0"/>
    <n v="5423828"/>
    <n v="1555000"/>
    <x v="1"/>
    <s v="YES"/>
    <d v="2023-12-08T00:00:00"/>
  </r>
  <r>
    <x v="8"/>
    <s v="TI"/>
    <x v="14"/>
    <x v="42"/>
    <x v="0"/>
    <n v="5422512"/>
    <n v="489000"/>
    <x v="1"/>
    <s v="YES"/>
    <d v="2023-12-01T00:00:00"/>
  </r>
  <r>
    <x v="8"/>
    <s v="TI"/>
    <x v="5"/>
    <x v="46"/>
    <x v="1"/>
    <n v="5425256"/>
    <n v="1550000"/>
    <x v="1"/>
    <s v="YES"/>
    <d v="2023-12-15T00:00:00"/>
  </r>
  <r>
    <x v="9"/>
    <s v="TT"/>
    <x v="15"/>
    <x v="27"/>
    <x v="4"/>
    <n v="5427705"/>
    <n v="388000"/>
    <x v="1"/>
    <s v="YES"/>
    <d v="2023-12-29T00:00:00"/>
  </r>
  <r>
    <x v="9"/>
    <s v="TT"/>
    <x v="15"/>
    <x v="27"/>
    <x v="0"/>
    <n v="5423763"/>
    <n v="315000"/>
    <x v="1"/>
    <s v="YES"/>
    <d v="2023-12-08T00:00:00"/>
  </r>
  <r>
    <x v="9"/>
    <s v="TT"/>
    <x v="15"/>
    <x v="27"/>
    <x v="0"/>
    <n v="5426702"/>
    <n v="380000"/>
    <x v="1"/>
    <s v="YES"/>
    <d v="2023-12-21T00:00:00"/>
  </r>
  <r>
    <x v="9"/>
    <s v="TT"/>
    <x v="15"/>
    <x v="27"/>
    <x v="0"/>
    <n v="5426779"/>
    <n v="345000"/>
    <x v="1"/>
    <s v="YES"/>
    <d v="2023-12-22T00:00:00"/>
  </r>
  <r>
    <x v="9"/>
    <s v="TT"/>
    <x v="15"/>
    <x v="27"/>
    <x v="0"/>
    <n v="5423977"/>
    <n v="399000"/>
    <x v="1"/>
    <s v="YES"/>
    <d v="2023-12-11T00:00:00"/>
  </r>
  <r>
    <x v="9"/>
    <s v="TT"/>
    <x v="15"/>
    <x v="27"/>
    <x v="0"/>
    <n v="5427102"/>
    <n v="319500"/>
    <x v="1"/>
    <s v="YES"/>
    <d v="2023-12-27T00:00:00"/>
  </r>
  <r>
    <x v="9"/>
    <s v="TT"/>
    <x v="15"/>
    <x v="27"/>
    <x v="3"/>
    <n v="5425446"/>
    <n v="325000"/>
    <x v="1"/>
    <s v="YES"/>
    <d v="2023-12-18T00:00:00"/>
  </r>
  <r>
    <x v="9"/>
    <s v="TT"/>
    <x v="15"/>
    <x v="27"/>
    <x v="0"/>
    <n v="5423506"/>
    <n v="2425000"/>
    <x v="1"/>
    <s v="YES"/>
    <d v="2023-12-07T00:00:00"/>
  </r>
  <r>
    <x v="10"/>
    <s v="TTE"/>
    <x v="14"/>
    <x v="53"/>
    <x v="1"/>
    <n v="5422901"/>
    <n v="190000"/>
    <x v="1"/>
    <s v="YES"/>
    <d v="2023-12-05T00:00:00"/>
  </r>
  <r>
    <x v="10"/>
    <s v="TTE"/>
    <x v="14"/>
    <x v="53"/>
    <x v="0"/>
    <n v="5425053"/>
    <n v="345700"/>
    <x v="1"/>
    <s v="YES"/>
    <d v="2023-12-14T00:00:00"/>
  </r>
  <r>
    <x v="11"/>
    <s v="WTA"/>
    <x v="2"/>
    <x v="2"/>
    <x v="0"/>
    <n v="5425772"/>
    <n v="1629995"/>
    <x v="0"/>
    <s v="YES"/>
    <d v="2023-12-20T00:00:00"/>
  </r>
  <r>
    <x v="11"/>
    <s v="WTA"/>
    <x v="2"/>
    <x v="2"/>
    <x v="0"/>
    <n v="5424765"/>
    <n v="601851"/>
    <x v="0"/>
    <s v="YES"/>
    <d v="2023-12-14T00:00:00"/>
  </r>
  <r>
    <x v="11"/>
    <s v="WTA"/>
    <x v="2"/>
    <x v="2"/>
    <x v="0"/>
    <n v="5425572"/>
    <n v="985706"/>
    <x v="0"/>
    <s v="YES"/>
    <d v="2023-12-19T00:00:00"/>
  </r>
  <r>
    <x v="11"/>
    <s v="WTA"/>
    <x v="2"/>
    <x v="2"/>
    <x v="0"/>
    <n v="5426419"/>
    <n v="1476018"/>
    <x v="0"/>
    <s v="YES"/>
    <d v="2023-12-21T00:00:00"/>
  </r>
  <r>
    <x v="11"/>
    <s v="WTA"/>
    <x v="2"/>
    <x v="2"/>
    <x v="0"/>
    <n v="5426429"/>
    <n v="641186"/>
    <x v="0"/>
    <s v="YES"/>
    <d v="2023-12-21T00:00:00"/>
  </r>
  <r>
    <x v="11"/>
    <s v="WTA"/>
    <x v="2"/>
    <x v="2"/>
    <x v="0"/>
    <n v="5426433"/>
    <n v="1662376"/>
    <x v="0"/>
    <s v="YES"/>
    <d v="2023-12-21T00:00:00"/>
  </r>
  <r>
    <x v="11"/>
    <s v="WTA"/>
    <x v="2"/>
    <x v="2"/>
    <x v="0"/>
    <n v="5426772"/>
    <n v="719941"/>
    <x v="0"/>
    <s v="YES"/>
    <d v="2023-12-22T00:00:00"/>
  </r>
  <r>
    <x v="11"/>
    <s v="WTA"/>
    <x v="2"/>
    <x v="2"/>
    <x v="0"/>
    <n v="5425356"/>
    <n v="537889"/>
    <x v="0"/>
    <s v="YES"/>
    <d v="2023-12-18T00:00:00"/>
  </r>
  <r>
    <x v="11"/>
    <s v="WTA"/>
    <x v="2"/>
    <x v="2"/>
    <x v="0"/>
    <n v="5425022"/>
    <n v="1105626"/>
    <x v="0"/>
    <s v="YES"/>
    <d v="2023-12-14T00:00:00"/>
  </r>
  <r>
    <x v="11"/>
    <s v="WTA"/>
    <x v="2"/>
    <x v="2"/>
    <x v="0"/>
    <n v="5423985"/>
    <n v="479963"/>
    <x v="0"/>
    <s v="YES"/>
    <d v="2023-12-11T00:00:00"/>
  </r>
  <r>
    <x v="11"/>
    <s v="WTA"/>
    <x v="2"/>
    <x v="2"/>
    <x v="0"/>
    <n v="5424777"/>
    <n v="690856"/>
    <x v="0"/>
    <s v="YES"/>
    <d v="2023-12-14T00:00:00"/>
  </r>
  <r>
    <x v="11"/>
    <s v="WTA"/>
    <x v="2"/>
    <x v="2"/>
    <x v="0"/>
    <n v="5422811"/>
    <n v="649199"/>
    <x v="0"/>
    <s v="YES"/>
    <d v="2023-12-05T00:00:00"/>
  </r>
  <r>
    <x v="11"/>
    <s v="WTA"/>
    <x v="2"/>
    <x v="2"/>
    <x v="0"/>
    <n v="5426795"/>
    <n v="914223"/>
    <x v="0"/>
    <s v="YES"/>
    <d v="2023-12-22T00:00:00"/>
  </r>
  <r>
    <x v="11"/>
    <s v="WTA"/>
    <x v="2"/>
    <x v="2"/>
    <x v="0"/>
    <n v="5424529"/>
    <n v="807055"/>
    <x v="0"/>
    <s v="YES"/>
    <d v="2023-12-13T00:00:00"/>
  </r>
  <r>
    <x v="11"/>
    <s v="WTA"/>
    <x v="2"/>
    <x v="2"/>
    <x v="0"/>
    <n v="5424312"/>
    <n v="1725200"/>
    <x v="0"/>
    <s v="YES"/>
    <d v="2023-12-13T00:00:00"/>
  </r>
  <r>
    <x v="11"/>
    <s v="WTA"/>
    <x v="2"/>
    <x v="2"/>
    <x v="0"/>
    <n v="5424303"/>
    <n v="668871"/>
    <x v="0"/>
    <s v="YES"/>
    <d v="2023-12-13T00:00:00"/>
  </r>
  <r>
    <x v="11"/>
    <s v="WTA"/>
    <x v="2"/>
    <x v="2"/>
    <x v="1"/>
    <n v="5427247"/>
    <n v="857995"/>
    <x v="0"/>
    <s v="YES"/>
    <d v="2023-12-27T00:00:00"/>
  </r>
  <r>
    <x v="11"/>
    <s v="WTA"/>
    <x v="2"/>
    <x v="2"/>
    <x v="0"/>
    <n v="5427328"/>
    <n v="641446"/>
    <x v="0"/>
    <s v="YES"/>
    <d v="2023-12-28T00:00:00"/>
  </r>
  <r>
    <x v="11"/>
    <s v="WTA"/>
    <x v="2"/>
    <x v="2"/>
    <x v="0"/>
    <n v="5423446"/>
    <n v="495090"/>
    <x v="0"/>
    <s v="YES"/>
    <d v="2023-12-07T00:00:00"/>
  </r>
  <r>
    <x v="11"/>
    <s v="WTA"/>
    <x v="2"/>
    <x v="2"/>
    <x v="0"/>
    <n v="5424849"/>
    <n v="1262401"/>
    <x v="0"/>
    <s v="YES"/>
    <d v="2023-12-14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0" firstHeaderRow="1" firstDataRow="2" firstDataCol="3" rowPageCount="2" colPageCount="1"/>
  <pivotFields count="10">
    <pivotField axis="axisRow" compact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showAll="0"/>
    <pivotField axis="axisRow" compact="0" showAll="0">
      <items count="25">
        <item x="18"/>
        <item x="11"/>
        <item x="10"/>
        <item x="20"/>
        <item x="19"/>
        <item x="17"/>
        <item x="5"/>
        <item x="3"/>
        <item x="4"/>
        <item x="23"/>
        <item x="22"/>
        <item x="12"/>
        <item x="2"/>
        <item x="16"/>
        <item x="0"/>
        <item x="1"/>
        <item x="8"/>
        <item x="14"/>
        <item x="7"/>
        <item x="15"/>
        <item x="9"/>
        <item x="6"/>
        <item x="21"/>
        <item x="13"/>
        <item t="default"/>
      </items>
    </pivotField>
    <pivotField axis="axisRow" compact="0" showAll="0">
      <items count="55">
        <item x="13"/>
        <item x="18"/>
        <item x="14"/>
        <item x="20"/>
        <item x="17"/>
        <item x="15"/>
        <item x="16"/>
        <item x="19"/>
        <item x="11"/>
        <item x="12"/>
        <item x="47"/>
        <item x="43"/>
        <item x="42"/>
        <item x="25"/>
        <item x="36"/>
        <item x="23"/>
        <item x="8"/>
        <item x="48"/>
        <item x="30"/>
        <item x="49"/>
        <item x="21"/>
        <item x="10"/>
        <item x="31"/>
        <item x="22"/>
        <item x="32"/>
        <item x="52"/>
        <item x="6"/>
        <item x="45"/>
        <item x="29"/>
        <item x="34"/>
        <item x="9"/>
        <item x="0"/>
        <item x="26"/>
        <item x="41"/>
        <item x="40"/>
        <item x="37"/>
        <item x="1"/>
        <item x="3"/>
        <item x="33"/>
        <item x="53"/>
        <item x="50"/>
        <item x="38"/>
        <item x="35"/>
        <item x="44"/>
        <item x="46"/>
        <item x="2"/>
        <item x="28"/>
        <item x="39"/>
        <item x="4"/>
        <item x="51"/>
        <item x="7"/>
        <item x="27"/>
        <item x="5"/>
        <item x="24"/>
        <item t="default"/>
      </items>
    </pivotField>
    <pivotField axis="axisPage" compact="0" showAll="0">
      <items count="7">
        <item x="5"/>
        <item x="2"/>
        <item x="1"/>
        <item x="4"/>
        <item x="0"/>
        <item x="3"/>
        <item t="default"/>
      </items>
    </pivotField>
    <pivotField dataField="1" compact="0" showAll="0"/>
    <pivotField dataField="1" compact="0" numFmtId="165" showAll="0"/>
    <pivotField name="BUILDER/DEVELOPER DEAL?" axis="axisPage" compact="0" showAll="0">
      <items count="3">
        <item x="1"/>
        <item x="0"/>
        <item t="default"/>
      </items>
    </pivotField>
    <pivotField compact="0" showAll="0"/>
    <pivotField compact="0" numFmtId="14" showAll="0"/>
  </pivotFields>
  <rowFields count="3">
    <field x="0"/>
    <field x="2"/>
    <field x="3"/>
  </rowFields>
  <rowItems count="115">
    <i>
      <x/>
    </i>
    <i r="1">
      <x v="14"/>
    </i>
    <i r="2">
      <x v="31"/>
    </i>
    <i>
      <x v="1"/>
    </i>
    <i r="1">
      <x v="12"/>
    </i>
    <i r="2">
      <x v="45"/>
    </i>
    <i r="1">
      <x v="15"/>
    </i>
    <i r="2">
      <x v="36"/>
    </i>
    <i>
      <x v="2"/>
    </i>
    <i r="1">
      <x v="6"/>
    </i>
    <i r="2">
      <x v="52"/>
    </i>
    <i r="1">
      <x v="7"/>
    </i>
    <i r="2">
      <x v="37"/>
    </i>
    <i r="1">
      <x v="8"/>
    </i>
    <i r="2">
      <x v="16"/>
    </i>
    <i r="2">
      <x v="30"/>
    </i>
    <i r="2">
      <x v="48"/>
    </i>
    <i r="1">
      <x v="12"/>
    </i>
    <i r="2">
      <x v="21"/>
    </i>
    <i r="2">
      <x v="37"/>
    </i>
    <i r="1">
      <x v="16"/>
    </i>
    <i r="2">
      <x v="37"/>
    </i>
    <i r="1">
      <x v="18"/>
    </i>
    <i r="2">
      <x v="37"/>
    </i>
    <i r="1">
      <x v="21"/>
    </i>
    <i r="2">
      <x v="26"/>
    </i>
    <i r="2">
      <x v="50"/>
    </i>
    <i>
      <x v="3"/>
    </i>
    <i r="1">
      <x v="1"/>
    </i>
    <i r="2">
      <x v="6"/>
    </i>
    <i r="1">
      <x v="2"/>
    </i>
    <i r="2">
      <x v="2"/>
    </i>
    <i r="1">
      <x v="11"/>
    </i>
    <i r="2">
      <x v="1"/>
    </i>
    <i r="1">
      <x v="20"/>
    </i>
    <i r="2">
      <x/>
    </i>
    <i r="2">
      <x v="2"/>
    </i>
    <i r="2">
      <x v="4"/>
    </i>
    <i r="2">
      <x v="7"/>
    </i>
    <i r="2">
      <x v="8"/>
    </i>
    <i r="2">
      <x v="9"/>
    </i>
    <i r="1">
      <x v="21"/>
    </i>
    <i r="2">
      <x v="5"/>
    </i>
    <i r="1">
      <x v="23"/>
    </i>
    <i r="2">
      <x v="3"/>
    </i>
    <i>
      <x v="4"/>
    </i>
    <i r="1">
      <x v="17"/>
    </i>
    <i r="2">
      <x v="20"/>
    </i>
    <i>
      <x v="5"/>
    </i>
    <i r="1">
      <x v="19"/>
    </i>
    <i r="2">
      <x v="15"/>
    </i>
    <i r="2">
      <x v="53"/>
    </i>
    <i r="1">
      <x v="23"/>
    </i>
    <i r="2">
      <x v="23"/>
    </i>
    <i>
      <x v="6"/>
    </i>
    <i r="1">
      <x/>
    </i>
    <i r="2">
      <x v="29"/>
    </i>
    <i r="1">
      <x v="3"/>
    </i>
    <i r="2">
      <x v="34"/>
    </i>
    <i r="1">
      <x v="4"/>
    </i>
    <i r="2">
      <x v="14"/>
    </i>
    <i r="1">
      <x v="5"/>
    </i>
    <i r="2">
      <x v="22"/>
    </i>
    <i r="1">
      <x v="8"/>
    </i>
    <i r="2">
      <x v="24"/>
    </i>
    <i r="2">
      <x v="32"/>
    </i>
    <i r="2">
      <x v="33"/>
    </i>
    <i r="2">
      <x v="42"/>
    </i>
    <i r="2">
      <x v="46"/>
    </i>
    <i r="2">
      <x v="47"/>
    </i>
    <i r="2">
      <x v="51"/>
    </i>
    <i r="1">
      <x v="13"/>
    </i>
    <i r="2">
      <x v="13"/>
    </i>
    <i r="2">
      <x v="18"/>
    </i>
    <i r="2">
      <x v="35"/>
    </i>
    <i r="2">
      <x v="51"/>
    </i>
    <i r="1">
      <x v="17"/>
    </i>
    <i r="2">
      <x v="28"/>
    </i>
    <i r="2">
      <x v="38"/>
    </i>
    <i r="2">
      <x v="41"/>
    </i>
    <i r="2">
      <x v="51"/>
    </i>
    <i>
      <x v="7"/>
    </i>
    <i r="1">
      <x v="22"/>
    </i>
    <i r="2">
      <x v="51"/>
    </i>
    <i>
      <x v="8"/>
    </i>
    <i r="1">
      <x/>
    </i>
    <i r="2">
      <x v="10"/>
    </i>
    <i r="2">
      <x v="19"/>
    </i>
    <i r="1">
      <x v="4"/>
    </i>
    <i r="2">
      <x v="40"/>
    </i>
    <i r="1">
      <x v="6"/>
    </i>
    <i r="2">
      <x v="44"/>
    </i>
    <i r="1">
      <x v="8"/>
    </i>
    <i r="2">
      <x v="10"/>
    </i>
    <i r="2">
      <x v="11"/>
    </i>
    <i r="2">
      <x v="17"/>
    </i>
    <i r="2">
      <x v="25"/>
    </i>
    <i r="2">
      <x v="27"/>
    </i>
    <i r="2">
      <x v="49"/>
    </i>
    <i r="1">
      <x v="9"/>
    </i>
    <i r="2">
      <x v="43"/>
    </i>
    <i r="1">
      <x v="10"/>
    </i>
    <i r="2">
      <x v="43"/>
    </i>
    <i r="1">
      <x v="17"/>
    </i>
    <i r="2">
      <x v="12"/>
    </i>
    <i>
      <x v="9"/>
    </i>
    <i r="1">
      <x v="19"/>
    </i>
    <i r="2">
      <x v="51"/>
    </i>
    <i>
      <x v="10"/>
    </i>
    <i r="1">
      <x v="17"/>
    </i>
    <i r="2">
      <x v="39"/>
    </i>
    <i>
      <x v="11"/>
    </i>
    <i r="1">
      <x v="12"/>
    </i>
    <i r="2">
      <x v="4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4" hier="-1"/>
    <pageField fld="7" hier="-1"/>
  </pageFields>
  <dataFields count="4">
    <dataField name="CLOSINGS" fld="5" subtotal="count" baseField="0" baseItem="0"/>
    <dataField name="DOLLAR VOLUME" fld="6" baseField="0" baseItem="0" numFmtId="164"/>
    <dataField name="% OF CLOSINGS" fld="5" subtotal="count" showDataAs="percentOfTotal" baseField="0" baseItem="0" numFmtId="10"/>
    <dataField name="% OF DOLLAR VOLUME" fld="6" showDataAs="percentOfTotal" baseField="0" baseItem="0" numFmtId="10"/>
  </dataFields>
  <pivotTableStyleInfo name="PivotStyleDark9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2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231" firstHeaderRow="1" firstDataRow="2" firstDataCol="2" rowPageCount="1" colPageCount="1"/>
  <pivotFields count="8">
    <pivotField name="TITLE COMPANY" axis="axisRow" compact="0" showAll="0" insertBlankRow="1">
      <items count="15">
        <item m="1" x="11"/>
        <item m="1" x="10"/>
        <item m="1" x="9"/>
        <item x="0"/>
        <item x="1"/>
        <item m="1" x="13"/>
        <item m="1" x="12"/>
        <item x="3"/>
        <item x="4"/>
        <item m="1" x="6"/>
        <item m="1" x="8"/>
        <item x="2"/>
        <item m="1" x="7"/>
        <item x="5"/>
        <item t="default"/>
      </items>
    </pivotField>
    <pivotField compact="0" showAll="0" insertBlankRow="1"/>
    <pivotField axis="axisPage" compact="0" showAll="0" insertBlankRow="1">
      <items count="11">
        <item x="4"/>
        <item x="3"/>
        <item x="2"/>
        <item x="0"/>
        <item x="5"/>
        <item x="6"/>
        <item m="1" x="9"/>
        <item x="7"/>
        <item x="1"/>
        <item m="1" x="8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44">
        <item x="46"/>
        <item x="20"/>
        <item m="1" x="142"/>
        <item m="1" x="76"/>
        <item m="1" x="107"/>
        <item m="1" x="88"/>
        <item x="49"/>
        <item x="62"/>
        <item m="1" x="84"/>
        <item m="1" x="101"/>
        <item m="1" x="94"/>
        <item m="1" x="82"/>
        <item m="1" x="92"/>
        <item m="1" x="74"/>
        <item m="1" x="71"/>
        <item m="1" x="138"/>
        <item m="1" x="81"/>
        <item m="1" x="105"/>
        <item m="1" x="100"/>
        <item m="1" x="129"/>
        <item m="1" x="119"/>
        <item m="1" x="83"/>
        <item m="1" x="87"/>
        <item m="1" x="124"/>
        <item x="38"/>
        <item m="1" x="108"/>
        <item m="1" x="69"/>
        <item m="1" x="90"/>
        <item m="1" x="89"/>
        <item m="1" x="140"/>
        <item m="1" x="131"/>
        <item x="52"/>
        <item x="41"/>
        <item m="1" x="128"/>
        <item m="1" x="70"/>
        <item m="1" x="79"/>
        <item x="4"/>
        <item m="1" x="134"/>
        <item m="1" x="115"/>
        <item m="1" x="122"/>
        <item x="50"/>
        <item m="1" x="95"/>
        <item m="1" x="127"/>
        <item m="1" x="72"/>
        <item m="1" x="116"/>
        <item m="1" x="136"/>
        <item x="47"/>
        <item x="1"/>
        <item x="55"/>
        <item m="1" x="141"/>
        <item m="1" x="118"/>
        <item x="15"/>
        <item m="1" x="91"/>
        <item x="30"/>
        <item x="18"/>
        <item m="1" x="86"/>
        <item m="1" x="110"/>
        <item x="17"/>
        <item m="1" x="80"/>
        <item m="1" x="132"/>
        <item m="1" x="114"/>
        <item x="9"/>
        <item m="1" x="77"/>
        <item m="1" x="130"/>
        <item m="1" x="139"/>
        <item m="1" x="113"/>
        <item m="1" x="120"/>
        <item m="1" x="98"/>
        <item m="1" x="137"/>
        <item x="53"/>
        <item m="1" x="126"/>
        <item m="1" x="133"/>
        <item m="1" x="97"/>
        <item m="1" x="85"/>
        <item m="1" x="99"/>
        <item m="1" x="78"/>
        <item m="1" x="73"/>
        <item m="1" x="112"/>
        <item x="35"/>
        <item m="1" x="75"/>
        <item m="1" x="123"/>
        <item x="31"/>
        <item x="56"/>
        <item m="1" x="111"/>
        <item x="0"/>
        <item m="1" x="117"/>
        <item x="6"/>
        <item m="1" x="106"/>
        <item x="59"/>
        <item m="1" x="135"/>
        <item m="1" x="121"/>
        <item m="1" x="125"/>
        <item m="1" x="96"/>
        <item m="1" x="93"/>
        <item m="1" x="109"/>
        <item m="1" x="104"/>
        <item m="1" x="102"/>
        <item x="48"/>
        <item m="1" x="103"/>
        <item m="1" x="68"/>
        <item x="2"/>
        <item x="3"/>
        <item x="5"/>
        <item x="7"/>
        <item x="8"/>
        <item x="10"/>
        <item x="11"/>
        <item x="12"/>
        <item x="13"/>
        <item x="14"/>
        <item x="16"/>
        <item x="19"/>
        <item x="21"/>
        <item x="22"/>
        <item x="23"/>
        <item x="24"/>
        <item x="25"/>
        <item x="26"/>
        <item x="27"/>
        <item x="28"/>
        <item x="29"/>
        <item x="32"/>
        <item x="33"/>
        <item x="34"/>
        <item x="36"/>
        <item x="37"/>
        <item x="39"/>
        <item x="40"/>
        <item x="42"/>
        <item x="43"/>
        <item x="44"/>
        <item x="45"/>
        <item x="51"/>
        <item x="54"/>
        <item x="57"/>
        <item x="58"/>
        <item x="60"/>
        <item x="61"/>
        <item x="63"/>
        <item x="64"/>
        <item x="65"/>
        <item x="66"/>
        <item x="67"/>
        <item t="default"/>
      </items>
    </pivotField>
  </pivotFields>
  <rowFields count="2">
    <field x="7"/>
    <field x="0"/>
  </rowFields>
  <rowItems count="227">
    <i>
      <x/>
    </i>
    <i r="1">
      <x v="11"/>
    </i>
    <i t="blank">
      <x/>
    </i>
    <i>
      <x v="1"/>
    </i>
    <i r="1">
      <x v="4"/>
    </i>
    <i t="blank">
      <x v="1"/>
    </i>
    <i>
      <x v="6"/>
    </i>
    <i r="1">
      <x v="7"/>
    </i>
    <i r="1">
      <x v="11"/>
    </i>
    <i t="blank">
      <x v="6"/>
    </i>
    <i>
      <x v="7"/>
    </i>
    <i r="1">
      <x v="7"/>
    </i>
    <i t="blank">
      <x v="7"/>
    </i>
    <i>
      <x v="24"/>
    </i>
    <i r="1">
      <x v="4"/>
    </i>
    <i t="blank">
      <x v="24"/>
    </i>
    <i>
      <x v="31"/>
    </i>
    <i r="1">
      <x v="11"/>
    </i>
    <i t="blank">
      <x v="31"/>
    </i>
    <i>
      <x v="32"/>
    </i>
    <i r="1">
      <x v="4"/>
    </i>
    <i r="1">
      <x v="7"/>
    </i>
    <i t="blank">
      <x v="32"/>
    </i>
    <i>
      <x v="36"/>
    </i>
    <i r="1">
      <x v="3"/>
    </i>
    <i r="1">
      <x v="4"/>
    </i>
    <i r="1">
      <x v="11"/>
    </i>
    <i t="blank">
      <x v="36"/>
    </i>
    <i>
      <x v="40"/>
    </i>
    <i r="1">
      <x v="11"/>
    </i>
    <i t="blank">
      <x v="40"/>
    </i>
    <i>
      <x v="46"/>
    </i>
    <i r="1">
      <x v="11"/>
    </i>
    <i t="blank">
      <x v="46"/>
    </i>
    <i>
      <x v="47"/>
    </i>
    <i r="1">
      <x v="3"/>
    </i>
    <i r="1">
      <x v="11"/>
    </i>
    <i t="blank">
      <x v="47"/>
    </i>
    <i>
      <x v="48"/>
    </i>
    <i r="1">
      <x v="11"/>
    </i>
    <i t="blank">
      <x v="48"/>
    </i>
    <i>
      <x v="51"/>
    </i>
    <i r="1">
      <x v="4"/>
    </i>
    <i t="blank">
      <x v="51"/>
    </i>
    <i>
      <x v="53"/>
    </i>
    <i r="1">
      <x v="4"/>
    </i>
    <i t="blank">
      <x v="53"/>
    </i>
    <i>
      <x v="54"/>
    </i>
    <i r="1">
      <x v="4"/>
    </i>
    <i r="1">
      <x v="7"/>
    </i>
    <i r="1">
      <x v="11"/>
    </i>
    <i t="blank">
      <x v="54"/>
    </i>
    <i>
      <x v="57"/>
    </i>
    <i r="1">
      <x v="4"/>
    </i>
    <i r="1">
      <x v="7"/>
    </i>
    <i t="blank">
      <x v="57"/>
    </i>
    <i>
      <x v="61"/>
    </i>
    <i r="1">
      <x v="4"/>
    </i>
    <i t="blank">
      <x v="61"/>
    </i>
    <i>
      <x v="69"/>
    </i>
    <i r="1">
      <x v="11"/>
    </i>
    <i t="blank">
      <x v="69"/>
    </i>
    <i>
      <x v="78"/>
    </i>
    <i r="1">
      <x v="4"/>
    </i>
    <i t="blank">
      <x v="78"/>
    </i>
    <i>
      <x v="81"/>
    </i>
    <i r="1">
      <x v="4"/>
    </i>
    <i t="blank">
      <x v="81"/>
    </i>
    <i>
      <x v="82"/>
    </i>
    <i r="1">
      <x v="11"/>
    </i>
    <i t="blank">
      <x v="82"/>
    </i>
    <i>
      <x v="84"/>
    </i>
    <i r="1">
      <x v="3"/>
    </i>
    <i t="blank">
      <x v="84"/>
    </i>
    <i>
      <x v="86"/>
    </i>
    <i r="1">
      <x v="3"/>
    </i>
    <i r="1">
      <x v="11"/>
    </i>
    <i t="blank">
      <x v="86"/>
    </i>
    <i>
      <x v="88"/>
    </i>
    <i r="1">
      <x v="7"/>
    </i>
    <i t="blank">
      <x v="88"/>
    </i>
    <i>
      <x v="97"/>
    </i>
    <i r="1">
      <x v="11"/>
    </i>
    <i t="blank">
      <x v="97"/>
    </i>
    <i>
      <x v="100"/>
    </i>
    <i r="1">
      <x v="3"/>
    </i>
    <i t="blank">
      <x v="100"/>
    </i>
    <i>
      <x v="101"/>
    </i>
    <i r="1">
      <x v="3"/>
    </i>
    <i r="1">
      <x v="4"/>
    </i>
    <i r="1">
      <x v="7"/>
    </i>
    <i r="1">
      <x v="8"/>
    </i>
    <i r="1">
      <x v="11"/>
    </i>
    <i t="blank">
      <x v="101"/>
    </i>
    <i>
      <x v="102"/>
    </i>
    <i r="1">
      <x v="3"/>
    </i>
    <i t="blank">
      <x v="102"/>
    </i>
    <i>
      <x v="103"/>
    </i>
    <i r="1">
      <x v="3"/>
    </i>
    <i r="1">
      <x v="4"/>
    </i>
    <i r="1">
      <x v="11"/>
    </i>
    <i t="blank">
      <x v="103"/>
    </i>
    <i>
      <x v="104"/>
    </i>
    <i r="1">
      <x v="3"/>
    </i>
    <i t="blank">
      <x v="104"/>
    </i>
    <i>
      <x v="105"/>
    </i>
    <i r="1">
      <x v="4"/>
    </i>
    <i t="blank">
      <x v="105"/>
    </i>
    <i>
      <x v="106"/>
    </i>
    <i r="1">
      <x v="4"/>
    </i>
    <i t="blank">
      <x v="106"/>
    </i>
    <i>
      <x v="107"/>
    </i>
    <i r="1">
      <x v="4"/>
    </i>
    <i t="blank">
      <x v="107"/>
    </i>
    <i>
      <x v="108"/>
    </i>
    <i r="1">
      <x v="4"/>
    </i>
    <i t="blank">
      <x v="108"/>
    </i>
    <i>
      <x v="109"/>
    </i>
    <i r="1">
      <x v="4"/>
    </i>
    <i t="blank">
      <x v="109"/>
    </i>
    <i>
      <x v="110"/>
    </i>
    <i r="1">
      <x v="4"/>
    </i>
    <i t="blank">
      <x v="110"/>
    </i>
    <i>
      <x v="111"/>
    </i>
    <i r="1">
      <x v="4"/>
    </i>
    <i t="blank">
      <x v="111"/>
    </i>
    <i>
      <x v="112"/>
    </i>
    <i r="1">
      <x v="4"/>
    </i>
    <i t="blank">
      <x v="112"/>
    </i>
    <i>
      <x v="113"/>
    </i>
    <i r="1">
      <x v="4"/>
    </i>
    <i t="blank">
      <x v="113"/>
    </i>
    <i>
      <x v="114"/>
    </i>
    <i r="1">
      <x v="4"/>
    </i>
    <i t="blank">
      <x v="114"/>
    </i>
    <i>
      <x v="115"/>
    </i>
    <i r="1">
      <x v="4"/>
    </i>
    <i t="blank">
      <x v="115"/>
    </i>
    <i>
      <x v="116"/>
    </i>
    <i r="1">
      <x v="4"/>
    </i>
    <i t="blank">
      <x v="116"/>
    </i>
    <i>
      <x v="117"/>
    </i>
    <i r="1">
      <x v="4"/>
    </i>
    <i t="blank">
      <x v="117"/>
    </i>
    <i>
      <x v="118"/>
    </i>
    <i r="1">
      <x v="4"/>
    </i>
    <i r="1">
      <x v="7"/>
    </i>
    <i t="blank">
      <x v="118"/>
    </i>
    <i>
      <x v="119"/>
    </i>
    <i r="1">
      <x v="4"/>
    </i>
    <i t="blank">
      <x v="119"/>
    </i>
    <i>
      <x v="120"/>
    </i>
    <i r="1">
      <x v="4"/>
    </i>
    <i t="blank">
      <x v="120"/>
    </i>
    <i>
      <x v="121"/>
    </i>
    <i r="1">
      <x v="4"/>
    </i>
    <i r="1">
      <x v="8"/>
    </i>
    <i r="1">
      <x v="11"/>
    </i>
    <i t="blank">
      <x v="121"/>
    </i>
    <i>
      <x v="122"/>
    </i>
    <i r="1">
      <x v="4"/>
    </i>
    <i t="blank">
      <x v="122"/>
    </i>
    <i>
      <x v="123"/>
    </i>
    <i r="1">
      <x v="4"/>
    </i>
    <i r="1">
      <x v="7"/>
    </i>
    <i r="1">
      <x v="11"/>
    </i>
    <i t="blank">
      <x v="123"/>
    </i>
    <i>
      <x v="124"/>
    </i>
    <i r="1">
      <x v="4"/>
    </i>
    <i t="blank">
      <x v="124"/>
    </i>
    <i>
      <x v="125"/>
    </i>
    <i r="1">
      <x v="4"/>
    </i>
    <i t="blank">
      <x v="125"/>
    </i>
    <i>
      <x v="126"/>
    </i>
    <i r="1">
      <x v="4"/>
    </i>
    <i t="blank">
      <x v="126"/>
    </i>
    <i>
      <x v="127"/>
    </i>
    <i r="1">
      <x v="4"/>
    </i>
    <i t="blank">
      <x v="127"/>
    </i>
    <i>
      <x v="128"/>
    </i>
    <i r="1">
      <x v="7"/>
    </i>
    <i r="1">
      <x v="11"/>
    </i>
    <i r="1">
      <x v="13"/>
    </i>
    <i t="blank">
      <x v="128"/>
    </i>
    <i>
      <x v="129"/>
    </i>
    <i r="1">
      <x v="11"/>
    </i>
    <i t="blank">
      <x v="129"/>
    </i>
    <i>
      <x v="130"/>
    </i>
    <i r="1">
      <x v="11"/>
    </i>
    <i t="blank">
      <x v="130"/>
    </i>
    <i>
      <x v="131"/>
    </i>
    <i r="1">
      <x v="11"/>
    </i>
    <i t="blank">
      <x v="131"/>
    </i>
    <i>
      <x v="132"/>
    </i>
    <i r="1">
      <x v="11"/>
    </i>
    <i t="blank">
      <x v="132"/>
    </i>
    <i>
      <x v="133"/>
    </i>
    <i r="1">
      <x v="11"/>
    </i>
    <i t="blank">
      <x v="133"/>
    </i>
    <i>
      <x v="134"/>
    </i>
    <i r="1">
      <x v="11"/>
    </i>
    <i t="blank">
      <x v="134"/>
    </i>
    <i>
      <x v="135"/>
    </i>
    <i r="1">
      <x v="7"/>
    </i>
    <i t="blank">
      <x v="135"/>
    </i>
    <i>
      <x v="136"/>
    </i>
    <i r="1">
      <x v="7"/>
    </i>
    <i t="blank">
      <x v="136"/>
    </i>
    <i>
      <x v="137"/>
    </i>
    <i r="1">
      <x v="7"/>
    </i>
    <i t="blank">
      <x v="137"/>
    </i>
    <i>
      <x v="138"/>
    </i>
    <i r="1">
      <x v="7"/>
    </i>
    <i t="blank">
      <x v="138"/>
    </i>
    <i>
      <x v="139"/>
    </i>
    <i r="1">
      <x v="7"/>
    </i>
    <i t="blank">
      <x v="139"/>
    </i>
    <i>
      <x v="140"/>
    </i>
    <i r="1">
      <x v="7"/>
    </i>
    <i t="blank">
      <x v="140"/>
    </i>
    <i>
      <x v="141"/>
    </i>
    <i r="1">
      <x v="7"/>
    </i>
    <i t="blank">
      <x v="141"/>
    </i>
    <i>
      <x v="142"/>
    </i>
    <i r="1">
      <x v="8"/>
    </i>
    <i t="blank">
      <x v="14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2" name="Table2" displayName="Table2" ref="A4:F30" totalsRowCount="1" headerRowDxfId="18" totalsRowDxfId="15" headerRowBorderDxfId="17" tableBorderDxfId="16" totalsRowBorderDxfId="14">
  <autoFilter ref="A4:F29">
    <filterColumn colId="4"/>
    <filterColumn colId="5"/>
  </autoFilter>
  <tableColumns count="6">
    <tableColumn id="1" name="BUILDER" totalsRowLabel="GRAND TOTAL" totalsRowDxfId="5" dataCellStyle="Normal 2"/>
    <tableColumn id="2" name="CLOSINGS" totalsRowFunction="custom" totalsRowDxfId="4" dataCellStyle="Normal 2">
      <totalsRowFormula>SUM(B5:B29)</totalsRowFormula>
    </tableColumn>
    <tableColumn id="3" name="DOLLARVOL" totalsRowFunction="custom" totalsRowDxfId="3" dataCellStyle="Normal 2">
      <totalsRowFormula>SUM(C5:C29)</totalsRowFormula>
    </tableColumn>
    <tableColumn id="4" name="AVERAGE" totalsRowDxfId="2" dataCellStyle="Normal 2"/>
    <tableColumn id="5" name="% OF CLOSINGS" totalsRowFunction="custom" dataDxfId="13" totalsRowDxfId="1" dataCellStyle="Normal 2">
      <calculatedColumnFormula>Table2[[#This Row],[CLOSINGS]]/$B$31</calculatedColumnFormula>
      <totalsRowFormula>SUM(E5:E29)</totalsRowFormula>
    </tableColumn>
    <tableColumn id="6" name="% OF $$$ VOLUME" totalsRowFunction="custom" dataDxfId="12" totalsRowDxfId="0" dataCellStyle="Normal 2">
      <calculatedColumnFormula>Table2[[#This Row],[DOLLARVOL]]/$C$31</calculatedColumnFormula>
      <totalsRowFormula>SUM(F5:F29)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J523" totalsRowShown="0" headerRowDxfId="11">
  <autoFilter ref="A1:J523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4" name="Table4" displayName="Table4" ref="A1:H112" totalsRowShown="0" headerRowDxfId="10">
  <autoFilter ref="A1:H112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6" name="Table6" displayName="Table6" ref="A1:E634" totalsRowShown="0" headerRowDxfId="9" headerRowBorderDxfId="8" tableBorderDxfId="7" totalsRowBorderDxfId="6">
  <autoFilter ref="A1:E634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50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65</v>
      </c>
    </row>
    <row r="2" spans="1:7">
      <c r="A2" s="2" t="s">
        <v>124</v>
      </c>
    </row>
    <row r="3" spans="1:7">
      <c r="A3" s="2"/>
    </row>
    <row r="4" spans="1:7" ht="13.5" thickBot="1">
      <c r="A4" s="2"/>
    </row>
    <row r="5" spans="1:7" ht="16.5" thickBot="1">
      <c r="A5" s="135" t="s">
        <v>4</v>
      </c>
      <c r="B5" s="136"/>
      <c r="C5" s="136"/>
      <c r="D5" s="136"/>
      <c r="E5" s="136"/>
      <c r="F5" s="136"/>
      <c r="G5" s="137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45" t="s">
        <v>39</v>
      </c>
      <c r="B7" s="146">
        <v>186</v>
      </c>
      <c r="C7" s="147">
        <v>122802952.81</v>
      </c>
      <c r="D7" s="148">
        <f t="shared" ref="D7:D15" si="0">B7/$B$19</f>
        <v>0.35632183908045978</v>
      </c>
      <c r="E7" s="148">
        <f t="shared" ref="E7:E15" si="1">C7/$C$19</f>
        <v>0.26191417154586666</v>
      </c>
      <c r="F7" s="149">
        <v>1</v>
      </c>
      <c r="G7" s="149">
        <f>RANK(C7,$C$7:$C$18)</f>
        <v>1</v>
      </c>
    </row>
    <row r="8" spans="1:7">
      <c r="A8" s="71" t="s">
        <v>101</v>
      </c>
      <c r="B8" s="72">
        <v>109</v>
      </c>
      <c r="C8" s="73">
        <v>58211286.979999997</v>
      </c>
      <c r="D8" s="23">
        <f t="shared" si="0"/>
        <v>0.20881226053639848</v>
      </c>
      <c r="E8" s="23">
        <f t="shared" si="1"/>
        <v>0.12415304888942265</v>
      </c>
      <c r="F8" s="78">
        <v>2</v>
      </c>
      <c r="G8" s="110">
        <f>RANK(C8,$C$7:$C$18)</f>
        <v>4</v>
      </c>
    </row>
    <row r="9" spans="1:7">
      <c r="A9" s="71" t="s">
        <v>40</v>
      </c>
      <c r="B9" s="72">
        <v>94</v>
      </c>
      <c r="C9" s="73">
        <v>100745672</v>
      </c>
      <c r="D9" s="23">
        <f t="shared" ref="D9" si="2">B9/$B$19</f>
        <v>0.18007662835249041</v>
      </c>
      <c r="E9" s="23">
        <f t="shared" ref="E9" si="3">C9/$C$19</f>
        <v>0.21487039696461527</v>
      </c>
      <c r="F9" s="78">
        <v>3</v>
      </c>
      <c r="G9" s="110">
        <f>RANK(C9,$C$7:$C$18)</f>
        <v>2</v>
      </c>
    </row>
    <row r="10" spans="1:7">
      <c r="A10" s="89" t="s">
        <v>41</v>
      </c>
      <c r="B10" s="85">
        <v>38</v>
      </c>
      <c r="C10" s="124">
        <v>39200357.520000003</v>
      </c>
      <c r="D10" s="23">
        <f t="shared" si="0"/>
        <v>7.2796934865900387E-2</v>
      </c>
      <c r="E10" s="23">
        <f t="shared" si="1"/>
        <v>8.3606533305740832E-2</v>
      </c>
      <c r="F10" s="78">
        <v>4</v>
      </c>
      <c r="G10" s="110">
        <f>RANK(C10,$C$7:$C$18)</f>
        <v>5</v>
      </c>
    </row>
    <row r="11" spans="1:7">
      <c r="A11" s="71" t="s">
        <v>76</v>
      </c>
      <c r="B11" s="72">
        <v>22</v>
      </c>
      <c r="C11" s="73">
        <v>10001125</v>
      </c>
      <c r="D11" s="23">
        <f t="shared" si="0"/>
        <v>4.2145593869731802E-2</v>
      </c>
      <c r="E11" s="23">
        <f t="shared" si="1"/>
        <v>2.133040215209183E-2</v>
      </c>
      <c r="F11" s="78">
        <v>5</v>
      </c>
      <c r="G11" s="110">
        <f>RANK(C11,$C$7:$C$18)</f>
        <v>7</v>
      </c>
    </row>
    <row r="12" spans="1:7">
      <c r="A12" s="71" t="s">
        <v>122</v>
      </c>
      <c r="B12" s="72">
        <v>20</v>
      </c>
      <c r="C12" s="73">
        <v>18552887</v>
      </c>
      <c r="D12" s="23">
        <f t="shared" si="0"/>
        <v>3.8314176245210725E-2</v>
      </c>
      <c r="E12" s="23">
        <f t="shared" si="1"/>
        <v>3.9569602498950522E-2</v>
      </c>
      <c r="F12" s="78">
        <v>6</v>
      </c>
      <c r="G12" s="110">
        <f>RANK(C12,$C$7:$C$18)</f>
        <v>6</v>
      </c>
    </row>
    <row r="13" spans="1:7">
      <c r="A13" s="89" t="s">
        <v>95</v>
      </c>
      <c r="B13" s="85">
        <v>18</v>
      </c>
      <c r="C13" s="124">
        <v>9596200</v>
      </c>
      <c r="D13" s="23">
        <f t="shared" si="0"/>
        <v>3.4482758620689655E-2</v>
      </c>
      <c r="E13" s="23">
        <f t="shared" si="1"/>
        <v>2.0466778000665289E-2</v>
      </c>
      <c r="F13" s="78">
        <v>7</v>
      </c>
      <c r="G13" s="110">
        <f>RANK(C13,$C$7:$C$18)</f>
        <v>8</v>
      </c>
    </row>
    <row r="14" spans="1:7">
      <c r="A14" s="71" t="s">
        <v>73</v>
      </c>
      <c r="B14" s="72">
        <v>18</v>
      </c>
      <c r="C14" s="73">
        <v>9534475</v>
      </c>
      <c r="D14" s="23">
        <f t="shared" si="0"/>
        <v>3.4482758620689655E-2</v>
      </c>
      <c r="E14" s="23">
        <f t="shared" si="1"/>
        <v>2.0335130903679912E-2</v>
      </c>
      <c r="F14" s="78">
        <v>7</v>
      </c>
      <c r="G14" s="110">
        <f>RANK(C14,$C$7:$C$18)</f>
        <v>9</v>
      </c>
    </row>
    <row r="15" spans="1:7">
      <c r="A15" s="71" t="s">
        <v>55</v>
      </c>
      <c r="B15" s="72">
        <v>8</v>
      </c>
      <c r="C15" s="73">
        <v>4896500</v>
      </c>
      <c r="D15" s="23">
        <f t="shared" si="0"/>
        <v>1.532567049808429E-2</v>
      </c>
      <c r="E15" s="23">
        <f t="shared" si="1"/>
        <v>1.0443256547410181E-2</v>
      </c>
      <c r="F15" s="78">
        <v>8</v>
      </c>
      <c r="G15" s="110">
        <f>RANK(C15,$C$7:$C$18)</f>
        <v>10</v>
      </c>
    </row>
    <row r="16" spans="1:7">
      <c r="A16" s="89" t="s">
        <v>97</v>
      </c>
      <c r="B16" s="85">
        <v>6</v>
      </c>
      <c r="C16" s="124">
        <v>3590000</v>
      </c>
      <c r="D16" s="23">
        <f t="shared" ref="D16:D17" si="4">B16/$B$19</f>
        <v>1.1494252873563218E-2</v>
      </c>
      <c r="E16" s="23">
        <f t="shared" ref="E16:E17" si="5">C16/$C$19</f>
        <v>7.65675298788983E-3</v>
      </c>
      <c r="F16" s="78">
        <v>9</v>
      </c>
      <c r="G16" s="110">
        <f>RANK(C16,$C$7:$C$18)</f>
        <v>11</v>
      </c>
    </row>
    <row r="17" spans="1:7">
      <c r="A17" s="35" t="s">
        <v>120</v>
      </c>
      <c r="B17" s="125">
        <v>2</v>
      </c>
      <c r="C17" s="123">
        <v>535700</v>
      </c>
      <c r="D17" s="23">
        <f t="shared" si="4"/>
        <v>3.8314176245210726E-3</v>
      </c>
      <c r="E17" s="23">
        <f t="shared" si="5"/>
        <v>1.1425411074129754E-3</v>
      </c>
      <c r="F17" s="78">
        <v>10</v>
      </c>
      <c r="G17" s="110">
        <f>RANK(C17,$C$7:$C$18)</f>
        <v>12</v>
      </c>
    </row>
    <row r="18" spans="1:7">
      <c r="A18" s="89" t="s">
        <v>172</v>
      </c>
      <c r="B18" s="85">
        <v>1</v>
      </c>
      <c r="C18" s="124">
        <v>91200000</v>
      </c>
      <c r="D18" s="23">
        <f>B18/$B$19</f>
        <v>1.9157088122605363E-3</v>
      </c>
      <c r="E18" s="23">
        <f>C18/$C$19</f>
        <v>0.19451138509625418</v>
      </c>
      <c r="F18" s="78">
        <v>11</v>
      </c>
      <c r="G18" s="110">
        <f>RANK(C18,$C$7:$C$18)</f>
        <v>3</v>
      </c>
    </row>
    <row r="19" spans="1:7">
      <c r="A19" s="86" t="s">
        <v>23</v>
      </c>
      <c r="B19" s="87">
        <f>SUM(B7:B18)</f>
        <v>522</v>
      </c>
      <c r="C19" s="88">
        <f>SUM(C7:C18)</f>
        <v>468867156.30999994</v>
      </c>
      <c r="D19" s="30">
        <f>SUM(D7:D18)</f>
        <v>1</v>
      </c>
      <c r="E19" s="30">
        <f>SUM(E7:E18)</f>
        <v>1</v>
      </c>
      <c r="F19" s="31"/>
      <c r="G19" s="31"/>
    </row>
    <row r="20" spans="1:7" ht="13.5" thickBot="1">
      <c r="A20" s="82"/>
      <c r="B20" s="83"/>
      <c r="C20" s="84"/>
    </row>
    <row r="21" spans="1:7" ht="16.5" thickBot="1">
      <c r="A21" s="138" t="s">
        <v>10</v>
      </c>
      <c r="B21" s="139"/>
      <c r="C21" s="139"/>
      <c r="D21" s="139"/>
      <c r="E21" s="139"/>
      <c r="F21" s="139"/>
      <c r="G21" s="140"/>
    </row>
    <row r="22" spans="1:7">
      <c r="A22" s="3"/>
      <c r="B22" s="45"/>
      <c r="C22" s="40"/>
      <c r="D22" s="4" t="s">
        <v>5</v>
      </c>
      <c r="E22" s="4" t="s">
        <v>5</v>
      </c>
      <c r="F22" s="5" t="s">
        <v>6</v>
      </c>
      <c r="G22" s="5" t="s">
        <v>6</v>
      </c>
    </row>
    <row r="23" spans="1:7">
      <c r="A23" s="6" t="s">
        <v>11</v>
      </c>
      <c r="B23" s="46" t="s">
        <v>8</v>
      </c>
      <c r="C23" s="26" t="s">
        <v>9</v>
      </c>
      <c r="D23" s="8" t="s">
        <v>8</v>
      </c>
      <c r="E23" s="8" t="s">
        <v>9</v>
      </c>
      <c r="F23" s="7" t="s">
        <v>8</v>
      </c>
      <c r="G23" s="7" t="s">
        <v>9</v>
      </c>
    </row>
    <row r="24" spans="1:7">
      <c r="A24" s="145" t="s">
        <v>39</v>
      </c>
      <c r="B24" s="146">
        <v>45</v>
      </c>
      <c r="C24" s="147">
        <v>60173992.75</v>
      </c>
      <c r="D24" s="150">
        <f t="shared" ref="D24:D29" si="6">B24/$B$30</f>
        <v>0.40540540540540543</v>
      </c>
      <c r="E24" s="150">
        <f t="shared" ref="E24:E29" si="7">C24/$C$30</f>
        <v>0.50630392701683624</v>
      </c>
      <c r="F24" s="151">
        <v>1</v>
      </c>
      <c r="G24" s="151">
        <f>RANK(C24,$C$24:$C$29)</f>
        <v>1</v>
      </c>
    </row>
    <row r="25" spans="1:7">
      <c r="A25" s="71" t="s">
        <v>101</v>
      </c>
      <c r="B25" s="72">
        <v>31</v>
      </c>
      <c r="C25" s="73">
        <v>10965526</v>
      </c>
      <c r="D25" s="23">
        <f t="shared" si="6"/>
        <v>0.27927927927927926</v>
      </c>
      <c r="E25" s="23">
        <f t="shared" si="7"/>
        <v>9.2263927020286032E-2</v>
      </c>
      <c r="F25" s="78">
        <v>2</v>
      </c>
      <c r="G25" s="78">
        <f>RANK(C25,$C$24:$C$29)</f>
        <v>4</v>
      </c>
    </row>
    <row r="26" spans="1:7">
      <c r="A26" s="71" t="s">
        <v>40</v>
      </c>
      <c r="B26" s="72">
        <v>18</v>
      </c>
      <c r="C26" s="73">
        <v>26511599</v>
      </c>
      <c r="D26" s="23">
        <f t="shared" si="6"/>
        <v>0.16216216216216217</v>
      </c>
      <c r="E26" s="23">
        <f t="shared" si="7"/>
        <v>0.22306857284612597</v>
      </c>
      <c r="F26" s="78">
        <v>3</v>
      </c>
      <c r="G26" s="78">
        <f>RANK(C26,$C$24:$C$29)</f>
        <v>2</v>
      </c>
    </row>
    <row r="27" spans="1:7">
      <c r="A27" s="71" t="s">
        <v>41</v>
      </c>
      <c r="B27" s="72">
        <v>12</v>
      </c>
      <c r="C27" s="73">
        <v>20322800</v>
      </c>
      <c r="D27" s="23">
        <f t="shared" si="6"/>
        <v>0.10810810810810811</v>
      </c>
      <c r="E27" s="23">
        <f t="shared" si="7"/>
        <v>0.17099602299496339</v>
      </c>
      <c r="F27" s="78">
        <v>4</v>
      </c>
      <c r="G27" s="78">
        <f>RANK(C27,$C$24:$C$29)</f>
        <v>3</v>
      </c>
    </row>
    <row r="28" spans="1:7">
      <c r="A28" s="71" t="s">
        <v>55</v>
      </c>
      <c r="B28" s="72">
        <v>4</v>
      </c>
      <c r="C28" s="73">
        <v>570630</v>
      </c>
      <c r="D28" s="23">
        <f t="shared" si="6"/>
        <v>3.6036036036036036E-2</v>
      </c>
      <c r="E28" s="23">
        <f t="shared" si="7"/>
        <v>4.8012803649898619E-3</v>
      </c>
      <c r="F28" s="78">
        <v>5</v>
      </c>
      <c r="G28" s="78">
        <f>RANK(C28,$C$24:$C$29)</f>
        <v>5</v>
      </c>
    </row>
    <row r="29" spans="1:7">
      <c r="A29" s="71" t="s">
        <v>120</v>
      </c>
      <c r="B29" s="72">
        <v>1</v>
      </c>
      <c r="C29" s="73">
        <v>305000</v>
      </c>
      <c r="D29" s="23">
        <f t="shared" si="6"/>
        <v>9.0090090090090089E-3</v>
      </c>
      <c r="E29" s="23">
        <f t="shared" si="7"/>
        <v>2.5662697567984645E-3</v>
      </c>
      <c r="F29" s="78">
        <v>6</v>
      </c>
      <c r="G29" s="78">
        <f>RANK(C29,$C$24:$C$29)</f>
        <v>6</v>
      </c>
    </row>
    <row r="30" spans="1:7">
      <c r="A30" s="32" t="s">
        <v>23</v>
      </c>
      <c r="B30" s="47">
        <f>SUM(B24:B29)</f>
        <v>111</v>
      </c>
      <c r="C30" s="33">
        <f>SUM(C24:C29)</f>
        <v>118849547.75</v>
      </c>
      <c r="D30" s="30">
        <f>SUM(D24:D29)</f>
        <v>1</v>
      </c>
      <c r="E30" s="30">
        <f>SUM(E24:E29)</f>
        <v>1</v>
      </c>
      <c r="F30" s="31"/>
      <c r="G30" s="31"/>
    </row>
    <row r="31" spans="1:7" ht="13.5" thickBot="1"/>
    <row r="32" spans="1:7" ht="16.5" thickBot="1">
      <c r="A32" s="135" t="s">
        <v>12</v>
      </c>
      <c r="B32" s="136"/>
      <c r="C32" s="136"/>
      <c r="D32" s="136"/>
      <c r="E32" s="136"/>
      <c r="F32" s="136"/>
      <c r="G32" s="137"/>
    </row>
    <row r="33" spans="1:7">
      <c r="A33" s="3"/>
      <c r="B33" s="45"/>
      <c r="C33" s="40"/>
      <c r="D33" s="4" t="s">
        <v>5</v>
      </c>
      <c r="E33" s="4" t="s">
        <v>5</v>
      </c>
      <c r="F33" s="5" t="s">
        <v>6</v>
      </c>
      <c r="G33" s="5" t="s">
        <v>6</v>
      </c>
    </row>
    <row r="34" spans="1:7">
      <c r="A34" s="6" t="s">
        <v>11</v>
      </c>
      <c r="B34" s="46" t="s">
        <v>8</v>
      </c>
      <c r="C34" s="26" t="s">
        <v>9</v>
      </c>
      <c r="D34" s="8" t="s">
        <v>8</v>
      </c>
      <c r="E34" s="8" t="s">
        <v>9</v>
      </c>
      <c r="F34" s="7" t="s">
        <v>8</v>
      </c>
      <c r="G34" s="7" t="s">
        <v>9</v>
      </c>
    </row>
    <row r="35" spans="1:7">
      <c r="A35" s="145" t="s">
        <v>39</v>
      </c>
      <c r="B35" s="146">
        <v>231</v>
      </c>
      <c r="C35" s="147">
        <v>182976945.56</v>
      </c>
      <c r="D35" s="150">
        <f t="shared" ref="D35:D42" si="8">B35/$B$47</f>
        <v>0.36492890995260663</v>
      </c>
      <c r="E35" s="150">
        <f t="shared" ref="E35:E42" si="9">C35/$C$47</f>
        <v>0.311335281600776</v>
      </c>
      <c r="F35" s="151">
        <v>1</v>
      </c>
      <c r="G35" s="151">
        <f>RANK(C35,$C$35:$C$46)</f>
        <v>1</v>
      </c>
    </row>
    <row r="36" spans="1:7">
      <c r="A36" s="71" t="s">
        <v>101</v>
      </c>
      <c r="B36" s="72">
        <v>140</v>
      </c>
      <c r="C36" s="73">
        <v>69176812.980000004</v>
      </c>
      <c r="D36" s="23">
        <f t="shared" si="8"/>
        <v>0.22116903633491311</v>
      </c>
      <c r="E36" s="23">
        <f t="shared" si="9"/>
        <v>0.11770435058612483</v>
      </c>
      <c r="F36" s="78">
        <v>2</v>
      </c>
      <c r="G36" s="78">
        <f>RANK(C36,$C$35:$C$46)</f>
        <v>4</v>
      </c>
    </row>
    <row r="37" spans="1:7">
      <c r="A37" s="71" t="s">
        <v>40</v>
      </c>
      <c r="B37" s="72">
        <v>112</v>
      </c>
      <c r="C37" s="73">
        <v>127257271</v>
      </c>
      <c r="D37" s="23">
        <f t="shared" si="8"/>
        <v>0.17693522906793049</v>
      </c>
      <c r="E37" s="23">
        <f t="shared" si="9"/>
        <v>0.21652825267836578</v>
      </c>
      <c r="F37" s="78">
        <v>3</v>
      </c>
      <c r="G37" s="78">
        <f>RANK(C37,$C$35:$C$46)</f>
        <v>2</v>
      </c>
    </row>
    <row r="38" spans="1:7">
      <c r="A38" s="71" t="s">
        <v>41</v>
      </c>
      <c r="B38" s="72">
        <v>50</v>
      </c>
      <c r="C38" s="73">
        <v>59523157.520000003</v>
      </c>
      <c r="D38" s="23">
        <f t="shared" ref="D38" si="10">B38/$B$47</f>
        <v>7.8988941548183256E-2</v>
      </c>
      <c r="E38" s="23">
        <f t="shared" ref="E38" si="11">C38/$C$47</f>
        <v>0.10127865536032696</v>
      </c>
      <c r="F38" s="78">
        <v>4</v>
      </c>
      <c r="G38" s="78">
        <f>RANK(C38,$C$35:$C$46)</f>
        <v>5</v>
      </c>
    </row>
    <row r="39" spans="1:7">
      <c r="A39" s="71" t="s">
        <v>76</v>
      </c>
      <c r="B39" s="72">
        <v>22</v>
      </c>
      <c r="C39" s="73">
        <v>10001125</v>
      </c>
      <c r="D39" s="23">
        <f t="shared" si="8"/>
        <v>3.4755134281200632E-2</v>
      </c>
      <c r="E39" s="23">
        <f t="shared" si="9"/>
        <v>1.7016914664686793E-2</v>
      </c>
      <c r="F39" s="78">
        <v>5</v>
      </c>
      <c r="G39" s="78">
        <f>RANK(C39,$C$35:$C$46)</f>
        <v>7</v>
      </c>
    </row>
    <row r="40" spans="1:7">
      <c r="A40" s="71" t="s">
        <v>122</v>
      </c>
      <c r="B40" s="72">
        <v>20</v>
      </c>
      <c r="C40" s="73">
        <v>18552887</v>
      </c>
      <c r="D40" s="23">
        <f t="shared" si="8"/>
        <v>3.15955766192733E-2</v>
      </c>
      <c r="E40" s="23">
        <f t="shared" si="9"/>
        <v>3.1567738115719675E-2</v>
      </c>
      <c r="F40" s="78">
        <v>6</v>
      </c>
      <c r="G40" s="78">
        <f>RANK(C40,$C$35:$C$46)</f>
        <v>6</v>
      </c>
    </row>
    <row r="41" spans="1:7">
      <c r="A41" s="71" t="s">
        <v>95</v>
      </c>
      <c r="B41" s="72">
        <v>18</v>
      </c>
      <c r="C41" s="73">
        <v>9596200</v>
      </c>
      <c r="D41" s="23">
        <f t="shared" si="8"/>
        <v>2.843601895734597E-2</v>
      </c>
      <c r="E41" s="23">
        <f t="shared" si="9"/>
        <v>1.632793475786648E-2</v>
      </c>
      <c r="F41" s="78">
        <v>7</v>
      </c>
      <c r="G41" s="78">
        <f>RANK(C41,$C$35:$C$46)</f>
        <v>8</v>
      </c>
    </row>
    <row r="42" spans="1:7">
      <c r="A42" s="71" t="s">
        <v>73</v>
      </c>
      <c r="B42" s="72">
        <v>18</v>
      </c>
      <c r="C42" s="73">
        <v>9534475</v>
      </c>
      <c r="D42" s="23">
        <f t="shared" si="8"/>
        <v>2.843601895734597E-2</v>
      </c>
      <c r="E42" s="23">
        <f t="shared" si="9"/>
        <v>1.6222909667421376E-2</v>
      </c>
      <c r="F42" s="78">
        <v>7</v>
      </c>
      <c r="G42" s="78">
        <f>RANK(C42,$C$35:$C$46)</f>
        <v>9</v>
      </c>
    </row>
    <row r="43" spans="1:7">
      <c r="A43" s="71" t="s">
        <v>55</v>
      </c>
      <c r="B43" s="72">
        <v>12</v>
      </c>
      <c r="C43" s="73">
        <v>5467130</v>
      </c>
      <c r="D43" s="23">
        <f>B43/$B$47</f>
        <v>1.8957345971563982E-2</v>
      </c>
      <c r="E43" s="23">
        <f>C43/$C$47</f>
        <v>9.3023219558548767E-3</v>
      </c>
      <c r="F43" s="78">
        <v>8</v>
      </c>
      <c r="G43" s="78">
        <f>RANK(C43,$C$35:$C$46)</f>
        <v>10</v>
      </c>
    </row>
    <row r="44" spans="1:7">
      <c r="A44" s="71" t="s">
        <v>97</v>
      </c>
      <c r="B44" s="72">
        <v>6</v>
      </c>
      <c r="C44" s="73">
        <v>3590000</v>
      </c>
      <c r="D44" s="23">
        <f t="shared" ref="D44" si="12">B44/$B$47</f>
        <v>9.4786729857819912E-3</v>
      </c>
      <c r="E44" s="23">
        <f t="shared" ref="E44:E45" si="13">C44/$C$47</f>
        <v>6.108385171290788E-3</v>
      </c>
      <c r="F44" s="78">
        <v>9</v>
      </c>
      <c r="G44" s="78">
        <f>RANK(C44,$C$35:$C$46)</f>
        <v>11</v>
      </c>
    </row>
    <row r="45" spans="1:7">
      <c r="A45" s="71" t="s">
        <v>120</v>
      </c>
      <c r="B45" s="72">
        <v>3</v>
      </c>
      <c r="C45" s="73">
        <v>840700</v>
      </c>
      <c r="D45" s="23">
        <f>B45/$B$47</f>
        <v>4.7393364928909956E-3</v>
      </c>
      <c r="E45" s="23">
        <f t="shared" si="13"/>
        <v>1.4304510901125809E-3</v>
      </c>
      <c r="F45" s="78">
        <v>10</v>
      </c>
      <c r="G45" s="78">
        <f>RANK(C45,$C$35:$C$46)</f>
        <v>12</v>
      </c>
    </row>
    <row r="46" spans="1:7">
      <c r="A46" s="71" t="s">
        <v>172</v>
      </c>
      <c r="B46" s="72">
        <v>1</v>
      </c>
      <c r="C46" s="73">
        <v>91200000</v>
      </c>
      <c r="D46" s="23">
        <f>B46/$B$47</f>
        <v>1.5797788309636651E-3</v>
      </c>
      <c r="E46" s="23">
        <f>C46/$C$47</f>
        <v>0.15517680435145401</v>
      </c>
      <c r="F46" s="78">
        <v>11</v>
      </c>
      <c r="G46" s="78">
        <f>RANK(C46,$C$35:$C$46)</f>
        <v>3</v>
      </c>
    </row>
    <row r="47" spans="1:7">
      <c r="A47" s="32" t="s">
        <v>23</v>
      </c>
      <c r="B47" s="48">
        <f>SUM(B35:B46)</f>
        <v>633</v>
      </c>
      <c r="C47" s="38">
        <f>SUM(C35:C46)</f>
        <v>587716704.05999994</v>
      </c>
      <c r="D47" s="30">
        <f>SUM(D35:D46)</f>
        <v>0.99999999999999989</v>
      </c>
      <c r="E47" s="30">
        <f>SUM(E35:E46)</f>
        <v>1</v>
      </c>
      <c r="F47" s="31"/>
      <c r="G47" s="31"/>
    </row>
    <row r="49" spans="1:4">
      <c r="A49" s="141" t="s">
        <v>24</v>
      </c>
      <c r="B49" s="141"/>
      <c r="C49" s="141"/>
      <c r="D49" s="109" t="s">
        <v>56</v>
      </c>
    </row>
    <row r="50" spans="1:4">
      <c r="A50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21:G21"/>
    <mergeCell ref="A32:G32"/>
    <mergeCell ref="A49:C49"/>
  </mergeCells>
  <phoneticPr fontId="2" type="noConversion"/>
  <hyperlinks>
    <hyperlink ref="A50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85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8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66</v>
      </c>
    </row>
    <row r="2" spans="1:7">
      <c r="A2" s="2" t="str">
        <f>'OVERALL STATS'!A2</f>
        <v>Reporting Period: DECEMBER, 2023</v>
      </c>
    </row>
    <row r="3" spans="1:7" ht="13.5" thickBot="1"/>
    <row r="4" spans="1:7" ht="16.5" thickBot="1">
      <c r="A4" s="135" t="s">
        <v>13</v>
      </c>
      <c r="B4" s="136"/>
      <c r="C4" s="136"/>
      <c r="D4" s="136"/>
      <c r="E4" s="136"/>
      <c r="F4" s="136"/>
      <c r="G4" s="137"/>
    </row>
    <row r="5" spans="1:7">
      <c r="A5" s="3"/>
      <c r="B5" s="107"/>
      <c r="C5" s="99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100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52" t="s">
        <v>39</v>
      </c>
      <c r="B7" s="153">
        <v>176</v>
      </c>
      <c r="C7" s="154">
        <v>115589640.81</v>
      </c>
      <c r="D7" s="155">
        <f>B7/$B$16</f>
        <v>0.41805225653206651</v>
      </c>
      <c r="E7" s="150">
        <f>C7/$C$16</f>
        <v>0.29336397503204786</v>
      </c>
      <c r="F7" s="151">
        <v>1</v>
      </c>
      <c r="G7" s="151">
        <f>RANK(C7,$C$7:$C$15)</f>
        <v>1</v>
      </c>
    </row>
    <row r="8" spans="1:7">
      <c r="A8" s="36" t="s">
        <v>101</v>
      </c>
      <c r="B8" s="37">
        <v>95</v>
      </c>
      <c r="C8" s="101">
        <v>48622618.979999997</v>
      </c>
      <c r="D8" s="27">
        <f>B8/$B$16</f>
        <v>0.22565320665083136</v>
      </c>
      <c r="E8" s="23">
        <f>C8/$C$16</f>
        <v>0.12340314132378084</v>
      </c>
      <c r="F8" s="78">
        <v>2</v>
      </c>
      <c r="G8" s="78">
        <f>RANK(C8,$C$7:$C$15)</f>
        <v>4</v>
      </c>
    </row>
    <row r="9" spans="1:7">
      <c r="A9" s="36" t="s">
        <v>40</v>
      </c>
      <c r="B9" s="37">
        <v>84</v>
      </c>
      <c r="C9" s="101">
        <v>87675035</v>
      </c>
      <c r="D9" s="27">
        <f t="shared" ref="D9" si="0">B9/$B$16</f>
        <v>0.1995249406175772</v>
      </c>
      <c r="E9" s="23">
        <f t="shared" ref="E9" si="1">C9/$C$16</f>
        <v>0.22251731728236973</v>
      </c>
      <c r="F9" s="78">
        <v>3</v>
      </c>
      <c r="G9" s="78">
        <f>RANK(C9,$C$7:$C$15)</f>
        <v>3</v>
      </c>
    </row>
    <row r="10" spans="1:7">
      <c r="A10" s="36" t="s">
        <v>41</v>
      </c>
      <c r="B10" s="37">
        <v>31</v>
      </c>
      <c r="C10" s="101">
        <v>32308740</v>
      </c>
      <c r="D10" s="27">
        <f>B10/$B$16</f>
        <v>7.3634204275534437E-2</v>
      </c>
      <c r="E10" s="23">
        <f>C10/$C$16</f>
        <v>8.1998874018967771E-2</v>
      </c>
      <c r="F10" s="78">
        <v>4</v>
      </c>
      <c r="G10" s="78">
        <f>RANK(C10,$C$7:$C$15)</f>
        <v>5</v>
      </c>
    </row>
    <row r="11" spans="1:7">
      <c r="A11" s="36" t="s">
        <v>95</v>
      </c>
      <c r="B11" s="37">
        <v>18</v>
      </c>
      <c r="C11" s="101">
        <v>9596200</v>
      </c>
      <c r="D11" s="27">
        <f>B11/$B$16</f>
        <v>4.2755344418052253E-2</v>
      </c>
      <c r="E11" s="23">
        <f>C11/$C$16</f>
        <v>2.4354945282942589E-2</v>
      </c>
      <c r="F11" s="78">
        <v>5</v>
      </c>
      <c r="G11" s="78">
        <f>RANK(C11,$C$7:$C$15)</f>
        <v>6</v>
      </c>
    </row>
    <row r="12" spans="1:7">
      <c r="A12" s="36" t="s">
        <v>55</v>
      </c>
      <c r="B12" s="37">
        <v>8</v>
      </c>
      <c r="C12" s="101">
        <v>4896500</v>
      </c>
      <c r="D12" s="27">
        <f>B12/$B$16</f>
        <v>1.9002375296912115E-2</v>
      </c>
      <c r="E12" s="23">
        <f>C12/$C$16</f>
        <v>1.2427209684867801E-2</v>
      </c>
      <c r="F12" s="78">
        <v>6</v>
      </c>
      <c r="G12" s="78">
        <f>RANK(C12,$C$7:$C$15)</f>
        <v>7</v>
      </c>
    </row>
    <row r="13" spans="1:7">
      <c r="A13" s="36" t="s">
        <v>97</v>
      </c>
      <c r="B13" s="37">
        <v>6</v>
      </c>
      <c r="C13" s="101">
        <v>3590000</v>
      </c>
      <c r="D13" s="27">
        <f>B13/$B$16</f>
        <v>1.4251781472684086E-2</v>
      </c>
      <c r="E13" s="23">
        <f>C13/$C$16</f>
        <v>9.1113413190391929E-3</v>
      </c>
      <c r="F13" s="78">
        <v>7</v>
      </c>
      <c r="G13" s="78">
        <f>RANK(C13,$C$7:$C$15)</f>
        <v>8</v>
      </c>
    </row>
    <row r="14" spans="1:7">
      <c r="A14" s="36" t="s">
        <v>120</v>
      </c>
      <c r="B14" s="37">
        <v>2</v>
      </c>
      <c r="C14" s="101">
        <v>535700</v>
      </c>
      <c r="D14" s="27">
        <f>B14/$B$16</f>
        <v>4.7505938242280287E-3</v>
      </c>
      <c r="E14" s="23">
        <f>C14/$C$16</f>
        <v>1.3595948592226448E-3</v>
      </c>
      <c r="F14" s="78">
        <v>8</v>
      </c>
      <c r="G14" s="78">
        <f>RANK(C14,$C$7:$C$15)</f>
        <v>9</v>
      </c>
    </row>
    <row r="15" spans="1:7">
      <c r="A15" s="36" t="s">
        <v>172</v>
      </c>
      <c r="B15" s="37">
        <v>1</v>
      </c>
      <c r="C15" s="101">
        <v>91200000</v>
      </c>
      <c r="D15" s="27">
        <f>B15/$B$16</f>
        <v>2.3752969121140144E-3</v>
      </c>
      <c r="E15" s="23">
        <f>C15/$C$16</f>
        <v>0.23146360119676165</v>
      </c>
      <c r="F15" s="78">
        <v>9</v>
      </c>
      <c r="G15" s="78">
        <f>RANK(C15,$C$7:$C$15)</f>
        <v>2</v>
      </c>
    </row>
    <row r="16" spans="1:7">
      <c r="A16" s="28" t="s">
        <v>23</v>
      </c>
      <c r="B16" s="29">
        <f>SUM(B7:B15)</f>
        <v>421</v>
      </c>
      <c r="C16" s="102">
        <f>SUM(C7:C15)</f>
        <v>394014434.78999996</v>
      </c>
      <c r="D16" s="30">
        <f>SUM(D7:D15)</f>
        <v>1</v>
      </c>
      <c r="E16" s="30">
        <f>SUM(E7:E15)</f>
        <v>1</v>
      </c>
      <c r="F16" s="31"/>
      <c r="G16" s="31"/>
    </row>
    <row r="17" spans="1:7" ht="13.5" thickBot="1"/>
    <row r="18" spans="1:7" ht="16.5" thickBot="1">
      <c r="A18" s="135" t="s">
        <v>14</v>
      </c>
      <c r="B18" s="136"/>
      <c r="C18" s="136"/>
      <c r="D18" s="136"/>
      <c r="E18" s="136"/>
      <c r="F18" s="136"/>
      <c r="G18" s="137"/>
    </row>
    <row r="19" spans="1:7">
      <c r="A19" s="3"/>
      <c r="B19" s="107"/>
      <c r="C19" s="99"/>
      <c r="D19" s="10" t="s">
        <v>5</v>
      </c>
      <c r="E19" s="10" t="s">
        <v>5</v>
      </c>
      <c r="F19" s="11" t="s">
        <v>6</v>
      </c>
      <c r="G19" s="15" t="s">
        <v>6</v>
      </c>
    </row>
    <row r="20" spans="1:7">
      <c r="A20" s="12" t="s">
        <v>7</v>
      </c>
      <c r="B20" s="12" t="s">
        <v>8</v>
      </c>
      <c r="C20" s="100" t="s">
        <v>9</v>
      </c>
      <c r="D20" s="13" t="s">
        <v>8</v>
      </c>
      <c r="E20" s="13" t="s">
        <v>9</v>
      </c>
      <c r="F20" s="14" t="s">
        <v>8</v>
      </c>
      <c r="G20" s="16" t="s">
        <v>9</v>
      </c>
    </row>
    <row r="21" spans="1:7">
      <c r="A21" s="156" t="s">
        <v>76</v>
      </c>
      <c r="B21" s="153">
        <v>22</v>
      </c>
      <c r="C21" s="103">
        <v>10001125</v>
      </c>
      <c r="D21" s="155">
        <f>B21/$B$28</f>
        <v>0.21782178217821782</v>
      </c>
      <c r="E21" s="23">
        <f>C21/$C$28</f>
        <v>0.13361070642338349</v>
      </c>
      <c r="F21" s="151">
        <v>1</v>
      </c>
      <c r="G21" s="78">
        <f>RANK(C21,$C$21:$C$27)</f>
        <v>3</v>
      </c>
    </row>
    <row r="22" spans="1:7">
      <c r="A22" s="156" t="s">
        <v>122</v>
      </c>
      <c r="B22" s="50">
        <v>20</v>
      </c>
      <c r="C22" s="154">
        <v>18552887</v>
      </c>
      <c r="D22" s="27">
        <f>B22/$B$28</f>
        <v>0.19801980198019803</v>
      </c>
      <c r="E22" s="150">
        <f>C22/$C$28</f>
        <v>0.24785854973947513</v>
      </c>
      <c r="F22" s="78">
        <v>2</v>
      </c>
      <c r="G22" s="151">
        <f>RANK(C22,$C$21:$C$27)</f>
        <v>1</v>
      </c>
    </row>
    <row r="23" spans="1:7">
      <c r="A23" s="49" t="s">
        <v>73</v>
      </c>
      <c r="B23" s="50">
        <v>18</v>
      </c>
      <c r="C23" s="103">
        <v>9534475</v>
      </c>
      <c r="D23" s="27">
        <f>B23/$B$28</f>
        <v>0.17821782178217821</v>
      </c>
      <c r="E23" s="23">
        <f>C23/$C$28</f>
        <v>0.12737646416039089</v>
      </c>
      <c r="F23" s="78">
        <v>3</v>
      </c>
      <c r="G23" s="78">
        <f>RANK(C23,$C$21:$C$27)</f>
        <v>5</v>
      </c>
    </row>
    <row r="24" spans="1:7">
      <c r="A24" s="49" t="s">
        <v>101</v>
      </c>
      <c r="B24" s="50">
        <v>14</v>
      </c>
      <c r="C24" s="103">
        <v>9588668</v>
      </c>
      <c r="D24" s="27">
        <f t="shared" ref="D24" si="2">B24/$B$28</f>
        <v>0.13861386138613863</v>
      </c>
      <c r="E24" s="23">
        <f t="shared" ref="E24" si="3">C24/$C$28</f>
        <v>0.12810045921226781</v>
      </c>
      <c r="F24" s="78">
        <v>4</v>
      </c>
      <c r="G24" s="78">
        <f>RANK(C24,$C$21:$C$27)</f>
        <v>4</v>
      </c>
    </row>
    <row r="25" spans="1:7">
      <c r="A25" s="49" t="s">
        <v>40</v>
      </c>
      <c r="B25" s="50">
        <v>10</v>
      </c>
      <c r="C25" s="103">
        <v>13070637</v>
      </c>
      <c r="D25" s="27">
        <f>B25/$B$28</f>
        <v>9.9009900990099015E-2</v>
      </c>
      <c r="E25" s="23">
        <f>C25/$C$28</f>
        <v>0.17461805976563777</v>
      </c>
      <c r="F25" s="78">
        <v>5</v>
      </c>
      <c r="G25" s="78">
        <f>RANK(C25,$C$21:$C$27)</f>
        <v>2</v>
      </c>
    </row>
    <row r="26" spans="1:7">
      <c r="A26" s="49" t="s">
        <v>39</v>
      </c>
      <c r="B26" s="50">
        <v>10</v>
      </c>
      <c r="C26" s="103">
        <v>7213312</v>
      </c>
      <c r="D26" s="27">
        <f>B26/$B$28</f>
        <v>9.9009900990099015E-2</v>
      </c>
      <c r="E26" s="23">
        <f>C26/$C$28</f>
        <v>9.636672994010867E-2</v>
      </c>
      <c r="F26" s="78">
        <v>5</v>
      </c>
      <c r="G26" s="78">
        <f>RANK(C26,$C$21:$C$27)</f>
        <v>6</v>
      </c>
    </row>
    <row r="27" spans="1:7">
      <c r="A27" s="49" t="s">
        <v>41</v>
      </c>
      <c r="B27" s="50">
        <v>7</v>
      </c>
      <c r="C27" s="103">
        <v>6891617.5199999996</v>
      </c>
      <c r="D27" s="27">
        <f>B27/$B$28</f>
        <v>6.9306930693069313E-2</v>
      </c>
      <c r="E27" s="23">
        <f>C27/$C$28</f>
        <v>9.2069030758736264E-2</v>
      </c>
      <c r="F27" s="78">
        <v>6</v>
      </c>
      <c r="G27" s="78">
        <f>RANK(C27,$C$21:$C$27)</f>
        <v>7</v>
      </c>
    </row>
    <row r="28" spans="1:7">
      <c r="A28" s="28" t="s">
        <v>23</v>
      </c>
      <c r="B28" s="29">
        <f>SUM(B21:B27)</f>
        <v>101</v>
      </c>
      <c r="C28" s="102">
        <f>SUM(C21:C27)</f>
        <v>74852721.519999996</v>
      </c>
      <c r="D28" s="30">
        <f>SUM(D21:D27)</f>
        <v>1</v>
      </c>
      <c r="E28" s="30">
        <f>SUM(E21:E27)</f>
        <v>1</v>
      </c>
      <c r="F28" s="31"/>
      <c r="G28" s="31"/>
    </row>
    <row r="29" spans="1:7" ht="13.5" thickBot="1"/>
    <row r="30" spans="1:7" ht="16.5" thickBot="1">
      <c r="A30" s="135" t="s">
        <v>15</v>
      </c>
      <c r="B30" s="136"/>
      <c r="C30" s="136"/>
      <c r="D30" s="136"/>
      <c r="E30" s="136"/>
      <c r="F30" s="136"/>
      <c r="G30" s="137"/>
    </row>
    <row r="31" spans="1:7">
      <c r="A31" s="3"/>
      <c r="B31" s="107"/>
      <c r="C31" s="99"/>
      <c r="D31" s="10" t="s">
        <v>5</v>
      </c>
      <c r="E31" s="10" t="s">
        <v>5</v>
      </c>
      <c r="F31" s="11" t="s">
        <v>6</v>
      </c>
      <c r="G31" s="15" t="s">
        <v>6</v>
      </c>
    </row>
    <row r="32" spans="1:7">
      <c r="A32" s="12" t="s">
        <v>7</v>
      </c>
      <c r="B32" s="12" t="s">
        <v>8</v>
      </c>
      <c r="C32" s="100" t="s">
        <v>9</v>
      </c>
      <c r="D32" s="17" t="s">
        <v>8</v>
      </c>
      <c r="E32" s="13" t="s">
        <v>9</v>
      </c>
      <c r="F32" s="14" t="s">
        <v>8</v>
      </c>
      <c r="G32" s="16" t="s">
        <v>9</v>
      </c>
    </row>
    <row r="33" spans="1:7">
      <c r="A33" s="152" t="s">
        <v>39</v>
      </c>
      <c r="B33" s="153">
        <v>149</v>
      </c>
      <c r="C33" s="154">
        <v>99106728</v>
      </c>
      <c r="D33" s="155">
        <f t="shared" ref="D33:D38" si="4">B33/$B$41</f>
        <v>0.4173669467787115</v>
      </c>
      <c r="E33" s="150">
        <f t="shared" ref="E33:E38" si="5">C33/$C$41</f>
        <v>0.41622797043394744</v>
      </c>
      <c r="F33" s="151">
        <v>1</v>
      </c>
      <c r="G33" s="151">
        <f>RANK(C33,$C$33:$C$40)</f>
        <v>1</v>
      </c>
    </row>
    <row r="34" spans="1:7">
      <c r="A34" s="36" t="s">
        <v>101</v>
      </c>
      <c r="B34" s="37">
        <v>81</v>
      </c>
      <c r="C34" s="101">
        <v>42736844.979999997</v>
      </c>
      <c r="D34" s="27">
        <f t="shared" si="4"/>
        <v>0.22689075630252101</v>
      </c>
      <c r="E34" s="23">
        <f t="shared" si="5"/>
        <v>0.17948600067571227</v>
      </c>
      <c r="F34" s="111">
        <v>2</v>
      </c>
      <c r="G34" s="78">
        <f>RANK(C34,$C$33:$C$40)</f>
        <v>3</v>
      </c>
    </row>
    <row r="35" spans="1:7">
      <c r="A35" s="36" t="s">
        <v>40</v>
      </c>
      <c r="B35" s="37">
        <v>70</v>
      </c>
      <c r="C35" s="101">
        <v>55814700</v>
      </c>
      <c r="D35" s="27">
        <f t="shared" si="4"/>
        <v>0.19607843137254902</v>
      </c>
      <c r="E35" s="23">
        <f t="shared" si="5"/>
        <v>0.23441031472030482</v>
      </c>
      <c r="F35" s="111">
        <v>3</v>
      </c>
      <c r="G35" s="78">
        <f>RANK(C35,$C$33:$C$40)</f>
        <v>2</v>
      </c>
    </row>
    <row r="36" spans="1:7">
      <c r="A36" s="36" t="s">
        <v>41</v>
      </c>
      <c r="B36" s="37">
        <v>25</v>
      </c>
      <c r="C36" s="101">
        <v>22630170</v>
      </c>
      <c r="D36" s="27">
        <f t="shared" si="4"/>
        <v>7.0028011204481794E-2</v>
      </c>
      <c r="E36" s="23">
        <f t="shared" si="5"/>
        <v>9.5042081599901115E-2</v>
      </c>
      <c r="F36" s="78">
        <v>4</v>
      </c>
      <c r="G36" s="78">
        <f>RANK(C36,$C$33:$C$40)</f>
        <v>4</v>
      </c>
    </row>
    <row r="37" spans="1:7">
      <c r="A37" s="36" t="s">
        <v>95</v>
      </c>
      <c r="B37" s="37">
        <v>18</v>
      </c>
      <c r="C37" s="101">
        <v>9596200</v>
      </c>
      <c r="D37" s="27">
        <f t="shared" si="4"/>
        <v>5.0420168067226892E-2</v>
      </c>
      <c r="E37" s="23">
        <f t="shared" si="5"/>
        <v>4.0302075656036655E-2</v>
      </c>
      <c r="F37" s="111">
        <v>5</v>
      </c>
      <c r="G37" s="78">
        <f>RANK(C37,$C$33:$C$40)</f>
        <v>5</v>
      </c>
    </row>
    <row r="38" spans="1:7">
      <c r="A38" s="36" t="s">
        <v>55</v>
      </c>
      <c r="B38" s="37">
        <v>7</v>
      </c>
      <c r="C38" s="101">
        <v>4571500</v>
      </c>
      <c r="D38" s="27">
        <f t="shared" si="4"/>
        <v>1.9607843137254902E-2</v>
      </c>
      <c r="E38" s="23">
        <f t="shared" si="5"/>
        <v>1.9199364213081382E-2</v>
      </c>
      <c r="F38" s="78">
        <v>6</v>
      </c>
      <c r="G38" s="78">
        <f>RANK(C38,$C$33:$C$40)</f>
        <v>6</v>
      </c>
    </row>
    <row r="39" spans="1:7">
      <c r="A39" s="36" t="s">
        <v>97</v>
      </c>
      <c r="B39" s="37">
        <v>5</v>
      </c>
      <c r="C39" s="101">
        <v>3115000</v>
      </c>
      <c r="D39" s="27">
        <f>B39/$B$41</f>
        <v>1.4005602240896359E-2</v>
      </c>
      <c r="E39" s="23">
        <f>C39/$C$41</f>
        <v>1.3082362358908129E-2</v>
      </c>
      <c r="F39" s="78">
        <v>7</v>
      </c>
      <c r="G39" s="78">
        <f>RANK(C39,$C$33:$C$40)</f>
        <v>7</v>
      </c>
    </row>
    <row r="40" spans="1:7">
      <c r="A40" s="36" t="s">
        <v>120</v>
      </c>
      <c r="B40" s="37">
        <v>2</v>
      </c>
      <c r="C40" s="101">
        <v>535700</v>
      </c>
      <c r="D40" s="27">
        <f>B40/$B$41</f>
        <v>5.6022408963585435E-3</v>
      </c>
      <c r="E40" s="23">
        <f>C40/$C$41</f>
        <v>2.2498303421082133E-3</v>
      </c>
      <c r="F40" s="78">
        <v>8</v>
      </c>
      <c r="G40" s="78">
        <f>RANK(C40,$C$33:$C$40)</f>
        <v>8</v>
      </c>
    </row>
    <row r="41" spans="1:7">
      <c r="A41" s="28" t="s">
        <v>23</v>
      </c>
      <c r="B41" s="41">
        <f>SUM(B33:B40)</f>
        <v>357</v>
      </c>
      <c r="C41" s="104">
        <f>SUM(C33:C40)</f>
        <v>238106842.97999999</v>
      </c>
      <c r="D41" s="30">
        <f>SUM(D33:D40)</f>
        <v>1</v>
      </c>
      <c r="E41" s="30">
        <f>SUM(E33:E40)</f>
        <v>1</v>
      </c>
      <c r="F41" s="31"/>
      <c r="G41" s="31"/>
    </row>
    <row r="42" spans="1:7" ht="13.5" thickBot="1"/>
    <row r="43" spans="1:7" ht="16.5" thickBot="1">
      <c r="A43" s="135" t="s">
        <v>16</v>
      </c>
      <c r="B43" s="136"/>
      <c r="C43" s="136"/>
      <c r="D43" s="136"/>
      <c r="E43" s="136"/>
      <c r="F43" s="136"/>
      <c r="G43" s="137"/>
    </row>
    <row r="44" spans="1:7">
      <c r="A44" s="18"/>
      <c r="B44" s="108"/>
      <c r="C44" s="105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100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57" t="s">
        <v>40</v>
      </c>
      <c r="B46" s="158">
        <v>8</v>
      </c>
      <c r="C46" s="106">
        <v>27213820</v>
      </c>
      <c r="D46" s="150">
        <f>B46/$B$52</f>
        <v>0.34782608695652173</v>
      </c>
      <c r="E46" s="23">
        <f>C46/$C$52</f>
        <v>0.20053705732537153</v>
      </c>
      <c r="F46" s="151">
        <v>1</v>
      </c>
      <c r="G46" s="78">
        <f>RANK(C46,$C$46:$C$51)</f>
        <v>2</v>
      </c>
    </row>
    <row r="47" spans="1:7">
      <c r="A47" s="96" t="s">
        <v>39</v>
      </c>
      <c r="B47" s="97">
        <v>6</v>
      </c>
      <c r="C47" s="106">
        <v>6314000</v>
      </c>
      <c r="D47" s="23">
        <f>B47/$B$52</f>
        <v>0.2608695652173913</v>
      </c>
      <c r="E47" s="23">
        <f>C47/$C$52</f>
        <v>4.6527498894032362E-2</v>
      </c>
      <c r="F47" s="78">
        <v>2</v>
      </c>
      <c r="G47" s="78">
        <f>RANK(C47,$C$46:$C$51)</f>
        <v>4</v>
      </c>
    </row>
    <row r="48" spans="1:7">
      <c r="A48" s="96" t="s">
        <v>101</v>
      </c>
      <c r="B48" s="97">
        <v>4</v>
      </c>
      <c r="C48" s="106">
        <v>3080874</v>
      </c>
      <c r="D48" s="23">
        <f>B48/$B$52</f>
        <v>0.17391304347826086</v>
      </c>
      <c r="E48" s="23">
        <f>C48/$C$52</f>
        <v>2.270278137910248E-2</v>
      </c>
      <c r="F48" s="78">
        <v>3</v>
      </c>
      <c r="G48" s="78">
        <f>RANK(C48,$C$46:$C$51)</f>
        <v>5</v>
      </c>
    </row>
    <row r="49" spans="1:7">
      <c r="A49" s="96" t="s">
        <v>41</v>
      </c>
      <c r="B49" s="97">
        <v>3</v>
      </c>
      <c r="C49" s="106">
        <v>7421000</v>
      </c>
      <c r="D49" s="23">
        <f t="shared" ref="D49" si="6">B49/$B$52</f>
        <v>0.13043478260869565</v>
      </c>
      <c r="E49" s="23">
        <f t="shared" ref="E49" si="7">C49/$C$52</f>
        <v>5.4684917531297776E-2</v>
      </c>
      <c r="F49" s="78">
        <v>4</v>
      </c>
      <c r="G49" s="78">
        <f>RANK(C49,$C$46:$C$51)</f>
        <v>3</v>
      </c>
    </row>
    <row r="50" spans="1:7">
      <c r="A50" s="156" t="s">
        <v>172</v>
      </c>
      <c r="B50" s="50">
        <v>1</v>
      </c>
      <c r="C50" s="154">
        <v>91200000</v>
      </c>
      <c r="D50" s="23">
        <f>B50/$B$52</f>
        <v>4.3478260869565216E-2</v>
      </c>
      <c r="E50" s="150">
        <f>C50/$C$52</f>
        <v>0.67204749748744874</v>
      </c>
      <c r="F50" s="78">
        <v>5</v>
      </c>
      <c r="G50" s="151">
        <f>RANK(C50,$C$46:$C$51)</f>
        <v>1</v>
      </c>
    </row>
    <row r="51" spans="1:7">
      <c r="A51" s="96" t="s">
        <v>97</v>
      </c>
      <c r="B51" s="97">
        <v>1</v>
      </c>
      <c r="C51" s="106">
        <v>475000</v>
      </c>
      <c r="D51" s="23">
        <f>B51/$B$52</f>
        <v>4.3478260869565216E-2</v>
      </c>
      <c r="E51" s="23">
        <f>C51/$C$52</f>
        <v>3.5002473827471289E-3</v>
      </c>
      <c r="F51" s="78">
        <v>5</v>
      </c>
      <c r="G51" s="78">
        <f>RANK(C51,$C$46:$C$51)</f>
        <v>6</v>
      </c>
    </row>
    <row r="52" spans="1:7">
      <c r="A52" s="28" t="s">
        <v>23</v>
      </c>
      <c r="B52" s="41">
        <f>SUM(B46:B51)</f>
        <v>23</v>
      </c>
      <c r="C52" s="104">
        <f>SUM(C46:C51)</f>
        <v>135704694</v>
      </c>
      <c r="D52" s="30">
        <f>SUM(D46:D51)</f>
        <v>1</v>
      </c>
      <c r="E52" s="30">
        <f>SUM(E46:E51)</f>
        <v>1</v>
      </c>
      <c r="F52" s="31"/>
      <c r="G52" s="31"/>
    </row>
    <row r="53" spans="1:7" ht="13.5" thickBot="1"/>
    <row r="54" spans="1:7" ht="16.5" thickBot="1">
      <c r="A54" s="135" t="s">
        <v>17</v>
      </c>
      <c r="B54" s="136"/>
      <c r="C54" s="136"/>
      <c r="D54" s="136"/>
      <c r="E54" s="136"/>
      <c r="F54" s="136"/>
      <c r="G54" s="137"/>
    </row>
    <row r="55" spans="1:7">
      <c r="A55" s="18"/>
      <c r="B55" s="108"/>
      <c r="C55" s="105"/>
      <c r="D55" s="10" t="s">
        <v>5</v>
      </c>
      <c r="E55" s="10" t="s">
        <v>5</v>
      </c>
      <c r="F55" s="11" t="s">
        <v>6</v>
      </c>
      <c r="G55" s="15" t="s">
        <v>6</v>
      </c>
    </row>
    <row r="56" spans="1:7">
      <c r="A56" s="12" t="s">
        <v>7</v>
      </c>
      <c r="B56" s="12" t="s">
        <v>8</v>
      </c>
      <c r="C56" s="100" t="s">
        <v>9</v>
      </c>
      <c r="D56" s="13" t="s">
        <v>8</v>
      </c>
      <c r="E56" s="13" t="s">
        <v>9</v>
      </c>
      <c r="F56" s="14" t="s">
        <v>8</v>
      </c>
      <c r="G56" s="16" t="s">
        <v>9</v>
      </c>
    </row>
    <row r="57" spans="1:7">
      <c r="A57" s="152" t="s">
        <v>39</v>
      </c>
      <c r="B57" s="153">
        <v>21</v>
      </c>
      <c r="C57" s="154">
        <v>10168912.810000001</v>
      </c>
      <c r="D57" s="155">
        <f>B57/$B$62</f>
        <v>0.51219512195121952</v>
      </c>
      <c r="E57" s="150">
        <f>C57/$C$62</f>
        <v>0.5033393182321898</v>
      </c>
      <c r="F57" s="151">
        <v>1</v>
      </c>
      <c r="G57" s="151">
        <f>RANK(C57,$C$57:$C$61)</f>
        <v>1</v>
      </c>
    </row>
    <row r="58" spans="1:7">
      <c r="A58" s="36" t="s">
        <v>101</v>
      </c>
      <c r="B58" s="37">
        <v>10</v>
      </c>
      <c r="C58" s="101">
        <v>2804900</v>
      </c>
      <c r="D58" s="27">
        <f>B58/$B$62</f>
        <v>0.24390243902439024</v>
      </c>
      <c r="E58" s="23">
        <f>C58/$C$62</f>
        <v>0.13883651872018254</v>
      </c>
      <c r="F58" s="78">
        <v>2</v>
      </c>
      <c r="G58" s="78">
        <f>RANK(C58,$C$57:$C$61)</f>
        <v>3</v>
      </c>
    </row>
    <row r="59" spans="1:7">
      <c r="A59" s="36" t="s">
        <v>40</v>
      </c>
      <c r="B59" s="37">
        <v>6</v>
      </c>
      <c r="C59" s="101">
        <v>4646515</v>
      </c>
      <c r="D59" s="27">
        <f t="shared" ref="D59" si="8">B59/$B$62</f>
        <v>0.14634146341463414</v>
      </c>
      <c r="E59" s="23">
        <f t="shared" ref="E59" si="9">C59/$C$62</f>
        <v>0.22999250125890724</v>
      </c>
      <c r="F59" s="78">
        <v>3</v>
      </c>
      <c r="G59" s="78">
        <f>RANK(C59,$C$57:$C$61)</f>
        <v>2</v>
      </c>
    </row>
    <row r="60" spans="1:7">
      <c r="A60" s="36" t="s">
        <v>41</v>
      </c>
      <c r="B60" s="37">
        <v>3</v>
      </c>
      <c r="C60" s="101">
        <v>2257570</v>
      </c>
      <c r="D60" s="27">
        <f>B60/$B$62</f>
        <v>7.3170731707317069E-2</v>
      </c>
      <c r="E60" s="23">
        <f>C60/$C$62</f>
        <v>0.11174486062502138</v>
      </c>
      <c r="F60" s="78">
        <v>4</v>
      </c>
      <c r="G60" s="78">
        <f>RANK(C60,$C$57:$C$61)</f>
        <v>4</v>
      </c>
    </row>
    <row r="61" spans="1:7">
      <c r="A61" s="36" t="s">
        <v>55</v>
      </c>
      <c r="B61" s="37">
        <v>1</v>
      </c>
      <c r="C61" s="101">
        <v>325000</v>
      </c>
      <c r="D61" s="27">
        <f>B61/$B$62</f>
        <v>2.4390243902439025E-2</v>
      </c>
      <c r="E61" s="23">
        <f>C61/$C$62</f>
        <v>1.6086801163699E-2</v>
      </c>
      <c r="F61" s="78">
        <v>5</v>
      </c>
      <c r="G61" s="78">
        <f>RANK(C61,$C$57:$C$61)</f>
        <v>5</v>
      </c>
    </row>
    <row r="62" spans="1:7">
      <c r="A62" s="28" t="s">
        <v>23</v>
      </c>
      <c r="B62" s="29">
        <f>SUM(B57:B61)</f>
        <v>41</v>
      </c>
      <c r="C62" s="102">
        <f>SUM(C57:C61)</f>
        <v>20202897.810000002</v>
      </c>
      <c r="D62" s="30">
        <f>SUM(D57:D61)</f>
        <v>1</v>
      </c>
      <c r="E62" s="30">
        <f>SUM(E57:E61)</f>
        <v>1</v>
      </c>
      <c r="F62" s="31"/>
      <c r="G62" s="31"/>
    </row>
    <row r="63" spans="1:7" ht="13.5" thickBot="1"/>
    <row r="64" spans="1:7" ht="16.5" thickBot="1">
      <c r="A64" s="135" t="s">
        <v>68</v>
      </c>
      <c r="B64" s="136"/>
      <c r="C64" s="136"/>
      <c r="D64" s="136"/>
      <c r="E64" s="136"/>
      <c r="F64" s="136"/>
      <c r="G64" s="137"/>
    </row>
    <row r="65" spans="1:7">
      <c r="A65" s="18"/>
      <c r="B65" s="108"/>
      <c r="C65" s="105"/>
      <c r="D65" s="10" t="s">
        <v>5</v>
      </c>
      <c r="E65" s="10" t="s">
        <v>5</v>
      </c>
      <c r="F65" s="11" t="s">
        <v>6</v>
      </c>
      <c r="G65" s="15" t="s">
        <v>6</v>
      </c>
    </row>
    <row r="66" spans="1:7">
      <c r="A66" s="12" t="s">
        <v>7</v>
      </c>
      <c r="B66" s="12" t="s">
        <v>8</v>
      </c>
      <c r="C66" s="100" t="s">
        <v>9</v>
      </c>
      <c r="D66" s="13" t="s">
        <v>8</v>
      </c>
      <c r="E66" s="13" t="s">
        <v>9</v>
      </c>
      <c r="F66" s="14" t="s">
        <v>8</v>
      </c>
      <c r="G66" s="16" t="s">
        <v>9</v>
      </c>
    </row>
    <row r="67" spans="1:7">
      <c r="A67" s="157" t="s">
        <v>40</v>
      </c>
      <c r="B67" s="158">
        <v>9</v>
      </c>
      <c r="C67" s="159">
        <v>15769000</v>
      </c>
      <c r="D67" s="150">
        <f>B67/$B$69</f>
        <v>0.6428571428571429</v>
      </c>
      <c r="E67" s="150">
        <f>C67/$C$69</f>
        <v>0.56594421955577923</v>
      </c>
      <c r="F67" s="151">
        <v>1</v>
      </c>
      <c r="G67" s="151">
        <f>RANK(C67,$C$67:$C$68)</f>
        <v>1</v>
      </c>
    </row>
    <row r="68" spans="1:7">
      <c r="A68" s="96" t="s">
        <v>41</v>
      </c>
      <c r="B68" s="97">
        <v>5</v>
      </c>
      <c r="C68" s="106">
        <v>12094170</v>
      </c>
      <c r="D68" s="23">
        <f>B68/$B$69</f>
        <v>0.35714285714285715</v>
      </c>
      <c r="E68" s="23">
        <f>C68/$C$69</f>
        <v>0.43405578044422083</v>
      </c>
      <c r="F68" s="78">
        <v>2</v>
      </c>
      <c r="G68" s="78">
        <f>RANK(C68,$C$67:$C$68)</f>
        <v>2</v>
      </c>
    </row>
    <row r="69" spans="1:7">
      <c r="A69" s="28" t="s">
        <v>23</v>
      </c>
      <c r="B69" s="41">
        <f>SUM(B67:B68)</f>
        <v>14</v>
      </c>
      <c r="C69" s="104">
        <f>SUM(C67:C68)</f>
        <v>27863170</v>
      </c>
      <c r="D69" s="30">
        <f>SUM(D67:D68)</f>
        <v>1</v>
      </c>
      <c r="E69" s="30">
        <f>SUM(E67:E68)</f>
        <v>1</v>
      </c>
      <c r="F69" s="31"/>
      <c r="G69" s="31"/>
    </row>
    <row r="70" spans="1:7" ht="13.5" thickBot="1"/>
    <row r="71" spans="1:7" ht="16.5" thickBot="1">
      <c r="A71" s="135" t="s">
        <v>69</v>
      </c>
      <c r="B71" s="136"/>
      <c r="C71" s="136"/>
      <c r="D71" s="136"/>
      <c r="E71" s="136"/>
      <c r="F71" s="136"/>
      <c r="G71" s="137"/>
    </row>
    <row r="72" spans="1:7">
      <c r="A72" s="18"/>
      <c r="B72" s="108"/>
      <c r="C72" s="105"/>
      <c r="D72" s="10" t="s">
        <v>5</v>
      </c>
      <c r="E72" s="10" t="s">
        <v>5</v>
      </c>
      <c r="F72" s="11" t="s">
        <v>6</v>
      </c>
      <c r="G72" s="15" t="s">
        <v>6</v>
      </c>
    </row>
    <row r="73" spans="1:7">
      <c r="A73" s="12" t="s">
        <v>7</v>
      </c>
      <c r="B73" s="12" t="s">
        <v>8</v>
      </c>
      <c r="C73" s="100" t="s">
        <v>9</v>
      </c>
      <c r="D73" s="13" t="s">
        <v>8</v>
      </c>
      <c r="E73" s="13" t="s">
        <v>9</v>
      </c>
      <c r="F73" s="14" t="s">
        <v>8</v>
      </c>
      <c r="G73" s="16" t="s">
        <v>9</v>
      </c>
    </row>
    <row r="74" spans="1:7">
      <c r="A74" s="152" t="s">
        <v>39</v>
      </c>
      <c r="B74" s="153">
        <v>149</v>
      </c>
      <c r="C74" s="154">
        <v>99106728</v>
      </c>
      <c r="D74" s="155">
        <f>B74/$B$82</f>
        <v>0.43440233236151604</v>
      </c>
      <c r="E74" s="150">
        <f>C74/$C$82</f>
        <v>0.47138982398499002</v>
      </c>
      <c r="F74" s="151">
        <v>1</v>
      </c>
      <c r="G74" s="151">
        <f>RANK(C74,$C$74:$C$81)</f>
        <v>1</v>
      </c>
    </row>
    <row r="75" spans="1:7">
      <c r="A75" s="36" t="s">
        <v>101</v>
      </c>
      <c r="B75" s="37">
        <v>81</v>
      </c>
      <c r="C75" s="101">
        <v>42736844.979999997</v>
      </c>
      <c r="D75" s="27">
        <f>B75/$B$82</f>
        <v>0.23615160349854228</v>
      </c>
      <c r="E75" s="23">
        <f>C75/$C$82</f>
        <v>0.20327291839153447</v>
      </c>
      <c r="F75" s="78">
        <v>2</v>
      </c>
      <c r="G75" s="78">
        <f>RANK(C75,$C$74:$C$81)</f>
        <v>2</v>
      </c>
    </row>
    <row r="76" spans="1:7">
      <c r="A76" s="36" t="s">
        <v>40</v>
      </c>
      <c r="B76" s="37">
        <v>61</v>
      </c>
      <c r="C76" s="101">
        <v>40045700</v>
      </c>
      <c r="D76" s="27">
        <f>B76/$B$82</f>
        <v>0.17784256559766765</v>
      </c>
      <c r="E76" s="23">
        <f>C76/$C$82</f>
        <v>0.19047279488790828</v>
      </c>
      <c r="F76" s="78">
        <v>3</v>
      </c>
      <c r="G76" s="78">
        <f>RANK(C76,$C$74:$C$81)</f>
        <v>3</v>
      </c>
    </row>
    <row r="77" spans="1:7">
      <c r="A77" s="36" t="s">
        <v>41</v>
      </c>
      <c r="B77" s="37">
        <v>20</v>
      </c>
      <c r="C77" s="101">
        <v>10536000</v>
      </c>
      <c r="D77" s="27">
        <f>B77/$B$82</f>
        <v>5.8309037900874633E-2</v>
      </c>
      <c r="E77" s="23">
        <f>C77/$C$82</f>
        <v>5.0113279751359111E-2</v>
      </c>
      <c r="F77" s="78">
        <v>4</v>
      </c>
      <c r="G77" s="78">
        <f>RANK(C77,$C$74:$C$81)</f>
        <v>4</v>
      </c>
    </row>
    <row r="78" spans="1:7">
      <c r="A78" s="36" t="s">
        <v>95</v>
      </c>
      <c r="B78" s="37">
        <v>18</v>
      </c>
      <c r="C78" s="101">
        <v>9596200</v>
      </c>
      <c r="D78" s="27">
        <f>B78/$B$82</f>
        <v>5.2478134110787174E-2</v>
      </c>
      <c r="E78" s="23">
        <f>C78/$C$82</f>
        <v>4.5643228469057738E-2</v>
      </c>
      <c r="F78" s="78">
        <v>5</v>
      </c>
      <c r="G78" s="78">
        <f>RANK(C78,$C$74:$C$81)</f>
        <v>5</v>
      </c>
    </row>
    <row r="79" spans="1:7">
      <c r="A79" s="36" t="s">
        <v>55</v>
      </c>
      <c r="B79" s="37">
        <v>7</v>
      </c>
      <c r="C79" s="101">
        <v>4571500</v>
      </c>
      <c r="D79" s="27">
        <f>B79/$B$82</f>
        <v>2.0408163265306121E-2</v>
      </c>
      <c r="E79" s="23">
        <f>C79/$C$82</f>
        <v>2.1743817234561331E-2</v>
      </c>
      <c r="F79" s="78">
        <v>6</v>
      </c>
      <c r="G79" s="78">
        <f>RANK(C79,$C$74:$C$81)</f>
        <v>6</v>
      </c>
    </row>
    <row r="80" spans="1:7">
      <c r="A80" s="36" t="s">
        <v>97</v>
      </c>
      <c r="B80" s="37">
        <v>5</v>
      </c>
      <c r="C80" s="101">
        <v>3115000</v>
      </c>
      <c r="D80" s="27">
        <f>B80/$B$82</f>
        <v>1.4577259475218658E-2</v>
      </c>
      <c r="E80" s="23">
        <f>C80/$C$82</f>
        <v>1.4816141460277489E-2</v>
      </c>
      <c r="F80" s="78">
        <v>7</v>
      </c>
      <c r="G80" s="78">
        <f>RANK(C80,$C$74:$C$81)</f>
        <v>7</v>
      </c>
    </row>
    <row r="81" spans="1:7">
      <c r="A81" s="36" t="s">
        <v>120</v>
      </c>
      <c r="B81" s="37">
        <v>2</v>
      </c>
      <c r="C81" s="101">
        <v>535700</v>
      </c>
      <c r="D81" s="27">
        <f>B81/$B$82</f>
        <v>5.8309037900874635E-3</v>
      </c>
      <c r="E81" s="23">
        <f>C81/$C$82</f>
        <v>2.5479958203116055E-3</v>
      </c>
      <c r="F81" s="78">
        <v>8</v>
      </c>
      <c r="G81" s="78">
        <f>RANK(C81,$C$74:$C$81)</f>
        <v>8</v>
      </c>
    </row>
    <row r="82" spans="1:7">
      <c r="A82" s="28" t="s">
        <v>23</v>
      </c>
      <c r="B82" s="29">
        <f>SUM(B74:B81)</f>
        <v>343</v>
      </c>
      <c r="C82" s="102">
        <f>SUM(C74:C81)</f>
        <v>210243672.97999999</v>
      </c>
      <c r="D82" s="30">
        <f>SUM(D74:D81)</f>
        <v>1</v>
      </c>
      <c r="E82" s="30">
        <f>SUM(E74:E81)</f>
        <v>1</v>
      </c>
      <c r="F82" s="31"/>
      <c r="G82" s="31"/>
    </row>
    <row r="84" spans="1:7">
      <c r="A84" s="141" t="s">
        <v>24</v>
      </c>
      <c r="B84" s="141"/>
      <c r="C84" s="141"/>
    </row>
    <row r="85" spans="1:7">
      <c r="A85" s="20" t="s">
        <v>25</v>
      </c>
    </row>
  </sheetData>
  <sortState ref="A157:C176">
    <sortCondition descending="1" ref="B157"/>
    <sortCondition descending="1" ref="C157"/>
  </sortState>
  <mergeCells count="8">
    <mergeCell ref="A71:G71"/>
    <mergeCell ref="A84:C84"/>
    <mergeCell ref="A4:G4"/>
    <mergeCell ref="A18:G18"/>
    <mergeCell ref="A30:G30"/>
    <mergeCell ref="A43:G43"/>
    <mergeCell ref="A54:G54"/>
    <mergeCell ref="A64:G64"/>
  </mergeCells>
  <phoneticPr fontId="2" type="noConversion"/>
  <hyperlinks>
    <hyperlink ref="A8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61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67</v>
      </c>
    </row>
    <row r="2" spans="1:7">
      <c r="A2" s="57" t="str">
        <f>'OVERALL STATS'!A2</f>
        <v>Reporting Period: DECEMBER, 2023</v>
      </c>
    </row>
    <row r="3" spans="1:7" ht="13.5" thickBot="1"/>
    <row r="4" spans="1:7" ht="16.5" thickBot="1">
      <c r="A4" s="135" t="s">
        <v>18</v>
      </c>
      <c r="B4" s="136"/>
      <c r="C4" s="136"/>
      <c r="D4" s="136"/>
      <c r="E4" s="136"/>
      <c r="F4" s="136"/>
      <c r="G4" s="137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60" t="s">
        <v>101</v>
      </c>
      <c r="B7" s="161">
        <v>22</v>
      </c>
      <c r="C7" s="70">
        <v>8246026</v>
      </c>
      <c r="D7" s="155">
        <f>B7/$B$13</f>
        <v>0.36666666666666664</v>
      </c>
      <c r="E7" s="67">
        <f>C7/$C$13</f>
        <v>0.29772107977022333</v>
      </c>
      <c r="F7" s="151">
        <v>1</v>
      </c>
      <c r="G7" s="78">
        <f>RANK(C7,$C$7:$C$12)</f>
        <v>2</v>
      </c>
    </row>
    <row r="8" spans="1:7">
      <c r="A8" s="164" t="s">
        <v>39</v>
      </c>
      <c r="B8" s="54">
        <v>21</v>
      </c>
      <c r="C8" s="163">
        <v>11004846</v>
      </c>
      <c r="D8" s="27">
        <f>B8/$B$13</f>
        <v>0.35</v>
      </c>
      <c r="E8" s="162">
        <f>C8/$C$13</f>
        <v>0.39732771080578971</v>
      </c>
      <c r="F8" s="78">
        <v>2</v>
      </c>
      <c r="G8" s="151">
        <f>RANK(C8,$C$7:$C$12)</f>
        <v>1</v>
      </c>
    </row>
    <row r="9" spans="1:7">
      <c r="A9" s="61" t="s">
        <v>40</v>
      </c>
      <c r="B9" s="54">
        <v>7</v>
      </c>
      <c r="C9" s="55">
        <v>2335150</v>
      </c>
      <c r="D9" s="27">
        <f t="shared" ref="D9" si="0">B9/$B$13</f>
        <v>0.11666666666666667</v>
      </c>
      <c r="E9" s="67">
        <f t="shared" ref="E9" si="1">C9/$C$13</f>
        <v>8.4310112462104403E-2</v>
      </c>
      <c r="F9" s="78">
        <v>3</v>
      </c>
      <c r="G9" s="78">
        <f>RANK(C9,$C$7:$C$12)</f>
        <v>4</v>
      </c>
    </row>
    <row r="10" spans="1:7">
      <c r="A10" s="61" t="s">
        <v>41</v>
      </c>
      <c r="B10" s="54">
        <v>5</v>
      </c>
      <c r="C10" s="55">
        <v>5235500</v>
      </c>
      <c r="D10" s="27">
        <f>B10/$B$13</f>
        <v>8.3333333333333329E-2</v>
      </c>
      <c r="E10" s="67">
        <f>C10/$C$13</f>
        <v>0.18902665515934636</v>
      </c>
      <c r="F10" s="78">
        <v>4</v>
      </c>
      <c r="G10" s="78">
        <f>RANK(C10,$C$7:$C$12)</f>
        <v>3</v>
      </c>
    </row>
    <row r="11" spans="1:7">
      <c r="A11" s="61" t="s">
        <v>55</v>
      </c>
      <c r="B11" s="54">
        <v>4</v>
      </c>
      <c r="C11" s="55">
        <v>570630</v>
      </c>
      <c r="D11" s="27">
        <f>B11/$B$13</f>
        <v>6.6666666666666666E-2</v>
      </c>
      <c r="E11" s="67">
        <f>C11/$C$13</f>
        <v>2.0602479272959183E-2</v>
      </c>
      <c r="F11" s="78">
        <v>5</v>
      </c>
      <c r="G11" s="78">
        <f>RANK(C11,$C$7:$C$12)</f>
        <v>5</v>
      </c>
    </row>
    <row r="12" spans="1:7">
      <c r="A12" s="68" t="s">
        <v>120</v>
      </c>
      <c r="B12" s="69">
        <v>1</v>
      </c>
      <c r="C12" s="70">
        <v>305000</v>
      </c>
      <c r="D12" s="27">
        <f>B12/$B$13</f>
        <v>1.6666666666666666E-2</v>
      </c>
      <c r="E12" s="67">
        <f>C12/$C$13</f>
        <v>1.1011962529577049E-2</v>
      </c>
      <c r="F12" s="78">
        <v>6</v>
      </c>
      <c r="G12" s="78">
        <f>RANK(C12,$C$7:$C$12)</f>
        <v>6</v>
      </c>
    </row>
    <row r="13" spans="1:7">
      <c r="A13" s="60" t="s">
        <v>23</v>
      </c>
      <c r="B13" s="34">
        <f>SUM(B7:B12)</f>
        <v>60</v>
      </c>
      <c r="C13" s="52">
        <f>SUM(C7:C12)</f>
        <v>27697152</v>
      </c>
      <c r="D13" s="30">
        <f>SUM(D7:D12)</f>
        <v>1</v>
      </c>
      <c r="E13" s="30">
        <f>SUM(E7:E12)</f>
        <v>1</v>
      </c>
      <c r="F13" s="41"/>
      <c r="G13" s="41"/>
    </row>
    <row r="14" spans="1:7" ht="13.5" thickBot="1"/>
    <row r="15" spans="1:7" ht="16.5" thickBot="1">
      <c r="A15" s="135" t="s">
        <v>19</v>
      </c>
      <c r="B15" s="136"/>
      <c r="C15" s="136"/>
      <c r="D15" s="136"/>
      <c r="E15" s="136"/>
      <c r="F15" s="136"/>
      <c r="G15" s="137"/>
    </row>
    <row r="16" spans="1:7">
      <c r="A16" s="58"/>
      <c r="B16" s="66"/>
      <c r="C16" s="40"/>
      <c r="D16" s="10" t="s">
        <v>5</v>
      </c>
      <c r="E16" s="10" t="s">
        <v>5</v>
      </c>
      <c r="F16" s="11" t="s">
        <v>6</v>
      </c>
      <c r="G16" s="11" t="s">
        <v>6</v>
      </c>
    </row>
    <row r="17" spans="1:7">
      <c r="A17" s="59" t="s">
        <v>11</v>
      </c>
      <c r="B17" s="19" t="s">
        <v>8</v>
      </c>
      <c r="C17" s="51" t="s">
        <v>9</v>
      </c>
      <c r="D17" s="13" t="s">
        <v>8</v>
      </c>
      <c r="E17" s="13" t="s">
        <v>9</v>
      </c>
      <c r="F17" s="14" t="s">
        <v>8</v>
      </c>
      <c r="G17" s="14" t="s">
        <v>9</v>
      </c>
    </row>
    <row r="18" spans="1:7">
      <c r="A18" s="165" t="s">
        <v>39</v>
      </c>
      <c r="B18" s="151">
        <v>9</v>
      </c>
      <c r="C18" s="166">
        <v>42207270</v>
      </c>
      <c r="D18" s="155">
        <f>B18/$B$22</f>
        <v>0.52941176470588236</v>
      </c>
      <c r="E18" s="162">
        <f>C18/$C$22</f>
        <v>0.73627943236702542</v>
      </c>
      <c r="F18" s="151">
        <v>1</v>
      </c>
      <c r="G18" s="151">
        <f>RANK(C18,$C$18:$C$21)</f>
        <v>1</v>
      </c>
    </row>
    <row r="19" spans="1:7">
      <c r="A19" s="75" t="s">
        <v>40</v>
      </c>
      <c r="B19" s="78">
        <v>5</v>
      </c>
      <c r="C19" s="79">
        <v>13040800</v>
      </c>
      <c r="D19" s="27">
        <f>B19/$B$22</f>
        <v>0.29411764705882354</v>
      </c>
      <c r="E19" s="67">
        <f>C19/$C$22</f>
        <v>0.22748860140947058</v>
      </c>
      <c r="F19" s="78">
        <v>2</v>
      </c>
      <c r="G19" s="78">
        <f>RANK(C19,$C$18:$C$21)</f>
        <v>2</v>
      </c>
    </row>
    <row r="20" spans="1:7">
      <c r="A20" s="75" t="s">
        <v>101</v>
      </c>
      <c r="B20" s="78">
        <v>2</v>
      </c>
      <c r="C20" s="79">
        <v>1577000</v>
      </c>
      <c r="D20" s="27">
        <f>B20/$B$22</f>
        <v>0.11764705882352941</v>
      </c>
      <c r="E20" s="67">
        <f>C20/$C$22</f>
        <v>2.7509778880339789E-2</v>
      </c>
      <c r="F20" s="78">
        <v>3</v>
      </c>
      <c r="G20" s="78">
        <f>RANK(C20,$C$18:$C$21)</f>
        <v>3</v>
      </c>
    </row>
    <row r="21" spans="1:7">
      <c r="A21" s="75" t="s">
        <v>41</v>
      </c>
      <c r="B21" s="78">
        <v>1</v>
      </c>
      <c r="C21" s="79">
        <v>500000</v>
      </c>
      <c r="D21" s="27">
        <f t="shared" ref="D21" si="2">B21/$B$22</f>
        <v>5.8823529411764705E-2</v>
      </c>
      <c r="E21" s="67">
        <f t="shared" ref="E21" si="3">C21/$C$22</f>
        <v>8.7221873431641683E-3</v>
      </c>
      <c r="F21" s="78">
        <v>4</v>
      </c>
      <c r="G21" s="78">
        <f>RANK(C21,$C$18:$C$21)</f>
        <v>4</v>
      </c>
    </row>
    <row r="22" spans="1:7">
      <c r="A22" s="60" t="s">
        <v>23</v>
      </c>
      <c r="B22" s="41">
        <f>SUM(B18:B21)</f>
        <v>17</v>
      </c>
      <c r="C22" s="38">
        <f>SUM(C18:C21)</f>
        <v>57325070</v>
      </c>
      <c r="D22" s="30">
        <f>SUM(D18:D21)</f>
        <v>1</v>
      </c>
      <c r="E22" s="30">
        <f>SUM(E18:E21)</f>
        <v>1</v>
      </c>
      <c r="F22" s="41"/>
      <c r="G22" s="41"/>
    </row>
    <row r="23" spans="1:7" ht="13.5" thickBot="1"/>
    <row r="24" spans="1:7" ht="16.5" thickBot="1">
      <c r="A24" s="135" t="s">
        <v>20</v>
      </c>
      <c r="B24" s="136"/>
      <c r="C24" s="136"/>
      <c r="D24" s="136"/>
      <c r="E24" s="136"/>
      <c r="F24" s="136"/>
      <c r="G24" s="137"/>
    </row>
    <row r="25" spans="1:7">
      <c r="A25" s="58"/>
      <c r="B25" s="66"/>
      <c r="C25" s="40"/>
      <c r="D25" s="10" t="s">
        <v>5</v>
      </c>
      <c r="E25" s="10" t="s">
        <v>5</v>
      </c>
      <c r="F25" s="11" t="s">
        <v>6</v>
      </c>
      <c r="G25" s="11" t="s">
        <v>6</v>
      </c>
    </row>
    <row r="26" spans="1:7">
      <c r="A26" s="59" t="s">
        <v>11</v>
      </c>
      <c r="B26" s="19" t="s">
        <v>8</v>
      </c>
      <c r="C26" s="51" t="s">
        <v>9</v>
      </c>
      <c r="D26" s="13" t="s">
        <v>8</v>
      </c>
      <c r="E26" s="13" t="s">
        <v>9</v>
      </c>
      <c r="F26" s="14" t="s">
        <v>8</v>
      </c>
      <c r="G26" s="14" t="s">
        <v>9</v>
      </c>
    </row>
    <row r="27" spans="1:7">
      <c r="A27" s="164" t="s">
        <v>101</v>
      </c>
      <c r="B27" s="167">
        <v>6</v>
      </c>
      <c r="C27" s="77">
        <v>817500</v>
      </c>
      <c r="D27" s="155">
        <f t="shared" ref="D27" si="4">B27/$B$31</f>
        <v>0.31578947368421051</v>
      </c>
      <c r="E27" s="67">
        <f t="shared" ref="E27" si="5">C27/$C$31</f>
        <v>4.6872449429213973E-2</v>
      </c>
      <c r="F27" s="151">
        <v>1</v>
      </c>
      <c r="G27" s="78">
        <f>RANK(C27,$C$27:$C$30)</f>
        <v>3</v>
      </c>
    </row>
    <row r="28" spans="1:7">
      <c r="A28" s="164" t="s">
        <v>41</v>
      </c>
      <c r="B28" s="76">
        <v>5</v>
      </c>
      <c r="C28" s="163">
        <v>14349000</v>
      </c>
      <c r="D28" s="27">
        <f>B28/$B$31</f>
        <v>0.26315789473684209</v>
      </c>
      <c r="E28" s="162">
        <f>C28/$C$31</f>
        <v>0.8227189931006621</v>
      </c>
      <c r="F28" s="78">
        <v>2</v>
      </c>
      <c r="G28" s="151">
        <f>RANK(C28,$C$27:$C$30)</f>
        <v>1</v>
      </c>
    </row>
    <row r="29" spans="1:7">
      <c r="A29" s="74" t="s">
        <v>39</v>
      </c>
      <c r="B29" s="76">
        <v>5</v>
      </c>
      <c r="C29" s="77">
        <v>2103800</v>
      </c>
      <c r="D29" s="27">
        <f>B29/$B$31</f>
        <v>0.26315789473684209</v>
      </c>
      <c r="E29" s="67">
        <f>C29/$C$31</f>
        <v>0.12062417016413499</v>
      </c>
      <c r="F29" s="78">
        <v>2</v>
      </c>
      <c r="G29" s="78">
        <f>RANK(C29,$C$27:$C$30)</f>
        <v>2</v>
      </c>
    </row>
    <row r="30" spans="1:7">
      <c r="A30" s="74" t="s">
        <v>40</v>
      </c>
      <c r="B30" s="76">
        <v>3</v>
      </c>
      <c r="C30" s="77">
        <v>170649</v>
      </c>
      <c r="D30" s="27">
        <f t="shared" ref="D30" si="6">B30/$B$31</f>
        <v>0.15789473684210525</v>
      </c>
      <c r="E30" s="67">
        <f t="shared" ref="E30" si="7">C30/$C$31</f>
        <v>9.7843873059889116E-3</v>
      </c>
      <c r="F30" s="78">
        <v>3</v>
      </c>
      <c r="G30" s="78">
        <f>RANK(C30,$C$27:$C$30)</f>
        <v>4</v>
      </c>
    </row>
    <row r="31" spans="1:7">
      <c r="A31" s="60" t="s">
        <v>23</v>
      </c>
      <c r="B31" s="41">
        <f>SUM(B27:B30)</f>
        <v>19</v>
      </c>
      <c r="C31" s="38">
        <f>SUM(C27:C30)</f>
        <v>17440949</v>
      </c>
      <c r="D31" s="30">
        <f>SUM(D27:D30)</f>
        <v>1</v>
      </c>
      <c r="E31" s="30">
        <f>SUM(E27:E30)</f>
        <v>1</v>
      </c>
      <c r="F31" s="41"/>
      <c r="G31" s="41"/>
    </row>
    <row r="32" spans="1:7" ht="13.5" thickBot="1"/>
    <row r="33" spans="1:7" ht="16.5" thickBot="1">
      <c r="A33" s="135" t="s">
        <v>21</v>
      </c>
      <c r="B33" s="136"/>
      <c r="C33" s="136"/>
      <c r="D33" s="136"/>
      <c r="E33" s="136"/>
      <c r="F33" s="136"/>
      <c r="G33" s="137"/>
    </row>
    <row r="34" spans="1:7">
      <c r="A34" s="58"/>
      <c r="B34" s="66"/>
      <c r="C34" s="40"/>
      <c r="D34" s="10" t="s">
        <v>5</v>
      </c>
      <c r="E34" s="10" t="s">
        <v>5</v>
      </c>
      <c r="F34" s="11" t="s">
        <v>6</v>
      </c>
      <c r="G34" s="11" t="s">
        <v>6</v>
      </c>
    </row>
    <row r="35" spans="1:7">
      <c r="A35" s="59" t="s">
        <v>11</v>
      </c>
      <c r="B35" s="19" t="s">
        <v>8</v>
      </c>
      <c r="C35" s="51" t="s">
        <v>9</v>
      </c>
      <c r="D35" s="13" t="s">
        <v>8</v>
      </c>
      <c r="E35" s="13" t="s">
        <v>9</v>
      </c>
      <c r="F35" s="14" t="s">
        <v>8</v>
      </c>
      <c r="G35" s="14" t="s">
        <v>9</v>
      </c>
    </row>
    <row r="36" spans="1:7">
      <c r="A36" s="165" t="s">
        <v>40</v>
      </c>
      <c r="B36" s="151">
        <v>1</v>
      </c>
      <c r="C36" s="166">
        <v>10650000</v>
      </c>
      <c r="D36" s="150">
        <f>B36/$B$39</f>
        <v>0.33333333333333331</v>
      </c>
      <c r="E36" s="162">
        <f>C36/$C$39</f>
        <v>0.87801697763307396</v>
      </c>
      <c r="F36" s="151">
        <v>1</v>
      </c>
      <c r="G36" s="151">
        <f>RANK(C36,$C$36:$C$38)</f>
        <v>1</v>
      </c>
    </row>
    <row r="37" spans="1:7">
      <c r="A37" s="165" t="s">
        <v>39</v>
      </c>
      <c r="B37" s="151">
        <v>1</v>
      </c>
      <c r="C37" s="79">
        <v>1241306</v>
      </c>
      <c r="D37" s="150">
        <f>B37/$B$39</f>
        <v>0.33333333333333331</v>
      </c>
      <c r="E37" s="67">
        <f>C37/$C$39</f>
        <v>0.10233687722420662</v>
      </c>
      <c r="F37" s="151">
        <v>1</v>
      </c>
      <c r="G37" s="78">
        <f>RANK(C37,$C$36:$C$38)</f>
        <v>2</v>
      </c>
    </row>
    <row r="38" spans="1:7">
      <c r="A38" s="165" t="s">
        <v>41</v>
      </c>
      <c r="B38" s="151">
        <v>1</v>
      </c>
      <c r="C38" s="79">
        <v>238300</v>
      </c>
      <c r="D38" s="150">
        <f>B38/$B$39</f>
        <v>0.33333333333333331</v>
      </c>
      <c r="E38" s="67">
        <f>C38/$C$39</f>
        <v>1.9646145142719392E-2</v>
      </c>
      <c r="F38" s="151">
        <v>1</v>
      </c>
      <c r="G38" s="78">
        <f>RANK(C38,$C$36:$C$38)</f>
        <v>3</v>
      </c>
    </row>
    <row r="39" spans="1:7">
      <c r="A39" s="60" t="s">
        <v>23</v>
      </c>
      <c r="B39" s="34">
        <f>SUM(B36:B38)</f>
        <v>3</v>
      </c>
      <c r="C39" s="52">
        <f>SUM(C36:C38)</f>
        <v>12129606</v>
      </c>
      <c r="D39" s="30">
        <f>SUM(D36:D38)</f>
        <v>1</v>
      </c>
      <c r="E39" s="30">
        <f>SUM(E36:E38)</f>
        <v>0.99999999999999989</v>
      </c>
      <c r="F39" s="41"/>
      <c r="G39" s="41"/>
    </row>
    <row r="40" spans="1:7" ht="13.5" thickBot="1"/>
    <row r="41" spans="1:7" ht="16.5" thickBot="1">
      <c r="A41" s="135" t="s">
        <v>22</v>
      </c>
      <c r="B41" s="136"/>
      <c r="C41" s="136"/>
      <c r="D41" s="136"/>
      <c r="E41" s="136"/>
      <c r="F41" s="136"/>
      <c r="G41" s="137"/>
    </row>
    <row r="42" spans="1:7">
      <c r="A42" s="58"/>
      <c r="B42" s="66"/>
      <c r="C42" s="40"/>
      <c r="D42" s="10" t="s">
        <v>5</v>
      </c>
      <c r="E42" s="10" t="s">
        <v>5</v>
      </c>
      <c r="F42" s="11" t="s">
        <v>6</v>
      </c>
      <c r="G42" s="11" t="s">
        <v>6</v>
      </c>
    </row>
    <row r="43" spans="1:7">
      <c r="A43" s="59" t="s">
        <v>11</v>
      </c>
      <c r="B43" s="19" t="s">
        <v>8</v>
      </c>
      <c r="C43" s="51" t="s">
        <v>9</v>
      </c>
      <c r="D43" s="13" t="s">
        <v>8</v>
      </c>
      <c r="E43" s="13" t="s">
        <v>9</v>
      </c>
      <c r="F43" s="14" t="s">
        <v>8</v>
      </c>
      <c r="G43" s="14" t="s">
        <v>9</v>
      </c>
    </row>
    <row r="44" spans="1:7">
      <c r="A44" s="164" t="s">
        <v>39</v>
      </c>
      <c r="B44" s="167">
        <v>9</v>
      </c>
      <c r="C44" s="163">
        <v>3616770.75</v>
      </c>
      <c r="D44" s="150">
        <f t="shared" ref="D44" si="8">B44/$B$47</f>
        <v>0.75</v>
      </c>
      <c r="E44" s="150">
        <f t="shared" ref="E44" si="9">C44/$C$47</f>
        <v>0.84965128789235356</v>
      </c>
      <c r="F44" s="151">
        <v>1</v>
      </c>
      <c r="G44" s="151">
        <f>RANK(C44,$C$44:$C$46)</f>
        <v>1</v>
      </c>
    </row>
    <row r="45" spans="1:7">
      <c r="A45" s="74" t="s">
        <v>40</v>
      </c>
      <c r="B45" s="76">
        <v>2</v>
      </c>
      <c r="C45" s="77">
        <v>315000</v>
      </c>
      <c r="D45" s="23">
        <f>B45/$B$47</f>
        <v>0.16666666666666666</v>
      </c>
      <c r="E45" s="23">
        <f>C45/$C$47</f>
        <v>7.3999756740482203E-2</v>
      </c>
      <c r="F45" s="78">
        <v>2</v>
      </c>
      <c r="G45" s="78">
        <f>RANK(C45,$C$44:$C$46)</f>
        <v>3</v>
      </c>
    </row>
    <row r="46" spans="1:7">
      <c r="A46" s="74" t="s">
        <v>101</v>
      </c>
      <c r="B46" s="76">
        <v>1</v>
      </c>
      <c r="C46" s="77">
        <v>325000</v>
      </c>
      <c r="D46" s="23">
        <f>B46/$B$47</f>
        <v>8.3333333333333329E-2</v>
      </c>
      <c r="E46" s="23">
        <f>C46/$C$47</f>
        <v>7.6348955367164184E-2</v>
      </c>
      <c r="F46" s="78">
        <v>3</v>
      </c>
      <c r="G46" s="78">
        <f>RANK(C46,$C$44:$C$46)</f>
        <v>2</v>
      </c>
    </row>
    <row r="47" spans="1:7">
      <c r="A47" s="60" t="s">
        <v>23</v>
      </c>
      <c r="B47" s="34">
        <f>SUM(B44:B46)</f>
        <v>12</v>
      </c>
      <c r="C47" s="52">
        <f>SUM(C44:C46)</f>
        <v>4256770.75</v>
      </c>
      <c r="D47" s="30">
        <f>SUM(D44:D46)</f>
        <v>1</v>
      </c>
      <c r="E47" s="30">
        <f>SUM(E44:E46)</f>
        <v>1</v>
      </c>
      <c r="F47" s="41"/>
      <c r="G47" s="41"/>
    </row>
    <row r="48" spans="1:7" ht="13.5" thickBot="1">
      <c r="A48" s="62"/>
      <c r="B48" s="24"/>
      <c r="C48" s="53"/>
      <c r="D48" s="43"/>
      <c r="E48" s="43"/>
      <c r="F48" s="65"/>
      <c r="G48" s="65"/>
    </row>
    <row r="49" spans="1:7" ht="16.5" thickBot="1">
      <c r="A49" s="135" t="s">
        <v>70</v>
      </c>
      <c r="B49" s="136"/>
      <c r="C49" s="136"/>
      <c r="D49" s="136"/>
      <c r="E49" s="136"/>
      <c r="F49" s="136"/>
      <c r="G49" s="137"/>
    </row>
    <row r="50" spans="1:7">
      <c r="A50" s="58"/>
      <c r="B50" s="66"/>
      <c r="C50" s="40"/>
      <c r="D50" s="10" t="s">
        <v>5</v>
      </c>
      <c r="E50" s="10" t="s">
        <v>5</v>
      </c>
      <c r="F50" s="11" t="s">
        <v>6</v>
      </c>
      <c r="G50" s="11" t="s">
        <v>6</v>
      </c>
    </row>
    <row r="51" spans="1:7">
      <c r="A51" s="59" t="s">
        <v>11</v>
      </c>
      <c r="B51" s="19" t="s">
        <v>8</v>
      </c>
      <c r="C51" s="51" t="s">
        <v>9</v>
      </c>
      <c r="D51" s="13" t="s">
        <v>8</v>
      </c>
      <c r="E51" s="13" t="s">
        <v>9</v>
      </c>
      <c r="F51" s="14" t="s">
        <v>8</v>
      </c>
      <c r="G51" s="14" t="s">
        <v>9</v>
      </c>
    </row>
    <row r="52" spans="1:7">
      <c r="A52" s="164" t="s">
        <v>101</v>
      </c>
      <c r="B52" s="167">
        <v>22</v>
      </c>
      <c r="C52" s="163">
        <v>8246026</v>
      </c>
      <c r="D52" s="150">
        <f>B52/$B$58</f>
        <v>0.40740740740740738</v>
      </c>
      <c r="E52" s="150">
        <f>C52/$C$58</f>
        <v>0.44328344376500095</v>
      </c>
      <c r="F52" s="151">
        <v>1</v>
      </c>
      <c r="G52" s="151">
        <f>RANK(C52,$C$52:$C$57)</f>
        <v>1</v>
      </c>
    </row>
    <row r="53" spans="1:7">
      <c r="A53" s="74" t="s">
        <v>39</v>
      </c>
      <c r="B53" s="76">
        <v>16</v>
      </c>
      <c r="C53" s="77">
        <v>4909846</v>
      </c>
      <c r="D53" s="23">
        <f>B53/$B$58</f>
        <v>0.29629629629629628</v>
      </c>
      <c r="E53" s="23">
        <f>C53/$C$58</f>
        <v>0.26393967751688086</v>
      </c>
      <c r="F53" s="78">
        <v>2</v>
      </c>
      <c r="G53" s="78">
        <f>RANK(C53,$C$52:$C$57)</f>
        <v>2</v>
      </c>
    </row>
    <row r="54" spans="1:7">
      <c r="A54" s="74" t="s">
        <v>40</v>
      </c>
      <c r="B54" s="76">
        <v>7</v>
      </c>
      <c r="C54" s="77">
        <v>2335150</v>
      </c>
      <c r="D54" s="23">
        <f>B54/$B$58</f>
        <v>0.12962962962962962</v>
      </c>
      <c r="E54" s="23">
        <f>C54/$C$58</f>
        <v>0.12553117510275155</v>
      </c>
      <c r="F54" s="78">
        <v>3</v>
      </c>
      <c r="G54" s="78">
        <f>RANK(C54,$C$52:$C$57)</f>
        <v>3</v>
      </c>
    </row>
    <row r="55" spans="1:7">
      <c r="A55" s="74" t="s">
        <v>41</v>
      </c>
      <c r="B55" s="76">
        <v>4</v>
      </c>
      <c r="C55" s="77">
        <v>2235500</v>
      </c>
      <c r="D55" s="23">
        <f>B55/$B$58</f>
        <v>7.407407407407407E-2</v>
      </c>
      <c r="E55" s="23">
        <f>C55/$C$58</f>
        <v>0.1201742680094217</v>
      </c>
      <c r="F55" s="78">
        <v>4</v>
      </c>
      <c r="G55" s="78">
        <f>RANK(C55,$C$52:$C$57)</f>
        <v>4</v>
      </c>
    </row>
    <row r="56" spans="1:7">
      <c r="A56" s="74" t="s">
        <v>55</v>
      </c>
      <c r="B56" s="76">
        <v>4</v>
      </c>
      <c r="C56" s="77">
        <v>570630</v>
      </c>
      <c r="D56" s="23">
        <f>B56/$B$58</f>
        <v>7.407407407407407E-2</v>
      </c>
      <c r="E56" s="23">
        <f>C56/$C$58</f>
        <v>3.0675483137649881E-2</v>
      </c>
      <c r="F56" s="78">
        <v>4</v>
      </c>
      <c r="G56" s="78">
        <f>RANK(C56,$C$52:$C$57)</f>
        <v>5</v>
      </c>
    </row>
    <row r="57" spans="1:7">
      <c r="A57" s="74" t="s">
        <v>120</v>
      </c>
      <c r="B57" s="76">
        <v>1</v>
      </c>
      <c r="C57" s="77">
        <v>305000</v>
      </c>
      <c r="D57" s="23">
        <f>B57/$B$58</f>
        <v>1.8518518518518517E-2</v>
      </c>
      <c r="E57" s="23">
        <f>C57/$C$58</f>
        <v>1.6395952468295068E-2</v>
      </c>
      <c r="F57" s="78">
        <v>5</v>
      </c>
      <c r="G57" s="78">
        <f>RANK(C57,$C$52:$C$57)</f>
        <v>6</v>
      </c>
    </row>
    <row r="58" spans="1:7">
      <c r="A58" s="60" t="s">
        <v>23</v>
      </c>
      <c r="B58" s="34">
        <f>SUM(B52:B57)</f>
        <v>54</v>
      </c>
      <c r="C58" s="52">
        <f>SUM(C52:C57)</f>
        <v>18602152</v>
      </c>
      <c r="D58" s="30">
        <f>SUM(D52:D57)</f>
        <v>1</v>
      </c>
      <c r="E58" s="30">
        <f>SUM(E52:E57)</f>
        <v>1</v>
      </c>
      <c r="F58" s="41"/>
      <c r="G58" s="41"/>
    </row>
    <row r="60" spans="1:7">
      <c r="A60" s="141" t="s">
        <v>24</v>
      </c>
      <c r="B60" s="141"/>
      <c r="C60" s="141"/>
    </row>
    <row r="61" spans="1:7">
      <c r="A61" s="63" t="s">
        <v>25</v>
      </c>
    </row>
  </sheetData>
  <sortState ref="A132:C151">
    <sortCondition descending="1" ref="B132"/>
    <sortCondition descending="1" ref="C132"/>
  </sortState>
  <mergeCells count="7">
    <mergeCell ref="A49:G49"/>
    <mergeCell ref="A60:C60"/>
    <mergeCell ref="A4:G4"/>
    <mergeCell ref="A15:G15"/>
    <mergeCell ref="A24:G24"/>
    <mergeCell ref="A33:G33"/>
    <mergeCell ref="A41:G41"/>
  </mergeCells>
  <phoneticPr fontId="2" type="noConversion"/>
  <hyperlinks>
    <hyperlink ref="A6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20"/>
  <sheetViews>
    <sheetView workbookViewId="0">
      <selection activeCell="A6" sqref="A6:C6 A9:C9 A14:C14 A33:C33 A51:C51 A54:C54 A60:C60 A87:C87 A90:C90 A111:C111 A114:C114 A117:C117"/>
      <pivotSelection pane="bottomRight" showHeader="1" axis="axisRow" activeRow="6" previousRow="6" click="1" r:id="rId1">
        <pivotArea dataOnly="0" labelOnly="1" fieldPosition="0">
          <references count="1">
            <reference field="0" count="0"/>
          </references>
        </pivotArea>
      </pivotSelection>
    </sheetView>
  </sheetViews>
  <sheetFormatPr defaultRowHeight="12.75"/>
  <cols>
    <col min="1" max="1" width="33.5703125" customWidth="1"/>
    <col min="2" max="2" width="25.28515625" customWidth="1"/>
    <col min="3" max="3" width="8.7109375" customWidth="1"/>
    <col min="4" max="4" width="10.7109375" bestFit="1" customWidth="1"/>
    <col min="5" max="5" width="17.28515625" bestFit="1" customWidth="1"/>
    <col min="6" max="6" width="16" bestFit="1" customWidth="1"/>
    <col min="7" max="7" width="22.5703125" bestFit="1" customWidth="1"/>
  </cols>
  <sheetData>
    <row r="1" spans="1:7">
      <c r="A1" s="80" t="s">
        <v>29</v>
      </c>
      <c r="B1" t="s">
        <v>30</v>
      </c>
    </row>
    <row r="2" spans="1:7">
      <c r="A2" s="80" t="s">
        <v>379</v>
      </c>
      <c r="B2" t="s">
        <v>30</v>
      </c>
    </row>
    <row r="4" spans="1:7">
      <c r="D4" s="80" t="s">
        <v>52</v>
      </c>
    </row>
    <row r="5" spans="1:7">
      <c r="A5" s="80" t="s">
        <v>0</v>
      </c>
      <c r="B5" s="80" t="s">
        <v>26</v>
      </c>
      <c r="C5" s="80" t="s">
        <v>33</v>
      </c>
      <c r="D5" t="s">
        <v>8</v>
      </c>
      <c r="E5" t="s">
        <v>9</v>
      </c>
      <c r="F5" t="s">
        <v>32</v>
      </c>
      <c r="G5" t="s">
        <v>380</v>
      </c>
    </row>
    <row r="6" spans="1:7">
      <c r="A6" t="s">
        <v>73</v>
      </c>
      <c r="D6" s="81">
        <v>18</v>
      </c>
      <c r="E6" s="25">
        <v>9534475</v>
      </c>
      <c r="F6" s="9">
        <v>3.4482758620689655E-2</v>
      </c>
      <c r="G6" s="9">
        <v>2.0335130903679909E-2</v>
      </c>
    </row>
    <row r="7" spans="1:7">
      <c r="B7" t="s">
        <v>35</v>
      </c>
      <c r="D7" s="81">
        <v>18</v>
      </c>
      <c r="E7" s="25">
        <v>9534475</v>
      </c>
      <c r="F7" s="9">
        <v>3.4482758620689655E-2</v>
      </c>
      <c r="G7" s="9">
        <v>2.0335130903679909E-2</v>
      </c>
    </row>
    <row r="8" spans="1:7">
      <c r="C8" t="s">
        <v>75</v>
      </c>
      <c r="D8" s="81">
        <v>18</v>
      </c>
      <c r="E8" s="25">
        <v>9534475</v>
      </c>
      <c r="F8" s="9">
        <v>3.4482758620689655E-2</v>
      </c>
      <c r="G8" s="9">
        <v>2.0335130903679909E-2</v>
      </c>
    </row>
    <row r="9" spans="1:7">
      <c r="A9" t="s">
        <v>76</v>
      </c>
      <c r="D9" s="81">
        <v>22</v>
      </c>
      <c r="E9" s="25">
        <v>10001125</v>
      </c>
      <c r="F9" s="9">
        <v>4.2145593869731802E-2</v>
      </c>
      <c r="G9" s="9">
        <v>2.133040215209183E-2</v>
      </c>
    </row>
    <row r="10" spans="1:7">
      <c r="B10" t="s">
        <v>74</v>
      </c>
      <c r="D10" s="81">
        <v>1</v>
      </c>
      <c r="E10" s="25">
        <v>435990</v>
      </c>
      <c r="F10" s="9">
        <v>1.9157088122605363E-3</v>
      </c>
      <c r="G10" s="9">
        <v>9.2987959197495451E-4</v>
      </c>
    </row>
    <row r="11" spans="1:7">
      <c r="C11" t="s">
        <v>123</v>
      </c>
      <c r="D11" s="81">
        <v>1</v>
      </c>
      <c r="E11" s="25">
        <v>435990</v>
      </c>
      <c r="F11" s="9">
        <v>1.9157088122605363E-3</v>
      </c>
      <c r="G11" s="9">
        <v>9.2987959197495451E-4</v>
      </c>
    </row>
    <row r="12" spans="1:7">
      <c r="B12" t="s">
        <v>77</v>
      </c>
      <c r="D12" s="81">
        <v>21</v>
      </c>
      <c r="E12" s="25">
        <v>9565135</v>
      </c>
      <c r="F12" s="9">
        <v>4.0229885057471264E-2</v>
      </c>
      <c r="G12" s="9">
        <v>2.0400522560116874E-2</v>
      </c>
    </row>
    <row r="13" spans="1:7">
      <c r="C13" t="s">
        <v>78</v>
      </c>
      <c r="D13" s="81">
        <v>21</v>
      </c>
      <c r="E13" s="25">
        <v>9565135</v>
      </c>
      <c r="F13" s="9">
        <v>4.0229885057471264E-2</v>
      </c>
      <c r="G13" s="9">
        <v>2.0400522560116874E-2</v>
      </c>
    </row>
    <row r="14" spans="1:7">
      <c r="A14" t="s">
        <v>41</v>
      </c>
      <c r="D14" s="81">
        <v>38</v>
      </c>
      <c r="E14" s="25">
        <v>39200357.519999996</v>
      </c>
      <c r="F14" s="9">
        <v>7.2796934865900387E-2</v>
      </c>
      <c r="G14" s="9">
        <v>8.3606533305740804E-2</v>
      </c>
    </row>
    <row r="15" spans="1:7">
      <c r="B15" t="s">
        <v>79</v>
      </c>
      <c r="D15" s="81">
        <v>5</v>
      </c>
      <c r="E15" s="25">
        <v>12094170</v>
      </c>
      <c r="F15" s="9">
        <v>9.5785440613026813E-3</v>
      </c>
      <c r="G15" s="9">
        <v>2.5794449104052236E-2</v>
      </c>
    </row>
    <row r="16" spans="1:7">
      <c r="C16" t="s">
        <v>80</v>
      </c>
      <c r="D16" s="81">
        <v>5</v>
      </c>
      <c r="E16" s="25">
        <v>12094170</v>
      </c>
      <c r="F16" s="9">
        <v>9.5785440613026813E-3</v>
      </c>
      <c r="G16" s="9">
        <v>2.5794449104052236E-2</v>
      </c>
    </row>
    <row r="17" spans="2:7">
      <c r="B17" t="s">
        <v>133</v>
      </c>
      <c r="D17" s="81">
        <v>1</v>
      </c>
      <c r="E17" s="25">
        <v>4221000</v>
      </c>
      <c r="F17" s="9">
        <v>1.9157088122605363E-3</v>
      </c>
      <c r="G17" s="9">
        <v>9.0025499615272887E-3</v>
      </c>
    </row>
    <row r="18" spans="2:7">
      <c r="C18" t="s">
        <v>83</v>
      </c>
      <c r="D18" s="81">
        <v>1</v>
      </c>
      <c r="E18" s="25">
        <v>4221000</v>
      </c>
      <c r="F18" s="9">
        <v>1.9157088122605363E-3</v>
      </c>
      <c r="G18" s="9">
        <v>9.0025499615272887E-3</v>
      </c>
    </row>
    <row r="19" spans="2:7">
      <c r="B19" t="s">
        <v>27</v>
      </c>
      <c r="D19" s="81">
        <v>16</v>
      </c>
      <c r="E19" s="25">
        <v>12891450.52</v>
      </c>
      <c r="F19" s="9">
        <v>3.0651340996168581E-2</v>
      </c>
      <c r="G19" s="9">
        <v>2.7494889216502474E-2</v>
      </c>
    </row>
    <row r="20" spans="2:7">
      <c r="C20" t="s">
        <v>81</v>
      </c>
      <c r="D20" s="81">
        <v>3</v>
      </c>
      <c r="E20" s="25">
        <v>1480000</v>
      </c>
      <c r="F20" s="9">
        <v>5.7471264367816091E-3</v>
      </c>
      <c r="G20" s="9">
        <v>3.1565444072637733E-3</v>
      </c>
    </row>
    <row r="21" spans="2:7">
      <c r="C21" t="s">
        <v>134</v>
      </c>
      <c r="D21" s="81">
        <v>1</v>
      </c>
      <c r="E21" s="25">
        <v>1800000</v>
      </c>
      <c r="F21" s="9">
        <v>1.9157088122605363E-3</v>
      </c>
      <c r="G21" s="9">
        <v>3.8390404953208058E-3</v>
      </c>
    </row>
    <row r="22" spans="2:7">
      <c r="C22" t="s">
        <v>82</v>
      </c>
      <c r="D22" s="81">
        <v>12</v>
      </c>
      <c r="E22" s="25">
        <v>9611450.5199999996</v>
      </c>
      <c r="F22" s="9">
        <v>2.2988505747126436E-2</v>
      </c>
      <c r="G22" s="9">
        <v>2.0499304313917895E-2</v>
      </c>
    </row>
    <row r="23" spans="2:7">
      <c r="B23" t="s">
        <v>74</v>
      </c>
      <c r="D23" s="81">
        <v>2</v>
      </c>
      <c r="E23" s="25">
        <v>961920</v>
      </c>
      <c r="F23" s="9">
        <v>3.8314176245210726E-3</v>
      </c>
      <c r="G23" s="9">
        <v>2.0515832406994387E-3</v>
      </c>
    </row>
    <row r="24" spans="2:7">
      <c r="C24" t="s">
        <v>138</v>
      </c>
      <c r="D24" s="81">
        <v>1</v>
      </c>
      <c r="E24" s="25">
        <v>280000</v>
      </c>
      <c r="F24" s="9">
        <v>1.9157088122605363E-3</v>
      </c>
      <c r="G24" s="9">
        <v>5.9718407704990309E-4</v>
      </c>
    </row>
    <row r="25" spans="2:7">
      <c r="C25" t="s">
        <v>83</v>
      </c>
      <c r="D25" s="81">
        <v>1</v>
      </c>
      <c r="E25" s="25">
        <v>681920</v>
      </c>
      <c r="F25" s="9">
        <v>1.9157088122605363E-3</v>
      </c>
      <c r="G25" s="9">
        <v>1.4543991636495354E-3</v>
      </c>
    </row>
    <row r="26" spans="2:7">
      <c r="B26" t="s">
        <v>140</v>
      </c>
      <c r="D26" s="81">
        <v>1</v>
      </c>
      <c r="E26" s="25">
        <v>1400000</v>
      </c>
      <c r="F26" s="9">
        <v>1.9157088122605363E-3</v>
      </c>
      <c r="G26" s="9">
        <v>2.9859203852495154E-3</v>
      </c>
    </row>
    <row r="27" spans="2:7">
      <c r="C27" t="s">
        <v>83</v>
      </c>
      <c r="D27" s="81">
        <v>1</v>
      </c>
      <c r="E27" s="25">
        <v>1400000</v>
      </c>
      <c r="F27" s="9">
        <v>1.9157088122605363E-3</v>
      </c>
      <c r="G27" s="9">
        <v>2.9859203852495154E-3</v>
      </c>
    </row>
    <row r="28" spans="2:7">
      <c r="B28" t="s">
        <v>141</v>
      </c>
      <c r="D28" s="81">
        <v>1</v>
      </c>
      <c r="E28" s="25">
        <v>925650</v>
      </c>
      <c r="F28" s="9">
        <v>1.9157088122605363E-3</v>
      </c>
      <c r="G28" s="9">
        <v>1.9742265747187244E-3</v>
      </c>
    </row>
    <row r="29" spans="2:7">
      <c r="C29" t="s">
        <v>83</v>
      </c>
      <c r="D29" s="81">
        <v>1</v>
      </c>
      <c r="E29" s="25">
        <v>925650</v>
      </c>
      <c r="F29" s="9">
        <v>1.9157088122605363E-3</v>
      </c>
      <c r="G29" s="9">
        <v>1.9742265747187244E-3</v>
      </c>
    </row>
    <row r="30" spans="2:7">
      <c r="B30" t="s">
        <v>84</v>
      </c>
      <c r="D30" s="81">
        <v>12</v>
      </c>
      <c r="E30" s="25">
        <v>6706167</v>
      </c>
      <c r="F30" s="9">
        <v>2.2988505747126436E-2</v>
      </c>
      <c r="G30" s="9">
        <v>1.4302914822991133E-2</v>
      </c>
    </row>
    <row r="31" spans="2:7">
      <c r="C31" t="s">
        <v>85</v>
      </c>
      <c r="D31" s="81">
        <v>6</v>
      </c>
      <c r="E31" s="25">
        <v>3425183</v>
      </c>
      <c r="F31" s="9">
        <v>1.1494252873563218E-2</v>
      </c>
      <c r="G31" s="9">
        <v>7.3052312449357797E-3</v>
      </c>
    </row>
    <row r="32" spans="2:7">
      <c r="C32" t="s">
        <v>86</v>
      </c>
      <c r="D32" s="81">
        <v>6</v>
      </c>
      <c r="E32" s="25">
        <v>3280984</v>
      </c>
      <c r="F32" s="9">
        <v>1.1494252873563218E-2</v>
      </c>
      <c r="G32" s="9">
        <v>6.9976835780553547E-3</v>
      </c>
    </row>
    <row r="33" spans="1:7">
      <c r="A33" t="s">
        <v>39</v>
      </c>
      <c r="D33" s="81">
        <v>186</v>
      </c>
      <c r="E33" s="25">
        <v>122802952.81</v>
      </c>
      <c r="F33" s="9">
        <v>0.35632183908045978</v>
      </c>
      <c r="G33" s="9">
        <v>0.2619141715458666</v>
      </c>
    </row>
    <row r="34" spans="1:7">
      <c r="B34" t="s">
        <v>87</v>
      </c>
      <c r="D34" s="81">
        <v>21</v>
      </c>
      <c r="E34" s="25">
        <v>20407996</v>
      </c>
      <c r="F34" s="9">
        <v>4.0229885057471264E-2</v>
      </c>
      <c r="G34" s="9">
        <v>4.3526179484636121E-2</v>
      </c>
    </row>
    <row r="35" spans="1:7">
      <c r="C35" t="s">
        <v>88</v>
      </c>
      <c r="D35" s="81">
        <v>21</v>
      </c>
      <c r="E35" s="25">
        <v>20407996</v>
      </c>
      <c r="F35" s="9">
        <v>4.0229885057471264E-2</v>
      </c>
      <c r="G35" s="9">
        <v>4.3526179484636121E-2</v>
      </c>
    </row>
    <row r="36" spans="1:7">
      <c r="B36" t="s">
        <v>147</v>
      </c>
      <c r="D36" s="81">
        <v>1</v>
      </c>
      <c r="E36" s="25">
        <v>420000</v>
      </c>
      <c r="F36" s="9">
        <v>1.9157088122605363E-3</v>
      </c>
      <c r="G36" s="9">
        <v>8.9577611557485463E-4</v>
      </c>
    </row>
    <row r="37" spans="1:7">
      <c r="C37" t="s">
        <v>91</v>
      </c>
      <c r="D37" s="81">
        <v>1</v>
      </c>
      <c r="E37" s="25">
        <v>420000</v>
      </c>
      <c r="F37" s="9">
        <v>1.9157088122605363E-3</v>
      </c>
      <c r="G37" s="9">
        <v>8.9577611557485463E-4</v>
      </c>
    </row>
    <row r="38" spans="1:7">
      <c r="B38" t="s">
        <v>47</v>
      </c>
      <c r="D38" s="81">
        <v>24</v>
      </c>
      <c r="E38" s="25">
        <v>11951800</v>
      </c>
      <c r="F38" s="9">
        <v>4.5977011494252873E-2</v>
      </c>
      <c r="G38" s="9">
        <v>2.5490802328875115E-2</v>
      </c>
    </row>
    <row r="39" spans="1:7">
      <c r="C39" t="s">
        <v>48</v>
      </c>
      <c r="D39" s="81">
        <v>24</v>
      </c>
      <c r="E39" s="25">
        <v>11951800</v>
      </c>
      <c r="F39" s="9">
        <v>4.5977011494252873E-2</v>
      </c>
      <c r="G39" s="9">
        <v>2.5490802328875115E-2</v>
      </c>
    </row>
    <row r="40" spans="1:7">
      <c r="B40" t="s">
        <v>28</v>
      </c>
      <c r="D40" s="81">
        <v>118</v>
      </c>
      <c r="E40" s="25">
        <v>77336737.810000002</v>
      </c>
      <c r="F40" s="9">
        <v>0.22605363984674329</v>
      </c>
      <c r="G40" s="9">
        <v>0.16494381568255426</v>
      </c>
    </row>
    <row r="41" spans="1:7">
      <c r="C41" t="s">
        <v>46</v>
      </c>
      <c r="D41" s="81">
        <v>29</v>
      </c>
      <c r="E41" s="25">
        <v>23676000</v>
      </c>
      <c r="F41" s="9">
        <v>5.5555555555555552E-2</v>
      </c>
      <c r="G41" s="9">
        <v>5.0496179315119662E-2</v>
      </c>
    </row>
    <row r="42" spans="1:7">
      <c r="C42" t="s">
        <v>91</v>
      </c>
      <c r="D42" s="81">
        <v>16</v>
      </c>
      <c r="E42" s="25">
        <v>8476639</v>
      </c>
      <c r="F42" s="9">
        <v>3.0651340996168581E-2</v>
      </c>
      <c r="G42" s="9">
        <v>1.8078977991786475E-2</v>
      </c>
    </row>
    <row r="43" spans="1:7">
      <c r="C43" t="s">
        <v>92</v>
      </c>
      <c r="D43" s="81">
        <v>5</v>
      </c>
      <c r="E43" s="25">
        <v>3566153</v>
      </c>
      <c r="F43" s="9">
        <v>9.5785440613026813E-3</v>
      </c>
      <c r="G43" s="9">
        <v>7.6058920997276536E-3</v>
      </c>
    </row>
    <row r="44" spans="1:7">
      <c r="C44" t="s">
        <v>93</v>
      </c>
      <c r="D44" s="81">
        <v>6</v>
      </c>
      <c r="E44" s="25">
        <v>6080316.8100000005</v>
      </c>
      <c r="F44" s="9">
        <v>1.1494252873563218E-2</v>
      </c>
      <c r="G44" s="9">
        <v>1.2968101365538791E-2</v>
      </c>
    </row>
    <row r="45" spans="1:7">
      <c r="C45" t="s">
        <v>89</v>
      </c>
      <c r="D45" s="81">
        <v>23</v>
      </c>
      <c r="E45" s="25">
        <v>15505130</v>
      </c>
      <c r="F45" s="9">
        <v>4.4061302681992334E-2</v>
      </c>
      <c r="G45" s="9">
        <v>3.3069345530674157E-2</v>
      </c>
    </row>
    <row r="46" spans="1:7">
      <c r="C46" t="s">
        <v>49</v>
      </c>
      <c r="D46" s="81">
        <v>39</v>
      </c>
      <c r="E46" s="25">
        <v>20032499</v>
      </c>
      <c r="F46" s="9">
        <v>7.4712643678160925E-2</v>
      </c>
      <c r="G46" s="9">
        <v>4.2725319379707527E-2</v>
      </c>
    </row>
    <row r="47" spans="1:7">
      <c r="B47" t="s">
        <v>84</v>
      </c>
      <c r="D47" s="81">
        <v>21</v>
      </c>
      <c r="E47" s="25">
        <v>11176419</v>
      </c>
      <c r="F47" s="9">
        <v>4.0229885057471264E-2</v>
      </c>
      <c r="G47" s="9">
        <v>2.3837069518707146E-2</v>
      </c>
    </row>
    <row r="48" spans="1:7">
      <c r="C48" t="s">
        <v>94</v>
      </c>
      <c r="D48" s="81">
        <v>21</v>
      </c>
      <c r="E48" s="25">
        <v>11176419</v>
      </c>
      <c r="F48" s="9">
        <v>4.0229885057471264E-2</v>
      </c>
      <c r="G48" s="9">
        <v>2.3837069518707146E-2</v>
      </c>
    </row>
    <row r="49" spans="1:7">
      <c r="B49" t="s">
        <v>57</v>
      </c>
      <c r="D49" s="81">
        <v>1</v>
      </c>
      <c r="E49" s="25">
        <v>1510000</v>
      </c>
      <c r="F49" s="9">
        <v>1.9157088122605363E-3</v>
      </c>
      <c r="G49" s="9">
        <v>3.2205284155191203E-3</v>
      </c>
    </row>
    <row r="50" spans="1:7">
      <c r="C50" t="s">
        <v>153</v>
      </c>
      <c r="D50" s="81">
        <v>1</v>
      </c>
      <c r="E50" s="25">
        <v>1510000</v>
      </c>
      <c r="F50" s="9">
        <v>1.9157088122605363E-3</v>
      </c>
      <c r="G50" s="9">
        <v>3.2205284155191203E-3</v>
      </c>
    </row>
    <row r="51" spans="1:7">
      <c r="A51" t="s">
        <v>95</v>
      </c>
      <c r="D51" s="81">
        <v>18</v>
      </c>
      <c r="E51" s="25">
        <v>9596200</v>
      </c>
      <c r="F51" s="9">
        <v>3.4482758620689655E-2</v>
      </c>
      <c r="G51" s="9">
        <v>2.0466778000665285E-2</v>
      </c>
    </row>
    <row r="52" spans="1:7">
      <c r="B52" t="s">
        <v>96</v>
      </c>
      <c r="D52" s="81">
        <v>18</v>
      </c>
      <c r="E52" s="25">
        <v>9596200</v>
      </c>
      <c r="F52" s="9">
        <v>3.4482758620689655E-2</v>
      </c>
      <c r="G52" s="9">
        <v>2.0466778000665285E-2</v>
      </c>
    </row>
    <row r="53" spans="1:7">
      <c r="C53" t="s">
        <v>100</v>
      </c>
      <c r="D53" s="81">
        <v>18</v>
      </c>
      <c r="E53" s="25">
        <v>9596200</v>
      </c>
      <c r="F53" s="9">
        <v>3.4482758620689655E-2</v>
      </c>
      <c r="G53" s="9">
        <v>2.0466778000665285E-2</v>
      </c>
    </row>
    <row r="54" spans="1:7">
      <c r="A54" t="s">
        <v>97</v>
      </c>
      <c r="D54" s="81">
        <v>6</v>
      </c>
      <c r="E54" s="25">
        <v>3590000</v>
      </c>
      <c r="F54" s="9">
        <v>1.1494252873563218E-2</v>
      </c>
      <c r="G54" s="9">
        <v>7.6567529878898291E-3</v>
      </c>
    </row>
    <row r="55" spans="1:7">
      <c r="B55" t="s">
        <v>98</v>
      </c>
      <c r="D55" s="81">
        <v>3</v>
      </c>
      <c r="E55" s="25">
        <v>1730000</v>
      </c>
      <c r="F55" s="9">
        <v>5.7471264367816091E-3</v>
      </c>
      <c r="G55" s="9">
        <v>3.6897444760583299E-3</v>
      </c>
    </row>
    <row r="56" spans="1:7">
      <c r="C56" t="s">
        <v>99</v>
      </c>
      <c r="D56" s="81">
        <v>2</v>
      </c>
      <c r="E56" s="25">
        <v>1280000</v>
      </c>
      <c r="F56" s="9">
        <v>3.8314176245210726E-3</v>
      </c>
      <c r="G56" s="9">
        <v>2.7299843522281286E-3</v>
      </c>
    </row>
    <row r="57" spans="1:7">
      <c r="C57" t="s">
        <v>72</v>
      </c>
      <c r="D57" s="81">
        <v>1</v>
      </c>
      <c r="E57" s="25">
        <v>450000</v>
      </c>
      <c r="F57" s="9">
        <v>1.9157088122605363E-3</v>
      </c>
      <c r="G57" s="9">
        <v>9.5976012383020145E-4</v>
      </c>
    </row>
    <row r="58" spans="1:7">
      <c r="B58" t="s">
        <v>57</v>
      </c>
      <c r="D58" s="81">
        <v>3</v>
      </c>
      <c r="E58" s="25">
        <v>1860000</v>
      </c>
      <c r="F58" s="9">
        <v>5.7471264367816091E-3</v>
      </c>
      <c r="G58" s="9">
        <v>3.9670085118314992E-3</v>
      </c>
    </row>
    <row r="59" spans="1:7">
      <c r="C59" t="s">
        <v>58</v>
      </c>
      <c r="D59" s="81">
        <v>3</v>
      </c>
      <c r="E59" s="25">
        <v>1860000</v>
      </c>
      <c r="F59" s="9">
        <v>5.7471264367816091E-3</v>
      </c>
      <c r="G59" s="9">
        <v>3.9670085118314992E-3</v>
      </c>
    </row>
    <row r="60" spans="1:7">
      <c r="A60" t="s">
        <v>101</v>
      </c>
      <c r="D60" s="81">
        <v>109</v>
      </c>
      <c r="E60" s="25">
        <v>58211286.980000004</v>
      </c>
      <c r="F60" s="9">
        <v>0.20881226053639848</v>
      </c>
      <c r="G60" s="9">
        <v>0.12415304888942265</v>
      </c>
    </row>
    <row r="61" spans="1:7">
      <c r="B61" t="s">
        <v>102</v>
      </c>
      <c r="D61" s="81">
        <v>2</v>
      </c>
      <c r="E61" s="25">
        <v>650000</v>
      </c>
      <c r="F61" s="9">
        <v>3.8314176245210726E-3</v>
      </c>
      <c r="G61" s="9">
        <v>1.3863201788658465E-3</v>
      </c>
    </row>
    <row r="62" spans="1:7">
      <c r="C62" t="s">
        <v>59</v>
      </c>
      <c r="D62" s="81">
        <v>2</v>
      </c>
      <c r="E62" s="25">
        <v>650000</v>
      </c>
      <c r="F62" s="9">
        <v>3.8314176245210726E-3</v>
      </c>
      <c r="G62" s="9">
        <v>1.3863201788658465E-3</v>
      </c>
    </row>
    <row r="63" spans="1:7">
      <c r="B63" t="s">
        <v>154</v>
      </c>
      <c r="D63" s="81">
        <v>1</v>
      </c>
      <c r="E63" s="25">
        <v>195000</v>
      </c>
      <c r="F63" s="9">
        <v>1.9157088122605363E-3</v>
      </c>
      <c r="G63" s="9">
        <v>4.1589605365975396E-4</v>
      </c>
    </row>
    <row r="64" spans="1:7">
      <c r="C64" t="s">
        <v>155</v>
      </c>
      <c r="D64" s="81">
        <v>1</v>
      </c>
      <c r="E64" s="25">
        <v>195000</v>
      </c>
      <c r="F64" s="9">
        <v>1.9157088122605363E-3</v>
      </c>
      <c r="G64" s="9">
        <v>4.1589605365975396E-4</v>
      </c>
    </row>
    <row r="65" spans="2:7">
      <c r="B65" t="s">
        <v>103</v>
      </c>
      <c r="D65" s="81">
        <v>1</v>
      </c>
      <c r="E65" s="25">
        <v>1598000</v>
      </c>
      <c r="F65" s="9">
        <v>1.9157088122605363E-3</v>
      </c>
      <c r="G65" s="9">
        <v>3.4082148397348039E-3</v>
      </c>
    </row>
    <row r="66" spans="2:7">
      <c r="C66" t="s">
        <v>156</v>
      </c>
      <c r="D66" s="81">
        <v>1</v>
      </c>
      <c r="E66" s="25">
        <v>1598000</v>
      </c>
      <c r="F66" s="9">
        <v>1.9157088122605363E-3</v>
      </c>
      <c r="G66" s="9">
        <v>3.4082148397348039E-3</v>
      </c>
    </row>
    <row r="67" spans="2:7">
      <c r="B67" t="s">
        <v>157</v>
      </c>
      <c r="D67" s="81">
        <v>1</v>
      </c>
      <c r="E67" s="25">
        <v>338485</v>
      </c>
      <c r="F67" s="9">
        <v>1.9157088122605363E-3</v>
      </c>
      <c r="G67" s="9">
        <v>7.2192090114370157E-4</v>
      </c>
    </row>
    <row r="68" spans="2:7">
      <c r="C68" t="s">
        <v>158</v>
      </c>
      <c r="D68" s="81">
        <v>1</v>
      </c>
      <c r="E68" s="25">
        <v>338485</v>
      </c>
      <c r="F68" s="9">
        <v>1.9157088122605363E-3</v>
      </c>
      <c r="G68" s="9">
        <v>7.2192090114370157E-4</v>
      </c>
    </row>
    <row r="69" spans="2:7">
      <c r="B69" t="s">
        <v>27</v>
      </c>
      <c r="D69" s="81">
        <v>37</v>
      </c>
      <c r="E69" s="25">
        <v>18449235.98</v>
      </c>
      <c r="F69" s="9">
        <v>7.0881226053639848E-2</v>
      </c>
      <c r="G69" s="9">
        <v>3.9348535574972018E-2</v>
      </c>
    </row>
    <row r="70" spans="2:7">
      <c r="C70" t="s">
        <v>104</v>
      </c>
      <c r="D70" s="81">
        <v>12</v>
      </c>
      <c r="E70" s="25">
        <v>6621175</v>
      </c>
      <c r="F70" s="9">
        <v>2.2988505747126436E-2</v>
      </c>
      <c r="G70" s="9">
        <v>1.4121643862003186E-2</v>
      </c>
    </row>
    <row r="71" spans="2:7">
      <c r="C71" t="s">
        <v>105</v>
      </c>
      <c r="D71" s="81">
        <v>4</v>
      </c>
      <c r="E71" s="25">
        <v>1717583</v>
      </c>
      <c r="F71" s="9">
        <v>7.6628352490421452E-3</v>
      </c>
      <c r="G71" s="9">
        <v>3.663261495041442E-3</v>
      </c>
    </row>
    <row r="72" spans="2:7">
      <c r="C72" t="s">
        <v>106</v>
      </c>
      <c r="D72" s="81">
        <v>1</v>
      </c>
      <c r="E72" s="25">
        <v>430000</v>
      </c>
      <c r="F72" s="9">
        <v>1.9157088122605363E-3</v>
      </c>
      <c r="G72" s="9">
        <v>9.1710411832663687E-4</v>
      </c>
    </row>
    <row r="73" spans="2:7">
      <c r="C73" t="s">
        <v>50</v>
      </c>
      <c r="D73" s="81">
        <v>4</v>
      </c>
      <c r="E73" s="25">
        <v>1375900</v>
      </c>
      <c r="F73" s="9">
        <v>7.6628352490421452E-3</v>
      </c>
      <c r="G73" s="9">
        <v>2.9345198986177202E-3</v>
      </c>
    </row>
    <row r="74" spans="2:7">
      <c r="C74" t="s">
        <v>108</v>
      </c>
      <c r="D74" s="81">
        <v>10</v>
      </c>
      <c r="E74" s="25">
        <v>5893851</v>
      </c>
      <c r="F74" s="9">
        <v>1.9157088122605363E-2</v>
      </c>
      <c r="G74" s="9">
        <v>1.2570407034659458E-2</v>
      </c>
    </row>
    <row r="75" spans="2:7">
      <c r="C75" t="s">
        <v>159</v>
      </c>
      <c r="D75" s="81">
        <v>2</v>
      </c>
      <c r="E75" s="25">
        <v>472000</v>
      </c>
      <c r="F75" s="9">
        <v>3.8314176245210726E-3</v>
      </c>
      <c r="G75" s="9">
        <v>1.0066817298841223E-3</v>
      </c>
    </row>
    <row r="76" spans="2:7">
      <c r="C76" t="s">
        <v>71</v>
      </c>
      <c r="D76" s="81">
        <v>4</v>
      </c>
      <c r="E76" s="25">
        <v>1938726.98</v>
      </c>
      <c r="F76" s="9">
        <v>7.6628352490421452E-3</v>
      </c>
      <c r="G76" s="9">
        <v>4.1349174364394498E-3</v>
      </c>
    </row>
    <row r="77" spans="2:7">
      <c r="B77" t="s">
        <v>165</v>
      </c>
      <c r="D77" s="81">
        <v>36</v>
      </c>
      <c r="E77" s="25">
        <v>19347766</v>
      </c>
      <c r="F77" s="9">
        <v>6.8965517241379309E-2</v>
      </c>
      <c r="G77" s="9">
        <v>4.1264920648883915E-2</v>
      </c>
    </row>
    <row r="78" spans="2:7">
      <c r="C78" t="s">
        <v>166</v>
      </c>
      <c r="D78" s="81">
        <v>11</v>
      </c>
      <c r="E78" s="25">
        <v>5149900</v>
      </c>
      <c r="F78" s="9">
        <v>2.1072796934865901E-2</v>
      </c>
      <c r="G78" s="9">
        <v>1.0983708137140342E-2</v>
      </c>
    </row>
    <row r="79" spans="2:7">
      <c r="C79" t="s">
        <v>111</v>
      </c>
      <c r="D79" s="81">
        <v>16</v>
      </c>
      <c r="E79" s="25">
        <v>10539191</v>
      </c>
      <c r="F79" s="9">
        <v>3.0651340996168581E-2</v>
      </c>
      <c r="G79" s="9">
        <v>2.2477989464955876E-2</v>
      </c>
    </row>
    <row r="80" spans="2:7">
      <c r="C80" t="s">
        <v>107</v>
      </c>
      <c r="D80" s="81">
        <v>1</v>
      </c>
      <c r="E80" s="25">
        <v>473000</v>
      </c>
      <c r="F80" s="9">
        <v>1.9157088122605363E-3</v>
      </c>
      <c r="G80" s="9">
        <v>1.0088145301593006E-3</v>
      </c>
    </row>
    <row r="81" spans="1:7">
      <c r="C81" t="s">
        <v>71</v>
      </c>
      <c r="D81" s="81">
        <v>8</v>
      </c>
      <c r="E81" s="25">
        <v>3185675</v>
      </c>
      <c r="F81" s="9">
        <v>1.532567049808429E-2</v>
      </c>
      <c r="G81" s="9">
        <v>6.7944085166283929E-3</v>
      </c>
    </row>
    <row r="82" spans="1:7">
      <c r="B82" t="s">
        <v>96</v>
      </c>
      <c r="D82" s="81">
        <v>31</v>
      </c>
      <c r="E82" s="25">
        <v>17632800</v>
      </c>
      <c r="F82" s="9">
        <v>5.938697318007663E-2</v>
      </c>
      <c r="G82" s="9">
        <v>3.7607240692162612E-2</v>
      </c>
    </row>
    <row r="83" spans="1:7">
      <c r="C83" t="s">
        <v>109</v>
      </c>
      <c r="D83" s="81">
        <v>6</v>
      </c>
      <c r="E83" s="25">
        <v>2799900</v>
      </c>
      <c r="F83" s="9">
        <v>1.1494252873563218E-2</v>
      </c>
      <c r="G83" s="9">
        <v>5.9716274904715134E-3</v>
      </c>
    </row>
    <row r="84" spans="1:7">
      <c r="C84" t="s">
        <v>110</v>
      </c>
      <c r="D84" s="81">
        <v>22</v>
      </c>
      <c r="E84" s="25">
        <v>12332900</v>
      </c>
      <c r="F84" s="9">
        <v>4.2145593869731802E-2</v>
      </c>
      <c r="G84" s="9">
        <v>2.6303612513745536E-2</v>
      </c>
    </row>
    <row r="85" spans="1:7">
      <c r="C85" t="s">
        <v>171</v>
      </c>
      <c r="D85" s="81">
        <v>2</v>
      </c>
      <c r="E85" s="25">
        <v>1150000</v>
      </c>
      <c r="F85" s="9">
        <v>3.8314176245210726E-3</v>
      </c>
      <c r="G85" s="9">
        <v>2.4527203164549593E-3</v>
      </c>
    </row>
    <row r="86" spans="1:7">
      <c r="C86" t="s">
        <v>71</v>
      </c>
      <c r="D86" s="81">
        <v>1</v>
      </c>
      <c r="E86" s="25">
        <v>1350000</v>
      </c>
      <c r="F86" s="9">
        <v>1.9157088122605363E-3</v>
      </c>
      <c r="G86" s="9">
        <v>2.879280371490604E-3</v>
      </c>
    </row>
    <row r="87" spans="1:7">
      <c r="A87" t="s">
        <v>172</v>
      </c>
      <c r="D87" s="81">
        <v>1</v>
      </c>
      <c r="E87" s="25">
        <v>91200000</v>
      </c>
      <c r="F87" s="9">
        <v>1.9157088122605363E-3</v>
      </c>
      <c r="G87" s="9">
        <v>0.19451138509625415</v>
      </c>
    </row>
    <row r="88" spans="1:7">
      <c r="B88" t="s">
        <v>173</v>
      </c>
      <c r="D88" s="81">
        <v>1</v>
      </c>
      <c r="E88" s="25">
        <v>91200000</v>
      </c>
      <c r="F88" s="9">
        <v>1.9157088122605363E-3</v>
      </c>
      <c r="G88" s="9">
        <v>0.19451138509625415</v>
      </c>
    </row>
    <row r="89" spans="1:7">
      <c r="C89" t="s">
        <v>71</v>
      </c>
      <c r="D89" s="81">
        <v>1</v>
      </c>
      <c r="E89" s="25">
        <v>91200000</v>
      </c>
      <c r="F89" s="9">
        <v>1.9157088122605363E-3</v>
      </c>
      <c r="G89" s="9">
        <v>0.19451138509625415</v>
      </c>
    </row>
    <row r="90" spans="1:7">
      <c r="A90" t="s">
        <v>40</v>
      </c>
      <c r="D90" s="81">
        <v>94</v>
      </c>
      <c r="E90" s="25">
        <v>100745672</v>
      </c>
      <c r="F90" s="9">
        <v>0.18007662835249041</v>
      </c>
      <c r="G90" s="9">
        <v>0.21487039696461524</v>
      </c>
    </row>
    <row r="91" spans="1:7">
      <c r="B91" t="s">
        <v>102</v>
      </c>
      <c r="D91" s="81">
        <v>4</v>
      </c>
      <c r="E91" s="25">
        <v>3660000</v>
      </c>
      <c r="F91" s="9">
        <v>7.6628352490421452E-3</v>
      </c>
      <c r="G91" s="9">
        <v>7.8060490071523046E-3</v>
      </c>
    </row>
    <row r="92" spans="1:7">
      <c r="C92" t="s">
        <v>114</v>
      </c>
      <c r="D92" s="81">
        <v>1</v>
      </c>
      <c r="E92" s="25">
        <v>685000</v>
      </c>
      <c r="F92" s="9">
        <v>1.9157088122605363E-3</v>
      </c>
      <c r="G92" s="9">
        <v>1.4609681884970845E-3</v>
      </c>
    </row>
    <row r="93" spans="1:7">
      <c r="C93" t="s">
        <v>112</v>
      </c>
      <c r="D93" s="81">
        <v>3</v>
      </c>
      <c r="E93" s="25">
        <v>2975000</v>
      </c>
      <c r="F93" s="9">
        <v>5.7471264367816091E-3</v>
      </c>
      <c r="G93" s="9">
        <v>6.3450808186552203E-3</v>
      </c>
    </row>
    <row r="94" spans="1:7">
      <c r="B94" t="s">
        <v>103</v>
      </c>
      <c r="D94" s="81">
        <v>2</v>
      </c>
      <c r="E94" s="25">
        <v>680000</v>
      </c>
      <c r="F94" s="9">
        <v>3.8314176245210726E-3</v>
      </c>
      <c r="G94" s="9">
        <v>1.4503041871211932E-3</v>
      </c>
    </row>
    <row r="95" spans="1:7">
      <c r="C95" t="s">
        <v>174</v>
      </c>
      <c r="D95" s="81">
        <v>2</v>
      </c>
      <c r="E95" s="25">
        <v>680000</v>
      </c>
      <c r="F95" s="9">
        <v>3.8314176245210726E-3</v>
      </c>
      <c r="G95" s="9">
        <v>1.4503041871211932E-3</v>
      </c>
    </row>
    <row r="96" spans="1:7">
      <c r="B96" t="s">
        <v>79</v>
      </c>
      <c r="D96" s="81">
        <v>9</v>
      </c>
      <c r="E96" s="25">
        <v>15769000</v>
      </c>
      <c r="F96" s="9">
        <v>1.7241379310344827E-2</v>
      </c>
      <c r="G96" s="9">
        <v>3.3632127539285434E-2</v>
      </c>
    </row>
    <row r="97" spans="1:7">
      <c r="C97" t="s">
        <v>113</v>
      </c>
      <c r="D97" s="81">
        <v>9</v>
      </c>
      <c r="E97" s="25">
        <v>15769000</v>
      </c>
      <c r="F97" s="9">
        <v>1.7241379310344827E-2</v>
      </c>
      <c r="G97" s="9">
        <v>3.3632127539285434E-2</v>
      </c>
    </row>
    <row r="98" spans="1:7">
      <c r="B98" t="s">
        <v>27</v>
      </c>
      <c r="D98" s="81">
        <v>31</v>
      </c>
      <c r="E98" s="25">
        <v>47197357</v>
      </c>
      <c r="F98" s="9">
        <v>5.938697318007663E-2</v>
      </c>
      <c r="G98" s="9">
        <v>0.10066253599728495</v>
      </c>
    </row>
    <row r="99" spans="1:7">
      <c r="C99" t="s">
        <v>114</v>
      </c>
      <c r="D99" s="81">
        <v>8</v>
      </c>
      <c r="E99" s="25">
        <v>11155549</v>
      </c>
      <c r="F99" s="9">
        <v>1.532567049808429E-2</v>
      </c>
      <c r="G99" s="9">
        <v>2.3792557976964175E-2</v>
      </c>
    </row>
    <row r="100" spans="1:7">
      <c r="C100" t="s">
        <v>115</v>
      </c>
      <c r="D100" s="81">
        <v>10</v>
      </c>
      <c r="E100" s="25">
        <v>6568088</v>
      </c>
      <c r="F100" s="9">
        <v>1.9157088122605363E-2</v>
      </c>
      <c r="G100" s="9">
        <v>1.40084198937948E-2</v>
      </c>
    </row>
    <row r="101" spans="1:7">
      <c r="C101" t="s">
        <v>34</v>
      </c>
      <c r="D101" s="81">
        <v>8</v>
      </c>
      <c r="E101" s="25">
        <v>22223820</v>
      </c>
      <c r="F101" s="9">
        <v>1.532567049808429E-2</v>
      </c>
      <c r="G101" s="9">
        <v>4.7398969411511345E-2</v>
      </c>
    </row>
    <row r="102" spans="1:7">
      <c r="C102" t="s">
        <v>116</v>
      </c>
      <c r="D102" s="81">
        <v>1</v>
      </c>
      <c r="E102" s="25">
        <v>469900</v>
      </c>
      <c r="F102" s="9">
        <v>1.9157088122605363E-3</v>
      </c>
      <c r="G102" s="9">
        <v>1.0022028493062482E-3</v>
      </c>
    </row>
    <row r="103" spans="1:7">
      <c r="C103" t="s">
        <v>175</v>
      </c>
      <c r="D103" s="81">
        <v>3</v>
      </c>
      <c r="E103" s="25">
        <v>1190000</v>
      </c>
      <c r="F103" s="9">
        <v>5.7471264367816091E-3</v>
      </c>
      <c r="G103" s="9">
        <v>2.5380323274620882E-3</v>
      </c>
    </row>
    <row r="104" spans="1:7">
      <c r="C104" t="s">
        <v>117</v>
      </c>
      <c r="D104" s="81">
        <v>1</v>
      </c>
      <c r="E104" s="25">
        <v>5590000</v>
      </c>
      <c r="F104" s="9">
        <v>1.9157088122605363E-3</v>
      </c>
      <c r="G104" s="9">
        <v>1.1922353538246279E-2</v>
      </c>
    </row>
    <row r="105" spans="1:7">
      <c r="B105" t="s">
        <v>180</v>
      </c>
      <c r="D105" s="81">
        <v>1</v>
      </c>
      <c r="E105" s="25">
        <v>420000</v>
      </c>
      <c r="F105" s="9">
        <v>1.9157088122605363E-3</v>
      </c>
      <c r="G105" s="9">
        <v>8.9577611557485463E-4</v>
      </c>
    </row>
    <row r="106" spans="1:7">
      <c r="C106" t="s">
        <v>118</v>
      </c>
      <c r="D106" s="81">
        <v>1</v>
      </c>
      <c r="E106" s="25">
        <v>420000</v>
      </c>
      <c r="F106" s="9">
        <v>1.9157088122605363E-3</v>
      </c>
      <c r="G106" s="9">
        <v>8.9577611557485463E-4</v>
      </c>
    </row>
    <row r="107" spans="1:7">
      <c r="B107" t="s">
        <v>90</v>
      </c>
      <c r="D107" s="81">
        <v>30</v>
      </c>
      <c r="E107" s="25">
        <v>23216400</v>
      </c>
      <c r="F107" s="9">
        <v>5.7471264367816091E-2</v>
      </c>
      <c r="G107" s="9">
        <v>4.9515944308647752E-2</v>
      </c>
    </row>
    <row r="108" spans="1:7">
      <c r="C108" t="s">
        <v>118</v>
      </c>
      <c r="D108" s="81">
        <v>30</v>
      </c>
      <c r="E108" s="25">
        <v>23216400</v>
      </c>
      <c r="F108" s="9">
        <v>5.7471264367816091E-2</v>
      </c>
      <c r="G108" s="9">
        <v>4.9515944308647752E-2</v>
      </c>
    </row>
    <row r="109" spans="1:7">
      <c r="B109" t="s">
        <v>96</v>
      </c>
      <c r="D109" s="81">
        <v>17</v>
      </c>
      <c r="E109" s="25">
        <v>9802915</v>
      </c>
      <c r="F109" s="9">
        <v>3.2567049808429116E-2</v>
      </c>
      <c r="G109" s="9">
        <v>2.0907659809548753E-2</v>
      </c>
    </row>
    <row r="110" spans="1:7">
      <c r="C110" t="s">
        <v>119</v>
      </c>
      <c r="D110" s="81">
        <v>17</v>
      </c>
      <c r="E110" s="25">
        <v>9802915</v>
      </c>
      <c r="F110" s="9">
        <v>3.2567049808429116E-2</v>
      </c>
      <c r="G110" s="9">
        <v>2.0907659809548753E-2</v>
      </c>
    </row>
    <row r="111" spans="1:7">
      <c r="A111" t="s">
        <v>55</v>
      </c>
      <c r="D111" s="81">
        <v>8</v>
      </c>
      <c r="E111" s="25">
        <v>4896500</v>
      </c>
      <c r="F111" s="9">
        <v>1.532567049808429E-2</v>
      </c>
      <c r="G111" s="9">
        <v>1.0443256547410181E-2</v>
      </c>
    </row>
    <row r="112" spans="1:7">
      <c r="B112" t="s">
        <v>98</v>
      </c>
      <c r="D112" s="81">
        <v>8</v>
      </c>
      <c r="E112" s="25">
        <v>4896500</v>
      </c>
      <c r="F112" s="9">
        <v>1.532567049808429E-2</v>
      </c>
      <c r="G112" s="9">
        <v>1.0443256547410181E-2</v>
      </c>
    </row>
    <row r="113" spans="1:7">
      <c r="C113" t="s">
        <v>71</v>
      </c>
      <c r="D113" s="81">
        <v>8</v>
      </c>
      <c r="E113" s="25">
        <v>4896500</v>
      </c>
      <c r="F113" s="9">
        <v>1.532567049808429E-2</v>
      </c>
      <c r="G113" s="9">
        <v>1.0443256547410181E-2</v>
      </c>
    </row>
    <row r="114" spans="1:7">
      <c r="A114" t="s">
        <v>120</v>
      </c>
      <c r="D114" s="81">
        <v>2</v>
      </c>
      <c r="E114" s="25">
        <v>535700</v>
      </c>
      <c r="F114" s="9">
        <v>3.8314176245210726E-3</v>
      </c>
      <c r="G114" s="9">
        <v>1.1425411074129754E-3</v>
      </c>
    </row>
    <row r="115" spans="1:7">
      <c r="B115" t="s">
        <v>96</v>
      </c>
      <c r="D115" s="81">
        <v>2</v>
      </c>
      <c r="E115" s="25">
        <v>535700</v>
      </c>
      <c r="F115" s="9">
        <v>3.8314176245210726E-3</v>
      </c>
      <c r="G115" s="9">
        <v>1.1425411074129754E-3</v>
      </c>
    </row>
    <row r="116" spans="1:7">
      <c r="C116" t="s">
        <v>121</v>
      </c>
      <c r="D116" s="81">
        <v>2</v>
      </c>
      <c r="E116" s="25">
        <v>535700</v>
      </c>
      <c r="F116" s="9">
        <v>3.8314176245210726E-3</v>
      </c>
      <c r="G116" s="9">
        <v>1.1425411074129754E-3</v>
      </c>
    </row>
    <row r="117" spans="1:7">
      <c r="A117" t="s">
        <v>122</v>
      </c>
      <c r="D117" s="81">
        <v>20</v>
      </c>
      <c r="E117" s="25">
        <v>18552887</v>
      </c>
      <c r="F117" s="9">
        <v>3.8314176245210725E-2</v>
      </c>
      <c r="G117" s="9">
        <v>3.9569602498950522E-2</v>
      </c>
    </row>
    <row r="118" spans="1:7">
      <c r="B118" t="s">
        <v>74</v>
      </c>
      <c r="D118" s="81">
        <v>20</v>
      </c>
      <c r="E118" s="25">
        <v>18552887</v>
      </c>
      <c r="F118" s="9">
        <v>3.8314176245210725E-2</v>
      </c>
      <c r="G118" s="9">
        <v>3.9569602498950522E-2</v>
      </c>
    </row>
    <row r="119" spans="1:7">
      <c r="C119" t="s">
        <v>123</v>
      </c>
      <c r="D119" s="81">
        <v>20</v>
      </c>
      <c r="E119" s="25">
        <v>18552887</v>
      </c>
      <c r="F119" s="9">
        <v>3.8314176245210725E-2</v>
      </c>
      <c r="G119" s="9">
        <v>3.9569602498950522E-2</v>
      </c>
    </row>
    <row r="120" spans="1:7">
      <c r="A120" t="s">
        <v>31</v>
      </c>
      <c r="D120" s="81">
        <v>522</v>
      </c>
      <c r="E120" s="25">
        <v>468867156.31</v>
      </c>
      <c r="F120" s="9">
        <v>1</v>
      </c>
      <c r="G120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231"/>
  <sheetViews>
    <sheetView workbookViewId="0">
      <pane ySplit="4" topLeftCell="A5" activePane="bottomLeft" state="frozen"/>
      <selection pane="bottomLeft" activeCell="A6" sqref="A6"/>
    </sheetView>
  </sheetViews>
  <sheetFormatPr defaultRowHeight="12.75"/>
  <cols>
    <col min="1" max="1" width="83.140625" customWidth="1"/>
    <col min="2" max="2" width="19.1406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80" t="s">
        <v>1</v>
      </c>
      <c r="B1" t="s">
        <v>30</v>
      </c>
    </row>
    <row r="3" spans="1:6">
      <c r="C3" s="80" t="s">
        <v>52</v>
      </c>
    </row>
    <row r="4" spans="1:6">
      <c r="A4" s="80" t="s">
        <v>51</v>
      </c>
      <c r="B4" s="80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290</v>
      </c>
      <c r="C5" s="81">
        <v>1</v>
      </c>
      <c r="D5" s="25">
        <v>247600</v>
      </c>
      <c r="E5" s="9">
        <v>9.0090090090090089E-3</v>
      </c>
      <c r="F5" s="9">
        <v>2.0833062025681962E-3</v>
      </c>
    </row>
    <row r="6" spans="1:6">
      <c r="B6" t="s">
        <v>101</v>
      </c>
      <c r="C6" s="81">
        <v>1</v>
      </c>
      <c r="D6" s="25">
        <v>247600</v>
      </c>
      <c r="E6" s="9">
        <v>9.0090090090090089E-3</v>
      </c>
      <c r="F6" s="9">
        <v>2.0833062025681962E-3</v>
      </c>
    </row>
    <row r="7" spans="1:6">
      <c r="C7" s="81"/>
      <c r="D7" s="25"/>
      <c r="E7" s="9"/>
      <c r="F7" s="9"/>
    </row>
    <row r="8" spans="1:6">
      <c r="A8" t="s">
        <v>214</v>
      </c>
      <c r="C8" s="81">
        <v>2</v>
      </c>
      <c r="D8" s="25">
        <v>962000</v>
      </c>
      <c r="E8" s="9">
        <v>1.8018018018018018E-2</v>
      </c>
      <c r="F8" s="9">
        <v>8.094267232918435E-3</v>
      </c>
    </row>
    <row r="9" spans="1:6">
      <c r="B9" t="s">
        <v>39</v>
      </c>
      <c r="C9" s="81">
        <v>2</v>
      </c>
      <c r="D9" s="25">
        <v>962000</v>
      </c>
      <c r="E9" s="9">
        <v>1.8018018018018018E-2</v>
      </c>
      <c r="F9" s="9">
        <v>8.094267232918435E-3</v>
      </c>
    </row>
    <row r="10" spans="1:6">
      <c r="C10" s="81"/>
      <c r="D10" s="25"/>
      <c r="E10" s="9"/>
      <c r="F10" s="9"/>
    </row>
    <row r="11" spans="1:6">
      <c r="A11" t="s">
        <v>293</v>
      </c>
      <c r="C11" s="81">
        <v>2</v>
      </c>
      <c r="D11" s="25">
        <v>383000</v>
      </c>
      <c r="E11" s="9">
        <v>1.8018018018018018E-2</v>
      </c>
      <c r="F11" s="9">
        <v>3.2225616946026619E-3</v>
      </c>
    </row>
    <row r="12" spans="1:6">
      <c r="B12" t="s">
        <v>40</v>
      </c>
      <c r="C12" s="81">
        <v>1</v>
      </c>
      <c r="D12" s="25">
        <v>233000</v>
      </c>
      <c r="E12" s="9">
        <v>9.0090090090090089E-3</v>
      </c>
      <c r="F12" s="9">
        <v>1.9604618142099748E-3</v>
      </c>
    </row>
    <row r="13" spans="1:6">
      <c r="B13" t="s">
        <v>101</v>
      </c>
      <c r="C13" s="81">
        <v>1</v>
      </c>
      <c r="D13" s="25">
        <v>150000</v>
      </c>
      <c r="E13" s="9">
        <v>9.0090090090090089E-3</v>
      </c>
      <c r="F13" s="9">
        <v>1.2620998803926874E-3</v>
      </c>
    </row>
    <row r="14" spans="1:6">
      <c r="C14" s="81"/>
      <c r="D14" s="25"/>
      <c r="E14" s="9"/>
      <c r="F14" s="9"/>
    </row>
    <row r="15" spans="1:6">
      <c r="A15" t="s">
        <v>338</v>
      </c>
      <c r="C15" s="81">
        <v>1</v>
      </c>
      <c r="D15" s="25">
        <v>2627200</v>
      </c>
      <c r="E15" s="9">
        <v>9.0090090090090089E-3</v>
      </c>
      <c r="F15" s="9">
        <v>2.210525870511779E-2</v>
      </c>
    </row>
    <row r="16" spans="1:6">
      <c r="B16" t="s">
        <v>40</v>
      </c>
      <c r="C16" s="81">
        <v>1</v>
      </c>
      <c r="D16" s="25">
        <v>2627200</v>
      </c>
      <c r="E16" s="9">
        <v>9.0090090090090089E-3</v>
      </c>
      <c r="F16" s="9">
        <v>2.210525870511779E-2</v>
      </c>
    </row>
    <row r="17" spans="1:6">
      <c r="C17" s="81"/>
      <c r="D17" s="25"/>
      <c r="E17" s="9"/>
      <c r="F17" s="9"/>
    </row>
    <row r="18" spans="1:6">
      <c r="A18" t="s">
        <v>229</v>
      </c>
      <c r="C18" s="81">
        <v>1</v>
      </c>
      <c r="D18" s="25">
        <v>317504</v>
      </c>
      <c r="E18" s="9">
        <v>9.0090090090090089E-3</v>
      </c>
      <c r="F18" s="9">
        <v>2.671478402827999E-3</v>
      </c>
    </row>
    <row r="19" spans="1:6">
      <c r="B19" t="s">
        <v>39</v>
      </c>
      <c r="C19" s="81">
        <v>1</v>
      </c>
      <c r="D19" s="25">
        <v>317504</v>
      </c>
      <c r="E19" s="9">
        <v>9.0090090090090089E-3</v>
      </c>
      <c r="F19" s="9">
        <v>2.671478402827999E-3</v>
      </c>
    </row>
    <row r="20" spans="1:6">
      <c r="C20" s="81"/>
      <c r="D20" s="25"/>
      <c r="E20" s="9"/>
      <c r="F20" s="9"/>
    </row>
    <row r="21" spans="1:6">
      <c r="A21" t="s">
        <v>301</v>
      </c>
      <c r="C21" s="81">
        <v>1</v>
      </c>
      <c r="D21" s="25">
        <v>100000</v>
      </c>
      <c r="E21" s="9">
        <v>9.0090090090090089E-3</v>
      </c>
      <c r="F21" s="9">
        <v>8.4139992026179163E-4</v>
      </c>
    </row>
    <row r="22" spans="1:6">
      <c r="B22" t="s">
        <v>101</v>
      </c>
      <c r="C22" s="81">
        <v>1</v>
      </c>
      <c r="D22" s="25">
        <v>100000</v>
      </c>
      <c r="E22" s="9">
        <v>9.0090090090090089E-3</v>
      </c>
      <c r="F22" s="9">
        <v>8.4139992026179163E-4</v>
      </c>
    </row>
    <row r="23" spans="1:6">
      <c r="C23" s="81"/>
      <c r="D23" s="25"/>
      <c r="E23" s="9"/>
      <c r="F23" s="9"/>
    </row>
    <row r="24" spans="1:6">
      <c r="A24" t="s">
        <v>241</v>
      </c>
      <c r="C24" s="81">
        <v>3</v>
      </c>
      <c r="D24" s="25">
        <v>296249</v>
      </c>
      <c r="E24" s="9">
        <v>2.7027027027027029E-2</v>
      </c>
      <c r="F24" s="9">
        <v>2.4926388497763553E-3</v>
      </c>
    </row>
    <row r="25" spans="1:6">
      <c r="B25" t="s">
        <v>39</v>
      </c>
      <c r="C25" s="81">
        <v>1</v>
      </c>
      <c r="D25" s="25">
        <v>143600</v>
      </c>
      <c r="E25" s="9">
        <v>9.0090090090090089E-3</v>
      </c>
      <c r="F25" s="9">
        <v>1.2082502854959328E-3</v>
      </c>
    </row>
    <row r="26" spans="1:6">
      <c r="B26" t="s">
        <v>40</v>
      </c>
      <c r="C26" s="81">
        <v>2</v>
      </c>
      <c r="D26" s="25">
        <v>152649</v>
      </c>
      <c r="E26" s="9">
        <v>1.8018018018018018E-2</v>
      </c>
      <c r="F26" s="9">
        <v>1.2843885642804223E-3</v>
      </c>
    </row>
    <row r="27" spans="1:6">
      <c r="C27" s="81"/>
      <c r="D27" s="25"/>
      <c r="E27" s="9"/>
      <c r="F27" s="9"/>
    </row>
    <row r="28" spans="1:6">
      <c r="A28" t="s">
        <v>198</v>
      </c>
      <c r="C28" s="81">
        <v>6</v>
      </c>
      <c r="D28" s="25">
        <v>1593300</v>
      </c>
      <c r="E28" s="9">
        <v>5.4054054054054057E-2</v>
      </c>
      <c r="F28" s="9">
        <v>1.3406024929531126E-2</v>
      </c>
    </row>
    <row r="29" spans="1:6">
      <c r="B29" t="s">
        <v>41</v>
      </c>
      <c r="C29" s="81">
        <v>2</v>
      </c>
      <c r="D29" s="25">
        <v>738300</v>
      </c>
      <c r="E29" s="9">
        <v>1.8018018018018018E-2</v>
      </c>
      <c r="F29" s="9">
        <v>6.2120556112928082E-3</v>
      </c>
    </row>
    <row r="30" spans="1:6">
      <c r="B30" t="s">
        <v>39</v>
      </c>
      <c r="C30" s="81">
        <v>3</v>
      </c>
      <c r="D30" s="25">
        <v>475000</v>
      </c>
      <c r="E30" s="9">
        <v>2.7027027027027029E-2</v>
      </c>
      <c r="F30" s="9">
        <v>3.9966496212435103E-3</v>
      </c>
    </row>
    <row r="31" spans="1:6">
      <c r="B31" t="s">
        <v>101</v>
      </c>
      <c r="C31" s="81">
        <v>1</v>
      </c>
      <c r="D31" s="25">
        <v>380000</v>
      </c>
      <c r="E31" s="9">
        <v>9.0090090090090089E-3</v>
      </c>
      <c r="F31" s="9">
        <v>3.1973196969948083E-3</v>
      </c>
    </row>
    <row r="32" spans="1:6">
      <c r="C32" s="81"/>
      <c r="D32" s="25"/>
      <c r="E32" s="9"/>
      <c r="F32" s="9"/>
    </row>
    <row r="33" spans="1:6">
      <c r="A33" t="s">
        <v>315</v>
      </c>
      <c r="C33" s="81">
        <v>1</v>
      </c>
      <c r="D33" s="25">
        <v>75000</v>
      </c>
      <c r="E33" s="9">
        <v>9.0090090090090089E-3</v>
      </c>
      <c r="F33" s="9">
        <v>6.3104994019634369E-4</v>
      </c>
    </row>
    <row r="34" spans="1:6">
      <c r="B34" t="s">
        <v>101</v>
      </c>
      <c r="C34" s="81">
        <v>1</v>
      </c>
      <c r="D34" s="25">
        <v>75000</v>
      </c>
      <c r="E34" s="9">
        <v>9.0090090090090089E-3</v>
      </c>
      <c r="F34" s="9">
        <v>6.3104994019634369E-4</v>
      </c>
    </row>
    <row r="35" spans="1:6">
      <c r="C35" s="81"/>
      <c r="D35" s="25"/>
      <c r="E35" s="9"/>
      <c r="F35" s="9"/>
    </row>
    <row r="36" spans="1:6">
      <c r="A36" t="s">
        <v>317</v>
      </c>
      <c r="C36" s="81">
        <v>1</v>
      </c>
      <c r="D36" s="25">
        <v>197800</v>
      </c>
      <c r="E36" s="9">
        <v>9.0090090090090089E-3</v>
      </c>
      <c r="F36" s="9">
        <v>1.6642890422778238E-3</v>
      </c>
    </row>
    <row r="37" spans="1:6">
      <c r="B37" t="s">
        <v>101</v>
      </c>
      <c r="C37" s="81">
        <v>1</v>
      </c>
      <c r="D37" s="25">
        <v>197800</v>
      </c>
      <c r="E37" s="9">
        <v>9.0090090090090089E-3</v>
      </c>
      <c r="F37" s="9">
        <v>1.6642890422778238E-3</v>
      </c>
    </row>
    <row r="38" spans="1:6">
      <c r="C38" s="81"/>
      <c r="D38" s="25"/>
      <c r="E38" s="9"/>
      <c r="F38" s="9"/>
    </row>
    <row r="39" spans="1:6">
      <c r="A39" t="s">
        <v>203</v>
      </c>
      <c r="C39" s="81">
        <v>2</v>
      </c>
      <c r="D39" s="25">
        <v>1740000</v>
      </c>
      <c r="E39" s="9">
        <v>1.8018018018018018E-2</v>
      </c>
      <c r="F39" s="9">
        <v>1.4640358612555174E-2</v>
      </c>
    </row>
    <row r="40" spans="1:6">
      <c r="B40" t="s">
        <v>41</v>
      </c>
      <c r="C40" s="81">
        <v>1</v>
      </c>
      <c r="D40" s="25">
        <v>618000</v>
      </c>
      <c r="E40" s="9">
        <v>9.0090090090090089E-3</v>
      </c>
      <c r="F40" s="9">
        <v>5.1998515072178729E-3</v>
      </c>
    </row>
    <row r="41" spans="1:6">
      <c r="B41" t="s">
        <v>101</v>
      </c>
      <c r="C41" s="81">
        <v>1</v>
      </c>
      <c r="D41" s="25">
        <v>1122000</v>
      </c>
      <c r="E41" s="9">
        <v>9.0090090090090089E-3</v>
      </c>
      <c r="F41" s="9">
        <v>9.4405071053373021E-3</v>
      </c>
    </row>
    <row r="42" spans="1:6">
      <c r="C42" s="81"/>
      <c r="D42" s="25"/>
      <c r="E42" s="9"/>
      <c r="F42" s="9"/>
    </row>
    <row r="43" spans="1:6">
      <c r="A43" t="s">
        <v>320</v>
      </c>
      <c r="C43" s="81">
        <v>1</v>
      </c>
      <c r="D43" s="25">
        <v>900000</v>
      </c>
      <c r="E43" s="9">
        <v>9.0090090090090089E-3</v>
      </c>
      <c r="F43" s="9">
        <v>7.5725992823561248E-3</v>
      </c>
    </row>
    <row r="44" spans="1:6">
      <c r="B44" t="s">
        <v>101</v>
      </c>
      <c r="C44" s="81">
        <v>1</v>
      </c>
      <c r="D44" s="25">
        <v>900000</v>
      </c>
      <c r="E44" s="9">
        <v>9.0090090090090089E-3</v>
      </c>
      <c r="F44" s="9">
        <v>7.5725992823561248E-3</v>
      </c>
    </row>
    <row r="45" spans="1:6">
      <c r="C45" s="81"/>
      <c r="D45" s="25"/>
      <c r="E45" s="9"/>
      <c r="F45" s="9"/>
    </row>
    <row r="46" spans="1:6">
      <c r="A46" t="s">
        <v>258</v>
      </c>
      <c r="C46" s="81">
        <v>1</v>
      </c>
      <c r="D46" s="25">
        <v>54500</v>
      </c>
      <c r="E46" s="9">
        <v>9.0090090090090089E-3</v>
      </c>
      <c r="F46" s="9">
        <v>4.5856295654267648E-4</v>
      </c>
    </row>
    <row r="47" spans="1:6">
      <c r="B47" t="s">
        <v>39</v>
      </c>
      <c r="C47" s="81">
        <v>1</v>
      </c>
      <c r="D47" s="25">
        <v>54500</v>
      </c>
      <c r="E47" s="9">
        <v>9.0090090090090089E-3</v>
      </c>
      <c r="F47" s="9">
        <v>4.5856295654267648E-4</v>
      </c>
    </row>
    <row r="48" spans="1:6">
      <c r="C48" s="81"/>
      <c r="D48" s="25"/>
      <c r="E48" s="9"/>
      <c r="F48" s="9"/>
    </row>
    <row r="49" spans="1:6">
      <c r="A49" t="s">
        <v>260</v>
      </c>
      <c r="C49" s="81">
        <v>1</v>
      </c>
      <c r="D49" s="25">
        <v>866200</v>
      </c>
      <c r="E49" s="9">
        <v>9.0090090090090089E-3</v>
      </c>
      <c r="F49" s="9">
        <v>7.2882061093076395E-3</v>
      </c>
    </row>
    <row r="50" spans="1:6">
      <c r="B50" t="s">
        <v>39</v>
      </c>
      <c r="C50" s="81">
        <v>1</v>
      </c>
      <c r="D50" s="25">
        <v>866200</v>
      </c>
      <c r="E50" s="9">
        <v>9.0090090090090089E-3</v>
      </c>
      <c r="F50" s="9">
        <v>7.2882061093076395E-3</v>
      </c>
    </row>
    <row r="51" spans="1:6">
      <c r="C51" s="81"/>
      <c r="D51" s="25"/>
      <c r="E51" s="9"/>
      <c r="F51" s="9"/>
    </row>
    <row r="52" spans="1:6">
      <c r="A52" t="s">
        <v>263</v>
      </c>
      <c r="C52" s="81">
        <v>3</v>
      </c>
      <c r="D52" s="25">
        <v>3988000</v>
      </c>
      <c r="E52" s="9">
        <v>2.7027027027027029E-2</v>
      </c>
      <c r="F52" s="9">
        <v>3.3555028820040252E-2</v>
      </c>
    </row>
    <row r="53" spans="1:6">
      <c r="B53" t="s">
        <v>39</v>
      </c>
      <c r="C53" s="81">
        <v>1</v>
      </c>
      <c r="D53" s="25">
        <v>624000</v>
      </c>
      <c r="E53" s="9">
        <v>9.0090090090090089E-3</v>
      </c>
      <c r="F53" s="9">
        <v>5.2503355024335801E-3</v>
      </c>
    </row>
    <row r="54" spans="1:6">
      <c r="B54" t="s">
        <v>40</v>
      </c>
      <c r="C54" s="81">
        <v>1</v>
      </c>
      <c r="D54" s="25">
        <v>2687000</v>
      </c>
      <c r="E54" s="9">
        <v>9.0090090090090089E-3</v>
      </c>
      <c r="F54" s="9">
        <v>2.2608415857434342E-2</v>
      </c>
    </row>
    <row r="55" spans="1:6">
      <c r="B55" t="s">
        <v>101</v>
      </c>
      <c r="C55" s="81">
        <v>1</v>
      </c>
      <c r="D55" s="25">
        <v>677000</v>
      </c>
      <c r="E55" s="9">
        <v>9.0090090090090089E-3</v>
      </c>
      <c r="F55" s="9">
        <v>5.6962774601723295E-3</v>
      </c>
    </row>
    <row r="56" spans="1:6">
      <c r="C56" s="81"/>
      <c r="D56" s="25"/>
      <c r="E56" s="9"/>
      <c r="F56" s="9"/>
    </row>
    <row r="57" spans="1:6">
      <c r="A57" t="s">
        <v>269</v>
      </c>
      <c r="C57" s="81">
        <v>2</v>
      </c>
      <c r="D57" s="25">
        <v>6615000</v>
      </c>
      <c r="E57" s="9">
        <v>1.8018018018018018E-2</v>
      </c>
      <c r="F57" s="9">
        <v>5.5658604725317515E-2</v>
      </c>
    </row>
    <row r="58" spans="1:6">
      <c r="B58" t="s">
        <v>39</v>
      </c>
      <c r="C58" s="81">
        <v>1</v>
      </c>
      <c r="D58" s="25">
        <v>115000</v>
      </c>
      <c r="E58" s="9">
        <v>9.0090090090090089E-3</v>
      </c>
      <c r="F58" s="9">
        <v>9.6760990830106037E-4</v>
      </c>
    </row>
    <row r="59" spans="1:6">
      <c r="B59" t="s">
        <v>40</v>
      </c>
      <c r="C59" s="81">
        <v>1</v>
      </c>
      <c r="D59" s="25">
        <v>6500000</v>
      </c>
      <c r="E59" s="9">
        <v>9.0090090090090089E-3</v>
      </c>
      <c r="F59" s="9">
        <v>5.4690994817016461E-2</v>
      </c>
    </row>
    <row r="60" spans="1:6">
      <c r="C60" s="81"/>
      <c r="D60" s="25"/>
      <c r="E60" s="9"/>
      <c r="F60" s="9"/>
    </row>
    <row r="61" spans="1:6">
      <c r="A61" t="s">
        <v>271</v>
      </c>
      <c r="C61" s="81">
        <v>1</v>
      </c>
      <c r="D61" s="25">
        <v>341880</v>
      </c>
      <c r="E61" s="9">
        <v>9.0090090090090089E-3</v>
      </c>
      <c r="F61" s="9">
        <v>2.8765780473910133E-3</v>
      </c>
    </row>
    <row r="62" spans="1:6">
      <c r="B62" t="s">
        <v>39</v>
      </c>
      <c r="C62" s="81">
        <v>1</v>
      </c>
      <c r="D62" s="25">
        <v>341880</v>
      </c>
      <c r="E62" s="9">
        <v>9.0090090090090089E-3</v>
      </c>
      <c r="F62" s="9">
        <v>2.8765780473910133E-3</v>
      </c>
    </row>
    <row r="63" spans="1:6">
      <c r="C63" s="81"/>
      <c r="D63" s="25"/>
      <c r="E63" s="9"/>
      <c r="F63" s="9"/>
    </row>
    <row r="64" spans="1:6">
      <c r="A64" t="s">
        <v>328</v>
      </c>
      <c r="C64" s="81">
        <v>1</v>
      </c>
      <c r="D64" s="25">
        <v>37500</v>
      </c>
      <c r="E64" s="9">
        <v>9.0090090090090089E-3</v>
      </c>
      <c r="F64" s="9">
        <v>3.1552497009817185E-4</v>
      </c>
    </row>
    <row r="65" spans="1:6">
      <c r="B65" t="s">
        <v>101</v>
      </c>
      <c r="C65" s="81">
        <v>1</v>
      </c>
      <c r="D65" s="25">
        <v>37500</v>
      </c>
      <c r="E65" s="9">
        <v>9.0090090090090089E-3</v>
      </c>
      <c r="F65" s="9">
        <v>3.1552497009817185E-4</v>
      </c>
    </row>
    <row r="66" spans="1:6">
      <c r="C66" s="81"/>
      <c r="D66" s="25"/>
      <c r="E66" s="9"/>
      <c r="F66" s="9"/>
    </row>
    <row r="67" spans="1:6">
      <c r="A67" t="s">
        <v>281</v>
      </c>
      <c r="C67" s="81">
        <v>1</v>
      </c>
      <c r="D67" s="25">
        <v>415000</v>
      </c>
      <c r="E67" s="9">
        <v>9.0090090090090089E-3</v>
      </c>
      <c r="F67" s="9">
        <v>3.4918096690864354E-3</v>
      </c>
    </row>
    <row r="68" spans="1:6">
      <c r="B68" t="s">
        <v>39</v>
      </c>
      <c r="C68" s="81">
        <v>1</v>
      </c>
      <c r="D68" s="25">
        <v>415000</v>
      </c>
      <c r="E68" s="9">
        <v>9.0090090090090089E-3</v>
      </c>
      <c r="F68" s="9">
        <v>3.4918096690864354E-3</v>
      </c>
    </row>
    <row r="69" spans="1:6">
      <c r="C69" s="81"/>
      <c r="D69" s="25"/>
      <c r="E69" s="9"/>
      <c r="F69" s="9"/>
    </row>
    <row r="70" spans="1:6">
      <c r="A70" t="s">
        <v>283</v>
      </c>
      <c r="C70" s="81">
        <v>1</v>
      </c>
      <c r="D70" s="25">
        <v>9000000</v>
      </c>
      <c r="E70" s="9">
        <v>9.0090090090090089E-3</v>
      </c>
      <c r="F70" s="9">
        <v>7.5725992823561253E-2</v>
      </c>
    </row>
    <row r="71" spans="1:6">
      <c r="B71" t="s">
        <v>39</v>
      </c>
      <c r="C71" s="81">
        <v>1</v>
      </c>
      <c r="D71" s="25">
        <v>9000000</v>
      </c>
      <c r="E71" s="9">
        <v>9.0090090090090089E-3</v>
      </c>
      <c r="F71" s="9">
        <v>7.5725992823561253E-2</v>
      </c>
    </row>
    <row r="72" spans="1:6">
      <c r="C72" s="81"/>
      <c r="D72" s="25"/>
      <c r="E72" s="9"/>
      <c r="F72" s="9"/>
    </row>
    <row r="73" spans="1:6">
      <c r="A73" t="s">
        <v>332</v>
      </c>
      <c r="C73" s="81">
        <v>1</v>
      </c>
      <c r="D73" s="25">
        <v>287000</v>
      </c>
      <c r="E73" s="9">
        <v>9.0090090090090089E-3</v>
      </c>
      <c r="F73" s="9">
        <v>2.4148177711513421E-3</v>
      </c>
    </row>
    <row r="74" spans="1:6">
      <c r="B74" t="s">
        <v>101</v>
      </c>
      <c r="C74" s="81">
        <v>1</v>
      </c>
      <c r="D74" s="25">
        <v>287000</v>
      </c>
      <c r="E74" s="9">
        <v>9.0090090090090089E-3</v>
      </c>
      <c r="F74" s="9">
        <v>2.4148177711513421E-3</v>
      </c>
    </row>
    <row r="75" spans="1:6">
      <c r="C75" s="81"/>
      <c r="D75" s="25"/>
      <c r="E75" s="9"/>
      <c r="F75" s="9"/>
    </row>
    <row r="76" spans="1:6">
      <c r="A76" t="s">
        <v>207</v>
      </c>
      <c r="C76" s="81">
        <v>1</v>
      </c>
      <c r="D76" s="25">
        <v>25000</v>
      </c>
      <c r="E76" s="9">
        <v>9.0090090090090089E-3</v>
      </c>
      <c r="F76" s="9">
        <v>2.1034998006544791E-4</v>
      </c>
    </row>
    <row r="77" spans="1:6">
      <c r="B77" t="s">
        <v>41</v>
      </c>
      <c r="C77" s="81">
        <v>1</v>
      </c>
      <c r="D77" s="25">
        <v>25000</v>
      </c>
      <c r="E77" s="9">
        <v>9.0090090090090089E-3</v>
      </c>
      <c r="F77" s="9">
        <v>2.1034998006544791E-4</v>
      </c>
    </row>
    <row r="78" spans="1:6">
      <c r="C78" s="81"/>
      <c r="D78" s="25"/>
      <c r="E78" s="9"/>
      <c r="F78" s="9"/>
    </row>
    <row r="79" spans="1:6">
      <c r="A79" t="s">
        <v>209</v>
      </c>
      <c r="C79" s="81">
        <v>2</v>
      </c>
      <c r="D79" s="25">
        <v>3642500</v>
      </c>
      <c r="E79" s="9">
        <v>1.8018018018018018E-2</v>
      </c>
      <c r="F79" s="9">
        <v>3.0647992095535762E-2</v>
      </c>
    </row>
    <row r="80" spans="1:6">
      <c r="B80" t="s">
        <v>41</v>
      </c>
      <c r="C80" s="81">
        <v>1</v>
      </c>
      <c r="D80" s="25">
        <v>3000000</v>
      </c>
      <c r="E80" s="9">
        <v>9.0090090090090089E-3</v>
      </c>
      <c r="F80" s="9">
        <v>2.5241997607853749E-2</v>
      </c>
    </row>
    <row r="81" spans="1:6">
      <c r="B81" t="s">
        <v>101</v>
      </c>
      <c r="C81" s="81">
        <v>1</v>
      </c>
      <c r="D81" s="25">
        <v>642500</v>
      </c>
      <c r="E81" s="9">
        <v>9.0090090090090089E-3</v>
      </c>
      <c r="F81" s="9">
        <v>5.405994487682011E-3</v>
      </c>
    </row>
    <row r="82" spans="1:6">
      <c r="C82" s="81"/>
      <c r="D82" s="25"/>
      <c r="E82" s="9"/>
      <c r="F82" s="9"/>
    </row>
    <row r="83" spans="1:6">
      <c r="A83" t="s">
        <v>359</v>
      </c>
      <c r="C83" s="81">
        <v>1</v>
      </c>
      <c r="D83" s="25">
        <v>18000</v>
      </c>
      <c r="E83" s="9">
        <v>9.0090090090090089E-3</v>
      </c>
      <c r="F83" s="9">
        <v>1.514519856471225E-4</v>
      </c>
    </row>
    <row r="84" spans="1:6">
      <c r="B84" t="s">
        <v>40</v>
      </c>
      <c r="C84" s="81">
        <v>1</v>
      </c>
      <c r="D84" s="25">
        <v>18000</v>
      </c>
      <c r="E84" s="9">
        <v>9.0090090090090089E-3</v>
      </c>
      <c r="F84" s="9">
        <v>1.514519856471225E-4</v>
      </c>
    </row>
    <row r="85" spans="1:6">
      <c r="C85" s="81"/>
      <c r="D85" s="25"/>
      <c r="E85" s="9"/>
      <c r="F85" s="9"/>
    </row>
    <row r="86" spans="1:6">
      <c r="A86" t="s">
        <v>297</v>
      </c>
      <c r="C86" s="81">
        <v>2</v>
      </c>
      <c r="D86" s="25">
        <v>851000</v>
      </c>
      <c r="E86" s="9">
        <v>1.8018018018018018E-2</v>
      </c>
      <c r="F86" s="9">
        <v>7.1603133214278468E-3</v>
      </c>
    </row>
    <row r="87" spans="1:6">
      <c r="B87" t="s">
        <v>101</v>
      </c>
      <c r="C87" s="81">
        <v>2</v>
      </c>
      <c r="D87" s="25">
        <v>851000</v>
      </c>
      <c r="E87" s="9">
        <v>1.8018018018018018E-2</v>
      </c>
      <c r="F87" s="9">
        <v>7.1603133214278468E-3</v>
      </c>
    </row>
    <row r="88" spans="1:6">
      <c r="C88" s="81"/>
      <c r="D88" s="25"/>
      <c r="E88" s="9"/>
      <c r="F88" s="9"/>
    </row>
    <row r="89" spans="1:6">
      <c r="A89" t="s">
        <v>185</v>
      </c>
      <c r="C89" s="81">
        <v>2</v>
      </c>
      <c r="D89" s="25">
        <v>274000</v>
      </c>
      <c r="E89" s="9">
        <v>1.8018018018018018E-2</v>
      </c>
      <c r="F89" s="9">
        <v>2.305435781517309E-3</v>
      </c>
    </row>
    <row r="90" spans="1:6">
      <c r="B90" t="s">
        <v>41</v>
      </c>
      <c r="C90" s="81">
        <v>2</v>
      </c>
      <c r="D90" s="25">
        <v>274000</v>
      </c>
      <c r="E90" s="9">
        <v>1.8018018018018018E-2</v>
      </c>
      <c r="F90" s="9">
        <v>2.305435781517309E-3</v>
      </c>
    </row>
    <row r="91" spans="1:6">
      <c r="C91" s="81"/>
      <c r="D91" s="25"/>
      <c r="E91" s="9"/>
      <c r="F91" s="9"/>
    </row>
    <row r="92" spans="1:6">
      <c r="A92" t="s">
        <v>194</v>
      </c>
      <c r="C92" s="81">
        <v>12</v>
      </c>
      <c r="D92" s="25">
        <v>3866479</v>
      </c>
      <c r="E92" s="9">
        <v>0.10810810810810811</v>
      </c>
      <c r="F92" s="9">
        <v>3.2532551222938917E-2</v>
      </c>
    </row>
    <row r="93" spans="1:6">
      <c r="B93" t="s">
        <v>41</v>
      </c>
      <c r="C93" s="81">
        <v>2</v>
      </c>
      <c r="D93" s="25">
        <v>829500</v>
      </c>
      <c r="E93" s="9">
        <v>1.8018018018018018E-2</v>
      </c>
      <c r="F93" s="9">
        <v>6.9794123385715622E-3</v>
      </c>
    </row>
    <row r="94" spans="1:6">
      <c r="B94" t="s">
        <v>39</v>
      </c>
      <c r="C94" s="81">
        <v>1</v>
      </c>
      <c r="D94" s="25">
        <v>70000</v>
      </c>
      <c r="E94" s="9">
        <v>9.0090090090090089E-3</v>
      </c>
      <c r="F94" s="9">
        <v>5.8897994418325415E-4</v>
      </c>
    </row>
    <row r="95" spans="1:6">
      <c r="B95" t="s">
        <v>40</v>
      </c>
      <c r="C95" s="81">
        <v>1</v>
      </c>
      <c r="D95" s="25">
        <v>195000</v>
      </c>
      <c r="E95" s="9">
        <v>9.0090090090090089E-3</v>
      </c>
      <c r="F95" s="9">
        <v>1.6407298445104937E-3</v>
      </c>
    </row>
    <row r="96" spans="1:6">
      <c r="B96" t="s">
        <v>55</v>
      </c>
      <c r="C96" s="81">
        <v>1</v>
      </c>
      <c r="D96" s="25">
        <v>100000</v>
      </c>
      <c r="E96" s="9">
        <v>9.0090090090090089E-3</v>
      </c>
      <c r="F96" s="9">
        <v>8.4139992026179163E-4</v>
      </c>
    </row>
    <row r="97" spans="1:6">
      <c r="B97" t="s">
        <v>101</v>
      </c>
      <c r="C97" s="81">
        <v>7</v>
      </c>
      <c r="D97" s="25">
        <v>2671979</v>
      </c>
      <c r="E97" s="9">
        <v>6.3063063063063057E-2</v>
      </c>
      <c r="F97" s="9">
        <v>2.2482029175411818E-2</v>
      </c>
    </row>
    <row r="98" spans="1:6">
      <c r="C98" s="81"/>
      <c r="D98" s="25"/>
      <c r="E98" s="9"/>
      <c r="F98" s="9"/>
    </row>
    <row r="99" spans="1:6">
      <c r="A99" t="s">
        <v>188</v>
      </c>
      <c r="C99" s="81">
        <v>1</v>
      </c>
      <c r="D99" s="25">
        <v>13750000</v>
      </c>
      <c r="E99" s="9">
        <v>9.0090090090090089E-3</v>
      </c>
      <c r="F99" s="9">
        <v>0.11569248903599635</v>
      </c>
    </row>
    <row r="100" spans="1:6">
      <c r="B100" t="s">
        <v>41</v>
      </c>
      <c r="C100" s="81">
        <v>1</v>
      </c>
      <c r="D100" s="25">
        <v>13750000</v>
      </c>
      <c r="E100" s="9">
        <v>9.0090090090090089E-3</v>
      </c>
      <c r="F100" s="9">
        <v>0.11569248903599635</v>
      </c>
    </row>
    <row r="101" spans="1:6">
      <c r="C101" s="81"/>
      <c r="D101" s="25"/>
      <c r="E101" s="9"/>
      <c r="F101" s="9"/>
    </row>
    <row r="102" spans="1:6">
      <c r="A102" t="s">
        <v>191</v>
      </c>
      <c r="C102" s="81">
        <v>3</v>
      </c>
      <c r="D102" s="25">
        <v>1245522</v>
      </c>
      <c r="E102" s="9">
        <v>2.7027027027027029E-2</v>
      </c>
      <c r="F102" s="9">
        <v>1.0479821114843073E-2</v>
      </c>
    </row>
    <row r="103" spans="1:6">
      <c r="B103" t="s">
        <v>41</v>
      </c>
      <c r="C103" s="81">
        <v>1</v>
      </c>
      <c r="D103" s="25">
        <v>788000</v>
      </c>
      <c r="E103" s="9">
        <v>9.0090090090090089E-3</v>
      </c>
      <c r="F103" s="9">
        <v>6.6302313716629186E-3</v>
      </c>
    </row>
    <row r="104" spans="1:6">
      <c r="B104" t="s">
        <v>39</v>
      </c>
      <c r="C104" s="81">
        <v>1</v>
      </c>
      <c r="D104" s="25">
        <v>133500</v>
      </c>
      <c r="E104" s="9">
        <v>9.0090090090090089E-3</v>
      </c>
      <c r="F104" s="9">
        <v>1.123268893549492E-3</v>
      </c>
    </row>
    <row r="105" spans="1:6">
      <c r="B105" t="s">
        <v>101</v>
      </c>
      <c r="C105" s="81">
        <v>1</v>
      </c>
      <c r="D105" s="25">
        <v>324022</v>
      </c>
      <c r="E105" s="9">
        <v>9.0090090090090089E-3</v>
      </c>
      <c r="F105" s="9">
        <v>2.7263208496306627E-3</v>
      </c>
    </row>
    <row r="106" spans="1:6">
      <c r="C106" s="81"/>
      <c r="D106" s="25"/>
      <c r="E106" s="9"/>
      <c r="F106" s="9"/>
    </row>
    <row r="107" spans="1:6">
      <c r="A107" t="s">
        <v>205</v>
      </c>
      <c r="C107" s="81">
        <v>1</v>
      </c>
      <c r="D107" s="25">
        <v>300000</v>
      </c>
      <c r="E107" s="9">
        <v>9.0090090090090089E-3</v>
      </c>
      <c r="F107" s="9">
        <v>2.5241997607853748E-3</v>
      </c>
    </row>
    <row r="108" spans="1:6">
      <c r="B108" t="s">
        <v>41</v>
      </c>
      <c r="C108" s="81">
        <v>1</v>
      </c>
      <c r="D108" s="25">
        <v>300000</v>
      </c>
      <c r="E108" s="9">
        <v>9.0090090090090089E-3</v>
      </c>
      <c r="F108" s="9">
        <v>2.5241997607853748E-3</v>
      </c>
    </row>
    <row r="109" spans="1:6">
      <c r="C109" s="81"/>
      <c r="D109" s="25"/>
      <c r="E109" s="9"/>
      <c r="F109" s="9"/>
    </row>
    <row r="110" spans="1:6">
      <c r="A110" t="s">
        <v>287</v>
      </c>
      <c r="C110" s="81">
        <v>2</v>
      </c>
      <c r="D110" s="25">
        <v>400000</v>
      </c>
      <c r="E110" s="9">
        <v>1.8018018018018018E-2</v>
      </c>
      <c r="F110" s="9">
        <v>3.3655996810471665E-3</v>
      </c>
    </row>
    <row r="111" spans="1:6">
      <c r="B111" t="s">
        <v>39</v>
      </c>
      <c r="C111" s="81">
        <v>2</v>
      </c>
      <c r="D111" s="25">
        <v>400000</v>
      </c>
      <c r="E111" s="9">
        <v>1.8018018018018018E-2</v>
      </c>
      <c r="F111" s="9">
        <v>3.3655996810471665E-3</v>
      </c>
    </row>
    <row r="112" spans="1:6">
      <c r="C112" s="81"/>
      <c r="D112" s="25"/>
      <c r="E112" s="9"/>
      <c r="F112" s="9"/>
    </row>
    <row r="113" spans="1:6">
      <c r="A113" t="s">
        <v>223</v>
      </c>
      <c r="C113" s="81">
        <v>3</v>
      </c>
      <c r="D113" s="25">
        <v>2025600</v>
      </c>
      <c r="E113" s="9">
        <v>2.7027027027027029E-2</v>
      </c>
      <c r="F113" s="9">
        <v>1.7043396784822851E-2</v>
      </c>
    </row>
    <row r="114" spans="1:6">
      <c r="B114" t="s">
        <v>39</v>
      </c>
      <c r="C114" s="81">
        <v>3</v>
      </c>
      <c r="D114" s="25">
        <v>2025600</v>
      </c>
      <c r="E114" s="9">
        <v>2.7027027027027029E-2</v>
      </c>
      <c r="F114" s="9">
        <v>1.7043396784822851E-2</v>
      </c>
    </row>
    <row r="115" spans="1:6">
      <c r="C115" s="81"/>
      <c r="D115" s="25"/>
      <c r="E115" s="9"/>
      <c r="F115" s="9"/>
    </row>
    <row r="116" spans="1:6">
      <c r="A116" t="s">
        <v>273</v>
      </c>
      <c r="C116" s="81">
        <v>1</v>
      </c>
      <c r="D116" s="25">
        <v>200000</v>
      </c>
      <c r="E116" s="9">
        <v>9.0090090090090089E-3</v>
      </c>
      <c r="F116" s="9">
        <v>1.6827998405235833E-3</v>
      </c>
    </row>
    <row r="117" spans="1:6">
      <c r="B117" t="s">
        <v>39</v>
      </c>
      <c r="C117" s="81">
        <v>1</v>
      </c>
      <c r="D117" s="25">
        <v>200000</v>
      </c>
      <c r="E117" s="9">
        <v>9.0090090090090089E-3</v>
      </c>
      <c r="F117" s="9">
        <v>1.6827998405235833E-3</v>
      </c>
    </row>
    <row r="118" spans="1:6">
      <c r="C118" s="81"/>
      <c r="D118" s="25"/>
      <c r="E118" s="9"/>
      <c r="F118" s="9"/>
    </row>
    <row r="119" spans="1:6">
      <c r="A119" t="s">
        <v>254</v>
      </c>
      <c r="C119" s="81">
        <v>1</v>
      </c>
      <c r="D119" s="25">
        <v>700000</v>
      </c>
      <c r="E119" s="9">
        <v>9.0090090090090089E-3</v>
      </c>
      <c r="F119" s="9">
        <v>5.8897994418325413E-3</v>
      </c>
    </row>
    <row r="120" spans="1:6">
      <c r="B120" t="s">
        <v>39</v>
      </c>
      <c r="C120" s="81">
        <v>1</v>
      </c>
      <c r="D120" s="25">
        <v>700000</v>
      </c>
      <c r="E120" s="9">
        <v>9.0090090090090089E-3</v>
      </c>
      <c r="F120" s="9">
        <v>5.8897994418325413E-3</v>
      </c>
    </row>
    <row r="121" spans="1:6">
      <c r="C121" s="81"/>
      <c r="D121" s="25"/>
      <c r="E121" s="9"/>
      <c r="F121" s="9"/>
    </row>
    <row r="122" spans="1:6">
      <c r="A122" t="s">
        <v>267</v>
      </c>
      <c r="C122" s="81">
        <v>1</v>
      </c>
      <c r="D122" s="25">
        <v>500000</v>
      </c>
      <c r="E122" s="9">
        <v>9.0090090090090089E-3</v>
      </c>
      <c r="F122" s="9">
        <v>4.2069996013089587E-3</v>
      </c>
    </row>
    <row r="123" spans="1:6">
      <c r="B123" t="s">
        <v>39</v>
      </c>
      <c r="C123" s="81">
        <v>1</v>
      </c>
      <c r="D123" s="25">
        <v>500000</v>
      </c>
      <c r="E123" s="9">
        <v>9.0090090090090089E-3</v>
      </c>
      <c r="F123" s="9">
        <v>4.2069996013089587E-3</v>
      </c>
    </row>
    <row r="124" spans="1:6">
      <c r="C124" s="81"/>
      <c r="D124" s="25"/>
      <c r="E124" s="9"/>
      <c r="F124" s="9"/>
    </row>
    <row r="125" spans="1:6">
      <c r="A125" t="s">
        <v>251</v>
      </c>
      <c r="C125" s="81">
        <v>2</v>
      </c>
      <c r="D125" s="25">
        <v>657670</v>
      </c>
      <c r="E125" s="9">
        <v>1.8018018018018018E-2</v>
      </c>
      <c r="F125" s="9">
        <v>5.5336348555857255E-3</v>
      </c>
    </row>
    <row r="126" spans="1:6">
      <c r="B126" t="s">
        <v>39</v>
      </c>
      <c r="C126" s="81">
        <v>2</v>
      </c>
      <c r="D126" s="25">
        <v>657670</v>
      </c>
      <c r="E126" s="9">
        <v>1.8018018018018018E-2</v>
      </c>
      <c r="F126" s="9">
        <v>5.5336348555857255E-3</v>
      </c>
    </row>
    <row r="127" spans="1:6">
      <c r="C127" s="81"/>
      <c r="D127" s="25"/>
      <c r="E127" s="9"/>
      <c r="F127" s="9"/>
    </row>
    <row r="128" spans="1:6">
      <c r="A128" t="s">
        <v>265</v>
      </c>
      <c r="C128" s="81">
        <v>1</v>
      </c>
      <c r="D128" s="25">
        <v>55962</v>
      </c>
      <c r="E128" s="9">
        <v>9.0090090090090089E-3</v>
      </c>
      <c r="F128" s="9">
        <v>4.7086422337690387E-4</v>
      </c>
    </row>
    <row r="129" spans="1:6">
      <c r="B129" t="s">
        <v>39</v>
      </c>
      <c r="C129" s="81">
        <v>1</v>
      </c>
      <c r="D129" s="25">
        <v>55962</v>
      </c>
      <c r="E129" s="9">
        <v>9.0090090090090089E-3</v>
      </c>
      <c r="F129" s="9">
        <v>4.7086422337690387E-4</v>
      </c>
    </row>
    <row r="130" spans="1:6">
      <c r="C130" s="81"/>
      <c r="D130" s="25"/>
      <c r="E130" s="9"/>
      <c r="F130" s="9"/>
    </row>
    <row r="131" spans="1:6">
      <c r="A131" t="s">
        <v>233</v>
      </c>
      <c r="C131" s="81">
        <v>2</v>
      </c>
      <c r="D131" s="25">
        <v>2239500</v>
      </c>
      <c r="E131" s="9">
        <v>1.8018018018018018E-2</v>
      </c>
      <c r="F131" s="9">
        <v>1.8843151214262825E-2</v>
      </c>
    </row>
    <row r="132" spans="1:6">
      <c r="B132" t="s">
        <v>39</v>
      </c>
      <c r="C132" s="81">
        <v>2</v>
      </c>
      <c r="D132" s="25">
        <v>2239500</v>
      </c>
      <c r="E132" s="9">
        <v>1.8018018018018018E-2</v>
      </c>
      <c r="F132" s="9">
        <v>1.8843151214262825E-2</v>
      </c>
    </row>
    <row r="133" spans="1:6">
      <c r="C133" s="81"/>
      <c r="D133" s="25"/>
      <c r="E133" s="9"/>
      <c r="F133" s="9"/>
    </row>
    <row r="134" spans="1:6">
      <c r="A134" t="s">
        <v>219</v>
      </c>
      <c r="C134" s="81">
        <v>1</v>
      </c>
      <c r="D134" s="25">
        <v>28500000</v>
      </c>
      <c r="E134" s="9">
        <v>9.0090090090090089E-3</v>
      </c>
      <c r="F134" s="9">
        <v>0.23979897727461061</v>
      </c>
    </row>
    <row r="135" spans="1:6">
      <c r="B135" t="s">
        <v>39</v>
      </c>
      <c r="C135" s="81">
        <v>1</v>
      </c>
      <c r="D135" s="25">
        <v>28500000</v>
      </c>
      <c r="E135" s="9">
        <v>9.0090090090090089E-3</v>
      </c>
      <c r="F135" s="9">
        <v>0.23979897727461061</v>
      </c>
    </row>
    <row r="136" spans="1:6">
      <c r="C136" s="81"/>
      <c r="D136" s="25"/>
      <c r="E136" s="9"/>
      <c r="F136" s="9"/>
    </row>
    <row r="137" spans="1:6">
      <c r="A137" t="s">
        <v>212</v>
      </c>
      <c r="C137" s="81">
        <v>1</v>
      </c>
      <c r="D137" s="25">
        <v>500000</v>
      </c>
      <c r="E137" s="9">
        <v>9.0090090090090089E-3</v>
      </c>
      <c r="F137" s="9">
        <v>4.2069996013089587E-3</v>
      </c>
    </row>
    <row r="138" spans="1:6">
      <c r="B138" t="s">
        <v>39</v>
      </c>
      <c r="C138" s="81">
        <v>1</v>
      </c>
      <c r="D138" s="25">
        <v>500000</v>
      </c>
      <c r="E138" s="9">
        <v>9.0090090090090089E-3</v>
      </c>
      <c r="F138" s="9">
        <v>4.2069996013089587E-3</v>
      </c>
    </row>
    <row r="139" spans="1:6">
      <c r="C139" s="81"/>
      <c r="D139" s="25"/>
      <c r="E139" s="9"/>
      <c r="F139" s="9"/>
    </row>
    <row r="140" spans="1:6">
      <c r="A140" t="s">
        <v>247</v>
      </c>
      <c r="C140" s="81">
        <v>1</v>
      </c>
      <c r="D140" s="25">
        <v>200000</v>
      </c>
      <c r="E140" s="9">
        <v>9.0090090090090089E-3</v>
      </c>
      <c r="F140" s="9">
        <v>1.6827998405235833E-3</v>
      </c>
    </row>
    <row r="141" spans="1:6">
      <c r="B141" t="s">
        <v>39</v>
      </c>
      <c r="C141" s="81">
        <v>1</v>
      </c>
      <c r="D141" s="25">
        <v>200000</v>
      </c>
      <c r="E141" s="9">
        <v>9.0090090090090089E-3</v>
      </c>
      <c r="F141" s="9">
        <v>1.6827998405235833E-3</v>
      </c>
    </row>
    <row r="142" spans="1:6">
      <c r="C142" s="81"/>
      <c r="D142" s="25"/>
      <c r="E142" s="9"/>
      <c r="F142" s="9"/>
    </row>
    <row r="143" spans="1:6">
      <c r="A143" t="s">
        <v>239</v>
      </c>
      <c r="C143" s="81">
        <v>1</v>
      </c>
      <c r="D143" s="25">
        <v>400000</v>
      </c>
      <c r="E143" s="9">
        <v>9.0090090090090089E-3</v>
      </c>
      <c r="F143" s="9">
        <v>3.3655996810471665E-3</v>
      </c>
    </row>
    <row r="144" spans="1:6">
      <c r="B144" t="s">
        <v>39</v>
      </c>
      <c r="C144" s="81">
        <v>1</v>
      </c>
      <c r="D144" s="25">
        <v>400000</v>
      </c>
      <c r="E144" s="9">
        <v>9.0090090090090089E-3</v>
      </c>
      <c r="F144" s="9">
        <v>3.3655996810471665E-3</v>
      </c>
    </row>
    <row r="145" spans="1:6">
      <c r="C145" s="81"/>
      <c r="D145" s="25"/>
      <c r="E145" s="9"/>
      <c r="F145" s="9"/>
    </row>
    <row r="146" spans="1:6">
      <c r="A146" t="s">
        <v>249</v>
      </c>
      <c r="C146" s="81">
        <v>1</v>
      </c>
      <c r="D146" s="25">
        <v>1260000</v>
      </c>
      <c r="E146" s="9">
        <v>9.0090090090090089E-3</v>
      </c>
      <c r="F146" s="9">
        <v>1.0601638995298574E-2</v>
      </c>
    </row>
    <row r="147" spans="1:6">
      <c r="B147" t="s">
        <v>39</v>
      </c>
      <c r="C147" s="81">
        <v>1</v>
      </c>
      <c r="D147" s="25">
        <v>1260000</v>
      </c>
      <c r="E147" s="9">
        <v>9.0090090090090089E-3</v>
      </c>
      <c r="F147" s="9">
        <v>1.0601638995298574E-2</v>
      </c>
    </row>
    <row r="148" spans="1:6">
      <c r="C148" s="81"/>
      <c r="D148" s="25"/>
      <c r="E148" s="9"/>
      <c r="F148" s="9"/>
    </row>
    <row r="149" spans="1:6">
      <c r="A149" t="s">
        <v>231</v>
      </c>
      <c r="C149" s="81">
        <v>2</v>
      </c>
      <c r="D149" s="25">
        <v>4245000</v>
      </c>
      <c r="E149" s="9">
        <v>1.8018018018018018E-2</v>
      </c>
      <c r="F149" s="9">
        <v>3.5717426615113054E-2</v>
      </c>
    </row>
    <row r="150" spans="1:6">
      <c r="B150" t="s">
        <v>39</v>
      </c>
      <c r="C150" s="81">
        <v>1</v>
      </c>
      <c r="D150" s="25">
        <v>3600000</v>
      </c>
      <c r="E150" s="9">
        <v>9.0090090090090089E-3</v>
      </c>
      <c r="F150" s="9">
        <v>3.0290397129424499E-2</v>
      </c>
    </row>
    <row r="151" spans="1:6">
      <c r="B151" t="s">
        <v>40</v>
      </c>
      <c r="C151" s="81">
        <v>1</v>
      </c>
      <c r="D151" s="25">
        <v>645000</v>
      </c>
      <c r="E151" s="9">
        <v>9.0090090090090089E-3</v>
      </c>
      <c r="F151" s="9">
        <v>5.4270294856885561E-3</v>
      </c>
    </row>
    <row r="152" spans="1:6">
      <c r="C152" s="81"/>
      <c r="D152" s="25"/>
      <c r="E152" s="9"/>
      <c r="F152" s="9"/>
    </row>
    <row r="153" spans="1:6">
      <c r="A153" t="s">
        <v>256</v>
      </c>
      <c r="C153" s="81">
        <v>1</v>
      </c>
      <c r="D153" s="25">
        <v>483114.3</v>
      </c>
      <c r="E153" s="9">
        <v>9.0090090090090089E-3</v>
      </c>
      <c r="F153" s="9">
        <v>4.0649233349733128E-3</v>
      </c>
    </row>
    <row r="154" spans="1:6">
      <c r="B154" t="s">
        <v>39</v>
      </c>
      <c r="C154" s="81">
        <v>1</v>
      </c>
      <c r="D154" s="25">
        <v>483114.3</v>
      </c>
      <c r="E154" s="9">
        <v>9.0090090090090089E-3</v>
      </c>
      <c r="F154" s="9">
        <v>4.0649233349733128E-3</v>
      </c>
    </row>
    <row r="155" spans="1:6">
      <c r="C155" s="81"/>
      <c r="D155" s="25"/>
      <c r="E155" s="9"/>
      <c r="F155" s="9"/>
    </row>
    <row r="156" spans="1:6">
      <c r="A156" t="s">
        <v>227</v>
      </c>
      <c r="C156" s="81">
        <v>1</v>
      </c>
      <c r="D156" s="25">
        <v>142656.45000000001</v>
      </c>
      <c r="E156" s="9">
        <v>9.0090090090090089E-3</v>
      </c>
      <c r="F156" s="9">
        <v>1.2003112565483027E-3</v>
      </c>
    </row>
    <row r="157" spans="1:6">
      <c r="B157" t="s">
        <v>39</v>
      </c>
      <c r="C157" s="81">
        <v>1</v>
      </c>
      <c r="D157" s="25">
        <v>142656.45000000001</v>
      </c>
      <c r="E157" s="9">
        <v>9.0090090090090089E-3</v>
      </c>
      <c r="F157" s="9">
        <v>1.2003112565483027E-3</v>
      </c>
    </row>
    <row r="158" spans="1:6">
      <c r="C158" s="81"/>
      <c r="D158" s="25"/>
      <c r="E158" s="9"/>
      <c r="F158" s="9"/>
    </row>
    <row r="159" spans="1:6">
      <c r="A159" t="s">
        <v>285</v>
      </c>
      <c r="C159" s="81">
        <v>4</v>
      </c>
      <c r="D159" s="25">
        <v>1191255</v>
      </c>
      <c r="E159" s="9">
        <v>3.6036036036036036E-2</v>
      </c>
      <c r="F159" s="9">
        <v>1.0023218620114606E-2</v>
      </c>
    </row>
    <row r="160" spans="1:6">
      <c r="B160" t="s">
        <v>39</v>
      </c>
      <c r="C160" s="81">
        <v>1</v>
      </c>
      <c r="D160" s="25">
        <v>750000</v>
      </c>
      <c r="E160" s="9">
        <v>9.0090090090090089E-3</v>
      </c>
      <c r="F160" s="9">
        <v>6.3104994019634372E-3</v>
      </c>
    </row>
    <row r="161" spans="1:6">
      <c r="B161" t="s">
        <v>55</v>
      </c>
      <c r="C161" s="81">
        <v>2</v>
      </c>
      <c r="D161" s="25">
        <v>291255</v>
      </c>
      <c r="E161" s="9">
        <v>1.8018018018018018E-2</v>
      </c>
      <c r="F161" s="9">
        <v>2.4506193377584811E-3</v>
      </c>
    </row>
    <row r="162" spans="1:6">
      <c r="B162" t="s">
        <v>101</v>
      </c>
      <c r="C162" s="81">
        <v>1</v>
      </c>
      <c r="D162" s="25">
        <v>150000</v>
      </c>
      <c r="E162" s="9">
        <v>9.0090090090090089E-3</v>
      </c>
      <c r="F162" s="9">
        <v>1.2620998803926874E-3</v>
      </c>
    </row>
    <row r="163" spans="1:6">
      <c r="C163" s="81"/>
      <c r="D163" s="25"/>
      <c r="E163" s="9"/>
      <c r="F163" s="9"/>
    </row>
    <row r="164" spans="1:6">
      <c r="A164" t="s">
        <v>217</v>
      </c>
      <c r="C164" s="81">
        <v>1</v>
      </c>
      <c r="D164" s="25">
        <v>245000</v>
      </c>
      <c r="E164" s="9">
        <v>9.0090090090090089E-3</v>
      </c>
      <c r="F164" s="9">
        <v>2.0614298046413896E-3</v>
      </c>
    </row>
    <row r="165" spans="1:6">
      <c r="B165" t="s">
        <v>39</v>
      </c>
      <c r="C165" s="81">
        <v>1</v>
      </c>
      <c r="D165" s="25">
        <v>245000</v>
      </c>
      <c r="E165" s="9">
        <v>9.0090090090090089E-3</v>
      </c>
      <c r="F165" s="9">
        <v>2.0614298046413896E-3</v>
      </c>
    </row>
    <row r="166" spans="1:6">
      <c r="C166" s="81"/>
      <c r="D166" s="25"/>
      <c r="E166" s="9"/>
      <c r="F166" s="9"/>
    </row>
    <row r="167" spans="1:6">
      <c r="A167" t="s">
        <v>277</v>
      </c>
      <c r="C167" s="81">
        <v>3</v>
      </c>
      <c r="D167" s="25">
        <v>1052725</v>
      </c>
      <c r="E167" s="9">
        <v>2.7027027027027029E-2</v>
      </c>
      <c r="F167" s="9">
        <v>8.8576273105759468E-3</v>
      </c>
    </row>
    <row r="168" spans="1:6">
      <c r="B168" t="s">
        <v>39</v>
      </c>
      <c r="C168" s="81">
        <v>1</v>
      </c>
      <c r="D168" s="25">
        <v>489000</v>
      </c>
      <c r="E168" s="9">
        <v>9.0090090090090089E-3</v>
      </c>
      <c r="F168" s="9">
        <v>4.1144456100801613E-3</v>
      </c>
    </row>
    <row r="169" spans="1:6">
      <c r="B169" t="s">
        <v>40</v>
      </c>
      <c r="C169" s="81">
        <v>1</v>
      </c>
      <c r="D169" s="25">
        <v>508000</v>
      </c>
      <c r="E169" s="9">
        <v>9.0090090090090089E-3</v>
      </c>
      <c r="F169" s="9">
        <v>4.2743115949299016E-3</v>
      </c>
    </row>
    <row r="170" spans="1:6">
      <c r="B170" t="s">
        <v>101</v>
      </c>
      <c r="C170" s="81">
        <v>1</v>
      </c>
      <c r="D170" s="25">
        <v>55725</v>
      </c>
      <c r="E170" s="9">
        <v>9.0090090090090089E-3</v>
      </c>
      <c r="F170" s="9">
        <v>4.6887010556588338E-4</v>
      </c>
    </row>
    <row r="171" spans="1:6">
      <c r="C171" s="81"/>
      <c r="D171" s="25"/>
      <c r="E171" s="9"/>
      <c r="F171" s="9"/>
    </row>
    <row r="172" spans="1:6">
      <c r="A172" t="s">
        <v>236</v>
      </c>
      <c r="C172" s="81">
        <v>1</v>
      </c>
      <c r="D172" s="25">
        <v>1241306</v>
      </c>
      <c r="E172" s="9">
        <v>9.0090090090090089E-3</v>
      </c>
      <c r="F172" s="9">
        <v>1.0444347694204836E-2</v>
      </c>
    </row>
    <row r="173" spans="1:6">
      <c r="B173" t="s">
        <v>39</v>
      </c>
      <c r="C173" s="81">
        <v>1</v>
      </c>
      <c r="D173" s="25">
        <v>1241306</v>
      </c>
      <c r="E173" s="9">
        <v>9.0090090090090089E-3</v>
      </c>
      <c r="F173" s="9">
        <v>1.0444347694204836E-2</v>
      </c>
    </row>
    <row r="174" spans="1:6">
      <c r="C174" s="81"/>
      <c r="D174" s="25"/>
      <c r="E174" s="9"/>
      <c r="F174" s="9"/>
    </row>
    <row r="175" spans="1:6">
      <c r="A175" t="s">
        <v>279</v>
      </c>
      <c r="C175" s="81">
        <v>1</v>
      </c>
      <c r="D175" s="25">
        <v>431000</v>
      </c>
      <c r="E175" s="9">
        <v>9.0090090090090089E-3</v>
      </c>
      <c r="F175" s="9">
        <v>3.6264336563283221E-3</v>
      </c>
    </row>
    <row r="176" spans="1:6">
      <c r="B176" t="s">
        <v>39</v>
      </c>
      <c r="C176" s="81">
        <v>1</v>
      </c>
      <c r="D176" s="25">
        <v>431000</v>
      </c>
      <c r="E176" s="9">
        <v>9.0090090090090089E-3</v>
      </c>
      <c r="F176" s="9">
        <v>3.6264336563283221E-3</v>
      </c>
    </row>
    <row r="177" spans="1:6">
      <c r="C177" s="81"/>
      <c r="D177" s="25"/>
      <c r="E177" s="9"/>
      <c r="F177" s="9"/>
    </row>
    <row r="178" spans="1:6">
      <c r="A178" t="s">
        <v>275</v>
      </c>
      <c r="C178" s="81">
        <v>1</v>
      </c>
      <c r="D178" s="25">
        <v>645000</v>
      </c>
      <c r="E178" s="9">
        <v>9.0090090090090089E-3</v>
      </c>
      <c r="F178" s="9">
        <v>5.4270294856885561E-3</v>
      </c>
    </row>
    <row r="179" spans="1:6">
      <c r="B179" t="s">
        <v>39</v>
      </c>
      <c r="C179" s="81">
        <v>1</v>
      </c>
      <c r="D179" s="25">
        <v>645000</v>
      </c>
      <c r="E179" s="9">
        <v>9.0090090090090089E-3</v>
      </c>
      <c r="F179" s="9">
        <v>5.4270294856885561E-3</v>
      </c>
    </row>
    <row r="180" spans="1:6">
      <c r="C180" s="81"/>
      <c r="D180" s="25"/>
      <c r="E180" s="9"/>
      <c r="F180" s="9"/>
    </row>
    <row r="181" spans="1:6">
      <c r="A181" t="s">
        <v>221</v>
      </c>
      <c r="C181" s="81">
        <v>2</v>
      </c>
      <c r="D181" s="25">
        <v>990000</v>
      </c>
      <c r="E181" s="9">
        <v>1.8018018018018018E-2</v>
      </c>
      <c r="F181" s="9">
        <v>8.329859210591737E-3</v>
      </c>
    </row>
    <row r="182" spans="1:6">
      <c r="B182" t="s">
        <v>39</v>
      </c>
      <c r="C182" s="81">
        <v>2</v>
      </c>
      <c r="D182" s="25">
        <v>990000</v>
      </c>
      <c r="E182" s="9">
        <v>1.8018018018018018E-2</v>
      </c>
      <c r="F182" s="9">
        <v>8.329859210591737E-3</v>
      </c>
    </row>
    <row r="183" spans="1:6">
      <c r="C183" s="81"/>
      <c r="D183" s="25"/>
      <c r="E183" s="9"/>
      <c r="F183" s="9"/>
    </row>
    <row r="184" spans="1:6">
      <c r="A184" t="s">
        <v>303</v>
      </c>
      <c r="C184" s="81">
        <v>3</v>
      </c>
      <c r="D184" s="25">
        <v>914900</v>
      </c>
      <c r="E184" s="9">
        <v>2.7027027027027029E-2</v>
      </c>
      <c r="F184" s="9">
        <v>7.6979678704751321E-3</v>
      </c>
    </row>
    <row r="185" spans="1:6">
      <c r="B185" t="s">
        <v>40</v>
      </c>
      <c r="C185" s="81">
        <v>1</v>
      </c>
      <c r="D185" s="25">
        <v>149900</v>
      </c>
      <c r="E185" s="9">
        <v>9.0090090090090089E-3</v>
      </c>
      <c r="F185" s="9">
        <v>1.2612584804724256E-3</v>
      </c>
    </row>
    <row r="186" spans="1:6">
      <c r="B186" t="s">
        <v>101</v>
      </c>
      <c r="C186" s="81">
        <v>1</v>
      </c>
      <c r="D186" s="25">
        <v>460000</v>
      </c>
      <c r="E186" s="9">
        <v>9.0090090090090089E-3</v>
      </c>
      <c r="F186" s="9">
        <v>3.8704396332042415E-3</v>
      </c>
    </row>
    <row r="187" spans="1:6">
      <c r="B187" t="s">
        <v>120</v>
      </c>
      <c r="C187" s="81">
        <v>1</v>
      </c>
      <c r="D187" s="25">
        <v>305000</v>
      </c>
      <c r="E187" s="9">
        <v>9.0090090090090089E-3</v>
      </c>
      <c r="F187" s="9">
        <v>2.5662697567984645E-3</v>
      </c>
    </row>
    <row r="188" spans="1:6">
      <c r="C188" s="81"/>
      <c r="D188" s="25"/>
      <c r="E188" s="9"/>
      <c r="F188" s="9"/>
    </row>
    <row r="189" spans="1:6">
      <c r="A189" t="s">
        <v>295</v>
      </c>
      <c r="C189" s="81">
        <v>1</v>
      </c>
      <c r="D189" s="25">
        <v>554400</v>
      </c>
      <c r="E189" s="9">
        <v>9.0090090090090089E-3</v>
      </c>
      <c r="F189" s="9">
        <v>4.664721157931373E-3</v>
      </c>
    </row>
    <row r="190" spans="1:6">
      <c r="B190" t="s">
        <v>101</v>
      </c>
      <c r="C190" s="81">
        <v>1</v>
      </c>
      <c r="D190" s="25">
        <v>554400</v>
      </c>
      <c r="E190" s="9">
        <v>9.0090090090090089E-3</v>
      </c>
      <c r="F190" s="9">
        <v>4.664721157931373E-3</v>
      </c>
    </row>
    <row r="191" spans="1:6">
      <c r="C191" s="81"/>
      <c r="D191" s="25"/>
      <c r="E191" s="9"/>
      <c r="F191" s="9"/>
    </row>
    <row r="192" spans="1:6">
      <c r="A192" t="s">
        <v>330</v>
      </c>
      <c r="C192" s="81">
        <v>1</v>
      </c>
      <c r="D192" s="25">
        <v>100000</v>
      </c>
      <c r="E192" s="9">
        <v>9.0090090090090089E-3</v>
      </c>
      <c r="F192" s="9">
        <v>8.4139992026179163E-4</v>
      </c>
    </row>
    <row r="193" spans="1:6">
      <c r="B193" t="s">
        <v>101</v>
      </c>
      <c r="C193" s="81">
        <v>1</v>
      </c>
      <c r="D193" s="25">
        <v>100000</v>
      </c>
      <c r="E193" s="9">
        <v>9.0090090090090089E-3</v>
      </c>
      <c r="F193" s="9">
        <v>8.4139992026179163E-4</v>
      </c>
    </row>
    <row r="194" spans="1:6">
      <c r="C194" s="81"/>
      <c r="D194" s="25"/>
      <c r="E194" s="9"/>
      <c r="F194" s="9"/>
    </row>
    <row r="195" spans="1:6">
      <c r="A195" t="s">
        <v>313</v>
      </c>
      <c r="C195" s="81">
        <v>1</v>
      </c>
      <c r="D195" s="25">
        <v>50000</v>
      </c>
      <c r="E195" s="9">
        <v>9.0090090090090089E-3</v>
      </c>
      <c r="F195" s="9">
        <v>4.2069996013089581E-4</v>
      </c>
    </row>
    <row r="196" spans="1:6">
      <c r="B196" t="s">
        <v>101</v>
      </c>
      <c r="C196" s="81">
        <v>1</v>
      </c>
      <c r="D196" s="25">
        <v>50000</v>
      </c>
      <c r="E196" s="9">
        <v>9.0090090090090089E-3</v>
      </c>
      <c r="F196" s="9">
        <v>4.2069996013089581E-4</v>
      </c>
    </row>
    <row r="197" spans="1:6">
      <c r="C197" s="81"/>
      <c r="D197" s="25"/>
      <c r="E197" s="9"/>
      <c r="F197" s="9"/>
    </row>
    <row r="198" spans="1:6">
      <c r="A198" t="s">
        <v>322</v>
      </c>
      <c r="C198" s="81">
        <v>1</v>
      </c>
      <c r="D198" s="25">
        <v>207000</v>
      </c>
      <c r="E198" s="9">
        <v>9.0090090090090089E-3</v>
      </c>
      <c r="F198" s="9">
        <v>1.7416978349419087E-3</v>
      </c>
    </row>
    <row r="199" spans="1:6">
      <c r="B199" t="s">
        <v>101</v>
      </c>
      <c r="C199" s="81">
        <v>1</v>
      </c>
      <c r="D199" s="25">
        <v>207000</v>
      </c>
      <c r="E199" s="9">
        <v>9.0090090090090089E-3</v>
      </c>
      <c r="F199" s="9">
        <v>1.7416978349419087E-3</v>
      </c>
    </row>
    <row r="200" spans="1:6">
      <c r="C200" s="81"/>
      <c r="D200" s="25"/>
      <c r="E200" s="9"/>
      <c r="F200" s="9"/>
    </row>
    <row r="201" spans="1:6">
      <c r="A201" t="s">
        <v>325</v>
      </c>
      <c r="C201" s="81">
        <v>1</v>
      </c>
      <c r="D201" s="25">
        <v>325000</v>
      </c>
      <c r="E201" s="9">
        <v>9.0090090090090089E-3</v>
      </c>
      <c r="F201" s="9">
        <v>2.7345497408508227E-3</v>
      </c>
    </row>
    <row r="202" spans="1:6">
      <c r="B202" t="s">
        <v>101</v>
      </c>
      <c r="C202" s="81">
        <v>1</v>
      </c>
      <c r="D202" s="25">
        <v>325000</v>
      </c>
      <c r="E202" s="9">
        <v>9.0090090090090089E-3</v>
      </c>
      <c r="F202" s="9">
        <v>2.7345497408508227E-3</v>
      </c>
    </row>
    <row r="203" spans="1:6">
      <c r="C203" s="81"/>
      <c r="D203" s="25"/>
      <c r="E203" s="9"/>
      <c r="F203" s="9"/>
    </row>
    <row r="204" spans="1:6">
      <c r="A204" t="s">
        <v>291</v>
      </c>
      <c r="C204" s="81">
        <v>1</v>
      </c>
      <c r="D204" s="25">
        <v>400000</v>
      </c>
      <c r="E204" s="9">
        <v>9.0090090090090089E-3</v>
      </c>
      <c r="F204" s="9">
        <v>3.3655996810471665E-3</v>
      </c>
    </row>
    <row r="205" spans="1:6">
      <c r="B205" t="s">
        <v>101</v>
      </c>
      <c r="C205" s="81">
        <v>1</v>
      </c>
      <c r="D205" s="25">
        <v>400000</v>
      </c>
      <c r="E205" s="9">
        <v>9.0090090090090089E-3</v>
      </c>
      <c r="F205" s="9">
        <v>3.3655996810471665E-3</v>
      </c>
    </row>
    <row r="206" spans="1:6">
      <c r="C206" s="81"/>
      <c r="D206" s="25"/>
      <c r="E206" s="9"/>
      <c r="F206" s="9"/>
    </row>
    <row r="207" spans="1:6">
      <c r="A207" t="s">
        <v>340</v>
      </c>
      <c r="C207" s="81">
        <v>1</v>
      </c>
      <c r="D207" s="25">
        <v>260000</v>
      </c>
      <c r="E207" s="9">
        <v>9.0090090090090089E-3</v>
      </c>
      <c r="F207" s="9">
        <v>2.1876397926806584E-3</v>
      </c>
    </row>
    <row r="208" spans="1:6">
      <c r="B208" t="s">
        <v>40</v>
      </c>
      <c r="C208" s="81">
        <v>1</v>
      </c>
      <c r="D208" s="25">
        <v>260000</v>
      </c>
      <c r="E208" s="9">
        <v>9.0090090090090089E-3</v>
      </c>
      <c r="F208" s="9">
        <v>2.1876397926806584E-3</v>
      </c>
    </row>
    <row r="209" spans="1:6">
      <c r="C209" s="81"/>
      <c r="D209" s="25"/>
      <c r="E209" s="9"/>
      <c r="F209" s="9"/>
    </row>
    <row r="210" spans="1:6">
      <c r="A210" t="s">
        <v>336</v>
      </c>
      <c r="C210" s="81">
        <v>1</v>
      </c>
      <c r="D210" s="25">
        <v>1126600</v>
      </c>
      <c r="E210" s="9">
        <v>9.0090090090090089E-3</v>
      </c>
      <c r="F210" s="9">
        <v>9.4792115016693445E-3</v>
      </c>
    </row>
    <row r="211" spans="1:6">
      <c r="B211" t="s">
        <v>40</v>
      </c>
      <c r="C211" s="81">
        <v>1</v>
      </c>
      <c r="D211" s="25">
        <v>1126600</v>
      </c>
      <c r="E211" s="9">
        <v>9.0090090090090089E-3</v>
      </c>
      <c r="F211" s="9">
        <v>9.4792115016693445E-3</v>
      </c>
    </row>
    <row r="212" spans="1:6">
      <c r="C212" s="81"/>
      <c r="D212" s="25"/>
      <c r="E212" s="9"/>
      <c r="F212" s="9"/>
    </row>
    <row r="213" spans="1:6">
      <c r="A213" t="s">
        <v>357</v>
      </c>
      <c r="C213" s="81">
        <v>1</v>
      </c>
      <c r="D213" s="25">
        <v>90000</v>
      </c>
      <c r="E213" s="9">
        <v>9.0090090090090089E-3</v>
      </c>
      <c r="F213" s="9">
        <v>7.5725992823561254E-4</v>
      </c>
    </row>
    <row r="214" spans="1:6">
      <c r="B214" t="s">
        <v>40</v>
      </c>
      <c r="C214" s="81">
        <v>1</v>
      </c>
      <c r="D214" s="25">
        <v>90000</v>
      </c>
      <c r="E214" s="9">
        <v>9.0090090090090089E-3</v>
      </c>
      <c r="F214" s="9">
        <v>7.5725992823561254E-4</v>
      </c>
    </row>
    <row r="215" spans="1:6">
      <c r="C215" s="81"/>
      <c r="D215" s="25"/>
      <c r="E215" s="9"/>
      <c r="F215" s="9"/>
    </row>
    <row r="216" spans="1:6">
      <c r="A216" t="s">
        <v>343</v>
      </c>
      <c r="C216" s="81">
        <v>1</v>
      </c>
      <c r="D216" s="25">
        <v>100000</v>
      </c>
      <c r="E216" s="9">
        <v>9.0090090090090089E-3</v>
      </c>
      <c r="F216" s="9">
        <v>8.4139992026179163E-4</v>
      </c>
    </row>
    <row r="217" spans="1:6">
      <c r="B217" t="s">
        <v>40</v>
      </c>
      <c r="C217" s="81">
        <v>1</v>
      </c>
      <c r="D217" s="25">
        <v>100000</v>
      </c>
      <c r="E217" s="9">
        <v>9.0090090090090089E-3</v>
      </c>
      <c r="F217" s="9">
        <v>8.4139992026179163E-4</v>
      </c>
    </row>
    <row r="218" spans="1:6">
      <c r="C218" s="81"/>
      <c r="D218" s="25"/>
      <c r="E218" s="9"/>
      <c r="F218" s="9"/>
    </row>
    <row r="219" spans="1:6">
      <c r="A219" t="s">
        <v>353</v>
      </c>
      <c r="C219" s="81">
        <v>1</v>
      </c>
      <c r="D219" s="25">
        <v>10650000</v>
      </c>
      <c r="E219" s="9">
        <v>9.0090090090090089E-3</v>
      </c>
      <c r="F219" s="9">
        <v>8.9609091507880809E-2</v>
      </c>
    </row>
    <row r="220" spans="1:6">
      <c r="B220" t="s">
        <v>40</v>
      </c>
      <c r="C220" s="81">
        <v>1</v>
      </c>
      <c r="D220" s="25">
        <v>10650000</v>
      </c>
      <c r="E220" s="9">
        <v>9.0090090090090089E-3</v>
      </c>
      <c r="F220" s="9">
        <v>8.9609091507880809E-2</v>
      </c>
    </row>
    <row r="221" spans="1:6">
      <c r="C221" s="81"/>
      <c r="D221" s="25"/>
      <c r="E221" s="9"/>
      <c r="F221" s="9"/>
    </row>
    <row r="222" spans="1:6">
      <c r="A222" t="s">
        <v>345</v>
      </c>
      <c r="C222" s="81">
        <v>1</v>
      </c>
      <c r="D222" s="25">
        <v>344250</v>
      </c>
      <c r="E222" s="9">
        <v>9.0090090090090089E-3</v>
      </c>
      <c r="F222" s="9">
        <v>2.8965192255012177E-3</v>
      </c>
    </row>
    <row r="223" spans="1:6">
      <c r="B223" t="s">
        <v>40</v>
      </c>
      <c r="C223" s="81">
        <v>1</v>
      </c>
      <c r="D223" s="25">
        <v>344250</v>
      </c>
      <c r="E223" s="9">
        <v>9.0090090090090089E-3</v>
      </c>
      <c r="F223" s="9">
        <v>2.8965192255012177E-3</v>
      </c>
    </row>
    <row r="224" spans="1:6">
      <c r="C224" s="81"/>
      <c r="D224" s="25"/>
      <c r="E224" s="9"/>
      <c r="F224" s="9"/>
    </row>
    <row r="225" spans="1:6">
      <c r="A225" t="s">
        <v>355</v>
      </c>
      <c r="C225" s="81">
        <v>1</v>
      </c>
      <c r="D225" s="25">
        <v>225000</v>
      </c>
      <c r="E225" s="9">
        <v>9.0090090090090089E-3</v>
      </c>
      <c r="F225" s="9">
        <v>1.8931498205890312E-3</v>
      </c>
    </row>
    <row r="226" spans="1:6">
      <c r="B226" t="s">
        <v>40</v>
      </c>
      <c r="C226" s="81">
        <v>1</v>
      </c>
      <c r="D226" s="25">
        <v>225000</v>
      </c>
      <c r="E226" s="9">
        <v>9.0090090090090089E-3</v>
      </c>
      <c r="F226" s="9">
        <v>1.8931498205890312E-3</v>
      </c>
    </row>
    <row r="227" spans="1:6">
      <c r="C227" s="81"/>
      <c r="D227" s="25"/>
      <c r="E227" s="9"/>
      <c r="F227" s="9"/>
    </row>
    <row r="228" spans="1:6">
      <c r="A228" t="s">
        <v>362</v>
      </c>
      <c r="C228" s="81">
        <v>1</v>
      </c>
      <c r="D228" s="25">
        <v>179375</v>
      </c>
      <c r="E228" s="9">
        <v>9.0090090090090089E-3</v>
      </c>
      <c r="F228" s="9">
        <v>1.5092611069695888E-3</v>
      </c>
    </row>
    <row r="229" spans="1:6">
      <c r="B229" t="s">
        <v>55</v>
      </c>
      <c r="C229" s="81">
        <v>1</v>
      </c>
      <c r="D229" s="25">
        <v>179375</v>
      </c>
      <c r="E229" s="9">
        <v>9.0090090090090089E-3</v>
      </c>
      <c r="F229" s="9">
        <v>1.5092611069695888E-3</v>
      </c>
    </row>
    <row r="230" spans="1:6">
      <c r="C230" s="81"/>
      <c r="D230" s="25"/>
      <c r="E230" s="9"/>
      <c r="F230" s="9"/>
    </row>
    <row r="231" spans="1:6">
      <c r="A231" t="s">
        <v>31</v>
      </c>
      <c r="C231" s="81">
        <v>111</v>
      </c>
      <c r="D231" s="25">
        <v>118849547.75</v>
      </c>
      <c r="E231" s="9">
        <v>1</v>
      </c>
      <c r="F231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F30"/>
  <sheetViews>
    <sheetView workbookViewId="0">
      <pane ySplit="4" topLeftCell="A5" activePane="bottomLeft" state="frozen"/>
      <selection pane="bottomLeft" activeCell="A3" sqref="A3"/>
    </sheetView>
  </sheetViews>
  <sheetFormatPr defaultRowHeight="12.75"/>
  <cols>
    <col min="1" max="1" width="48.85546875" style="127" customWidth="1"/>
    <col min="2" max="2" width="16.5703125" style="127" customWidth="1"/>
    <col min="3" max="3" width="19" style="127" customWidth="1"/>
    <col min="4" max="4" width="17.7109375" style="127" customWidth="1"/>
    <col min="5" max="5" width="22.140625" style="127" customWidth="1"/>
    <col min="6" max="6" width="20.85546875" style="127" customWidth="1"/>
    <col min="7" max="16384" width="9.140625" style="127"/>
  </cols>
  <sheetData>
    <row r="1" spans="1:6" ht="18">
      <c r="A1" s="126" t="s">
        <v>60</v>
      </c>
    </row>
    <row r="2" spans="1:6">
      <c r="A2" s="128" t="str">
        <f>'OVERALL STATS'!A2</f>
        <v>Reporting Period: DECEMBER, 2023</v>
      </c>
    </row>
    <row r="4" spans="1:6">
      <c r="A4" s="129" t="s">
        <v>61</v>
      </c>
      <c r="B4" s="129" t="s">
        <v>8</v>
      </c>
      <c r="C4" s="129" t="s">
        <v>62</v>
      </c>
      <c r="D4" s="129" t="s">
        <v>63</v>
      </c>
      <c r="E4" s="129" t="s">
        <v>32</v>
      </c>
      <c r="F4" s="129" t="s">
        <v>64</v>
      </c>
    </row>
    <row r="5" spans="1:6" ht="15">
      <c r="A5" s="142" t="s">
        <v>129</v>
      </c>
      <c r="B5" s="143">
        <v>22</v>
      </c>
      <c r="C5" s="144">
        <v>10001125</v>
      </c>
      <c r="D5" s="144">
        <v>454596.59090000001</v>
      </c>
      <c r="E5" s="130">
        <f>Table2[[#This Row],[CLOSINGS]]/$B$30</f>
        <v>0.21782178217821782</v>
      </c>
      <c r="F5" s="130">
        <f>Table2[[#This Row],[DOLLARVOL]]/$C$30</f>
        <v>0.13361070642338349</v>
      </c>
    </row>
    <row r="6" spans="1:6" ht="15">
      <c r="A6" s="142" t="s">
        <v>127</v>
      </c>
      <c r="B6" s="143">
        <v>18</v>
      </c>
      <c r="C6" s="144">
        <v>9534475</v>
      </c>
      <c r="D6" s="144">
        <v>529693.05559999996</v>
      </c>
      <c r="E6" s="130">
        <f>Table2[[#This Row],[CLOSINGS]]/$B$30</f>
        <v>0.17821782178217821</v>
      </c>
      <c r="F6" s="130">
        <f>Table2[[#This Row],[DOLLARVOL]]/$C$30</f>
        <v>0.12737646416039089</v>
      </c>
    </row>
    <row r="7" spans="1:6" ht="15">
      <c r="A7" s="142" t="s">
        <v>181</v>
      </c>
      <c r="B7" s="143">
        <v>14</v>
      </c>
      <c r="C7" s="144">
        <v>10657472</v>
      </c>
      <c r="D7" s="144">
        <v>761248</v>
      </c>
      <c r="E7" s="130">
        <f>Table2[[#This Row],[CLOSINGS]]/$B$30</f>
        <v>0.13861386138613863</v>
      </c>
      <c r="F7" s="130">
        <f>Table2[[#This Row],[DOLLARVOL]]/$C$30</f>
        <v>0.14237921859865063</v>
      </c>
    </row>
    <row r="8" spans="1:6" ht="15">
      <c r="A8" s="142" t="s">
        <v>162</v>
      </c>
      <c r="B8" s="143">
        <v>5</v>
      </c>
      <c r="C8" s="144">
        <v>2207645</v>
      </c>
      <c r="D8" s="144">
        <v>441529</v>
      </c>
      <c r="E8" s="130">
        <f>Table2[[#This Row],[CLOSINGS]]/$B$30</f>
        <v>4.9504950495049507E-2</v>
      </c>
      <c r="F8" s="130">
        <f>Table2[[#This Row],[DOLLARVOL]]/$C$30</f>
        <v>2.9493182815138345E-2</v>
      </c>
    </row>
    <row r="9" spans="1:6" ht="15">
      <c r="A9" s="142" t="s">
        <v>176</v>
      </c>
      <c r="B9" s="143">
        <v>4</v>
      </c>
      <c r="C9" s="144">
        <v>5995279</v>
      </c>
      <c r="D9" s="144">
        <v>1498819.75</v>
      </c>
      <c r="E9" s="130">
        <f>Table2[[#This Row],[CLOSINGS]]/$B$30</f>
        <v>3.9603960396039604E-2</v>
      </c>
      <c r="F9" s="130">
        <f>Table2[[#This Row],[DOLLARVOL]]/$C$30</f>
        <v>8.0094335626769611E-2</v>
      </c>
    </row>
    <row r="10" spans="1:6" ht="15">
      <c r="A10" s="142" t="s">
        <v>177</v>
      </c>
      <c r="B10" s="143">
        <v>3</v>
      </c>
      <c r="C10" s="144">
        <v>4670270</v>
      </c>
      <c r="D10" s="144">
        <v>1556756.6666999999</v>
      </c>
      <c r="E10" s="130">
        <f>Table2[[#This Row],[CLOSINGS]]/$B$30</f>
        <v>2.9702970297029702E-2</v>
      </c>
      <c r="F10" s="130">
        <f>Table2[[#This Row],[DOLLARVOL]]/$C$30</f>
        <v>6.2392788200121015E-2</v>
      </c>
    </row>
    <row r="11" spans="1:6" ht="15">
      <c r="A11" s="142" t="s">
        <v>182</v>
      </c>
      <c r="B11" s="143">
        <v>3</v>
      </c>
      <c r="C11" s="144">
        <v>4301799</v>
      </c>
      <c r="D11" s="144">
        <v>1433933</v>
      </c>
      <c r="E11" s="130">
        <f>Table2[[#This Row],[CLOSINGS]]/$B$30</f>
        <v>2.9702970297029702E-2</v>
      </c>
      <c r="F11" s="130">
        <f>Table2[[#This Row],[DOLLARVOL]]/$C$30</f>
        <v>5.7470174933460461E-2</v>
      </c>
    </row>
    <row r="12" spans="1:6" ht="15">
      <c r="A12" s="142" t="s">
        <v>139</v>
      </c>
      <c r="B12" s="143">
        <v>3</v>
      </c>
      <c r="C12" s="144">
        <v>3593616</v>
      </c>
      <c r="D12" s="144">
        <v>1197872</v>
      </c>
      <c r="E12" s="130">
        <f>Table2[[#This Row],[CLOSINGS]]/$B$30</f>
        <v>2.9702970297029702E-2</v>
      </c>
      <c r="F12" s="130">
        <f>Table2[[#This Row],[DOLLARVOL]]/$C$30</f>
        <v>4.8009156207364047E-2</v>
      </c>
    </row>
    <row r="13" spans="1:6" ht="15">
      <c r="A13" s="142" t="s">
        <v>161</v>
      </c>
      <c r="B13" s="143">
        <v>3</v>
      </c>
      <c r="C13" s="144">
        <v>2461206</v>
      </c>
      <c r="D13" s="144">
        <v>820402</v>
      </c>
      <c r="E13" s="130">
        <f>Table2[[#This Row],[CLOSINGS]]/$B$30</f>
        <v>2.9702970297029702E-2</v>
      </c>
      <c r="F13" s="130">
        <f>Table2[[#This Row],[DOLLARVOL]]/$C$30</f>
        <v>3.2880648158429178E-2</v>
      </c>
    </row>
    <row r="14" spans="1:6" ht="15">
      <c r="A14" s="142" t="s">
        <v>179</v>
      </c>
      <c r="B14" s="143">
        <v>3</v>
      </c>
      <c r="C14" s="144">
        <v>2405088</v>
      </c>
      <c r="D14" s="144">
        <v>801696</v>
      </c>
      <c r="E14" s="130">
        <f>Table2[[#This Row],[CLOSINGS]]/$B$30</f>
        <v>2.9702970297029702E-2</v>
      </c>
      <c r="F14" s="130">
        <f>Table2[[#This Row],[DOLLARVOL]]/$C$30</f>
        <v>3.2130935938747149E-2</v>
      </c>
    </row>
    <row r="15" spans="1:6" ht="15">
      <c r="A15" s="142" t="s">
        <v>148</v>
      </c>
      <c r="B15" s="143">
        <v>3</v>
      </c>
      <c r="C15" s="144">
        <v>2388173</v>
      </c>
      <c r="D15" s="144">
        <v>796057.66669999994</v>
      </c>
      <c r="E15" s="130">
        <f>Table2[[#This Row],[CLOSINGS]]/$B$30</f>
        <v>2.9702970297029702E-2</v>
      </c>
      <c r="F15" s="130">
        <f>Table2[[#This Row],[DOLLARVOL]]/$C$30</f>
        <v>3.1904958851254342E-2</v>
      </c>
    </row>
    <row r="16" spans="1:6" ht="15">
      <c r="A16" s="142" t="s">
        <v>151</v>
      </c>
      <c r="B16" s="143">
        <v>3</v>
      </c>
      <c r="C16" s="144">
        <v>2337529</v>
      </c>
      <c r="D16" s="144">
        <v>779176.33330000006</v>
      </c>
      <c r="E16" s="130">
        <f>Table2[[#This Row],[CLOSINGS]]/$B$30</f>
        <v>2.9702970297029702E-2</v>
      </c>
      <c r="F16" s="130">
        <f>Table2[[#This Row],[DOLLARVOL]]/$C$30</f>
        <v>3.1228376905112695E-2</v>
      </c>
    </row>
    <row r="17" spans="1:6" ht="15">
      <c r="A17" s="142" t="s">
        <v>167</v>
      </c>
      <c r="B17" s="143">
        <v>2</v>
      </c>
      <c r="C17" s="144">
        <v>2633337</v>
      </c>
      <c r="D17" s="144">
        <v>1316668.5</v>
      </c>
      <c r="E17" s="130">
        <f>Table2[[#This Row],[CLOSINGS]]/$B$30</f>
        <v>1.9801980198019802E-2</v>
      </c>
      <c r="F17" s="130">
        <f>Table2[[#This Row],[DOLLARVOL]]/$C$30</f>
        <v>3.5180243904644075E-2</v>
      </c>
    </row>
    <row r="18" spans="1:6" ht="15">
      <c r="A18" s="142" t="s">
        <v>149</v>
      </c>
      <c r="B18" s="143">
        <v>2</v>
      </c>
      <c r="C18" s="144">
        <v>1177980</v>
      </c>
      <c r="D18" s="144">
        <v>588990</v>
      </c>
      <c r="E18" s="130">
        <f>Table2[[#This Row],[CLOSINGS]]/$B$30</f>
        <v>1.9801980198019802E-2</v>
      </c>
      <c r="F18" s="130">
        <f>Table2[[#This Row],[DOLLARVOL]]/$C$30</f>
        <v>1.5737303548612511E-2</v>
      </c>
    </row>
    <row r="19" spans="1:6" ht="15">
      <c r="A19" s="142" t="s">
        <v>145</v>
      </c>
      <c r="B19" s="143">
        <v>2</v>
      </c>
      <c r="C19" s="144">
        <v>987178</v>
      </c>
      <c r="D19" s="144">
        <v>493589</v>
      </c>
      <c r="E19" s="130">
        <f>Table2[[#This Row],[CLOSINGS]]/$B$30</f>
        <v>1.9801980198019802E-2</v>
      </c>
      <c r="F19" s="130">
        <f>Table2[[#This Row],[DOLLARVOL]]/$C$30</f>
        <v>1.3188271314039459E-2</v>
      </c>
    </row>
    <row r="20" spans="1:6" ht="15">
      <c r="A20" s="142" t="s">
        <v>143</v>
      </c>
      <c r="B20" s="143">
        <v>2</v>
      </c>
      <c r="C20" s="144">
        <v>879205</v>
      </c>
      <c r="D20" s="144">
        <v>439602.5</v>
      </c>
      <c r="E20" s="130">
        <f>Table2[[#This Row],[CLOSINGS]]/$B$30</f>
        <v>1.9801980198019802E-2</v>
      </c>
      <c r="F20" s="130">
        <f>Table2[[#This Row],[DOLLARVOL]]/$C$30</f>
        <v>1.1745798711742018E-2</v>
      </c>
    </row>
    <row r="21" spans="1:6" ht="15">
      <c r="A21" s="142" t="s">
        <v>137</v>
      </c>
      <c r="B21" s="143">
        <v>1</v>
      </c>
      <c r="C21" s="144">
        <v>3332450.52</v>
      </c>
      <c r="D21" s="144">
        <v>3332450.52</v>
      </c>
      <c r="E21" s="130">
        <f>Table2[[#This Row],[CLOSINGS]]/$B$30</f>
        <v>9.9009900990099011E-3</v>
      </c>
      <c r="F21" s="130">
        <f>Table2[[#This Row],[DOLLARVOL]]/$C$30</f>
        <v>4.4520098298758561E-2</v>
      </c>
    </row>
    <row r="22" spans="1:6" ht="15">
      <c r="A22" s="142" t="s">
        <v>144</v>
      </c>
      <c r="B22" s="143">
        <v>1</v>
      </c>
      <c r="C22" s="144">
        <v>1058800</v>
      </c>
      <c r="D22" s="144">
        <v>1058800</v>
      </c>
      <c r="E22" s="130">
        <f>Table2[[#This Row],[CLOSINGS]]/$B$30</f>
        <v>9.9009900990099011E-3</v>
      </c>
      <c r="F22" s="130">
        <f>Table2[[#This Row],[DOLLARVOL]]/$C$30</f>
        <v>1.4145110271202336E-2</v>
      </c>
    </row>
    <row r="23" spans="1:6" ht="15">
      <c r="A23" s="142" t="s">
        <v>169</v>
      </c>
      <c r="B23" s="143">
        <v>1</v>
      </c>
      <c r="C23" s="144">
        <v>749000</v>
      </c>
      <c r="D23" s="144">
        <v>749000</v>
      </c>
      <c r="E23" s="130">
        <f>Table2[[#This Row],[CLOSINGS]]/$B$30</f>
        <v>9.9009900990099011E-3</v>
      </c>
      <c r="F23" s="130">
        <f>Table2[[#This Row],[DOLLARVOL]]/$C$30</f>
        <v>1.0006316200538865E-2</v>
      </c>
    </row>
    <row r="24" spans="1:6" ht="15">
      <c r="A24" s="142" t="s">
        <v>150</v>
      </c>
      <c r="B24" s="143">
        <v>1</v>
      </c>
      <c r="C24" s="144">
        <v>712640</v>
      </c>
      <c r="D24" s="144">
        <v>712640</v>
      </c>
      <c r="E24" s="130">
        <f>Table2[[#This Row],[CLOSINGS]]/$B$30</f>
        <v>9.9009900990099011E-3</v>
      </c>
      <c r="F24" s="130">
        <f>Table2[[#This Row],[DOLLARVOL]]/$C$30</f>
        <v>9.5205623192950815E-3</v>
      </c>
    </row>
    <row r="25" spans="1:6" ht="15">
      <c r="A25" s="142" t="s">
        <v>170</v>
      </c>
      <c r="B25" s="143">
        <v>1</v>
      </c>
      <c r="C25" s="144">
        <v>649990</v>
      </c>
      <c r="D25" s="144">
        <v>649990</v>
      </c>
      <c r="E25" s="130">
        <f>Table2[[#This Row],[CLOSINGS]]/$B$30</f>
        <v>9.9009900990099011E-3</v>
      </c>
      <c r="F25" s="130">
        <f>Table2[[#This Row],[DOLLARVOL]]/$C$30</f>
        <v>8.683585403455615E-3</v>
      </c>
    </row>
    <row r="26" spans="1:6" ht="15">
      <c r="A26" s="142" t="s">
        <v>142</v>
      </c>
      <c r="B26" s="143">
        <v>1</v>
      </c>
      <c r="C26" s="144">
        <v>633984</v>
      </c>
      <c r="D26" s="144">
        <v>633984</v>
      </c>
      <c r="E26" s="130">
        <f>Table2[[#This Row],[CLOSINGS]]/$B$30</f>
        <v>9.9009900990099011E-3</v>
      </c>
      <c r="F26" s="130">
        <f>Table2[[#This Row],[DOLLARVOL]]/$C$30</f>
        <v>8.4697521629939002E-3</v>
      </c>
    </row>
    <row r="27" spans="1:6" ht="15">
      <c r="A27" s="142" t="s">
        <v>152</v>
      </c>
      <c r="B27" s="143">
        <v>1</v>
      </c>
      <c r="C27" s="144">
        <v>596990</v>
      </c>
      <c r="D27" s="144">
        <v>596990</v>
      </c>
      <c r="E27" s="130">
        <f>Table2[[#This Row],[CLOSINGS]]/$B$30</f>
        <v>9.9009900990099011E-3</v>
      </c>
      <c r="F27" s="130">
        <f>Table2[[#This Row],[DOLLARVOL]]/$C$30</f>
        <v>7.9755283158340403E-3</v>
      </c>
    </row>
    <row r="28" spans="1:6" ht="15">
      <c r="A28" s="142" t="s">
        <v>160</v>
      </c>
      <c r="B28" s="143">
        <v>1</v>
      </c>
      <c r="C28" s="144">
        <v>507500</v>
      </c>
      <c r="D28" s="144">
        <v>507500</v>
      </c>
      <c r="E28" s="130">
        <f>Table2[[#This Row],[CLOSINGS]]/$B$30</f>
        <v>9.9009900990099011E-3</v>
      </c>
      <c r="F28" s="130">
        <f>Table2[[#This Row],[DOLLARVOL]]/$C$30</f>
        <v>6.7799806031688566E-3</v>
      </c>
    </row>
    <row r="29" spans="1:6" ht="15">
      <c r="A29" s="142" t="s">
        <v>168</v>
      </c>
      <c r="B29" s="143">
        <v>1</v>
      </c>
      <c r="C29" s="144">
        <v>379990</v>
      </c>
      <c r="D29" s="144">
        <v>379990</v>
      </c>
      <c r="E29" s="130">
        <f>Table2[[#This Row],[CLOSINGS]]/$B$30</f>
        <v>9.9009900990099011E-3</v>
      </c>
      <c r="F29" s="130">
        <f>Table2[[#This Row],[DOLLARVOL]]/$C$30</f>
        <v>5.0765021268928739E-3</v>
      </c>
    </row>
    <row r="30" spans="1:6">
      <c r="A30" s="131" t="s">
        <v>23</v>
      </c>
      <c r="B30" s="132">
        <f>SUM(B5:B29)</f>
        <v>101</v>
      </c>
      <c r="C30" s="133">
        <f>SUM(C5:C29)</f>
        <v>74852721.519999996</v>
      </c>
      <c r="D30" s="133"/>
      <c r="E30" s="134">
        <f>SUM(E5:E29)</f>
        <v>1.0000000000000004</v>
      </c>
      <c r="F30" s="134">
        <f>SUM(F5:F29)</f>
        <v>1</v>
      </c>
    </row>
  </sheetData>
  <pageMargins left="0.7" right="0.7" top="0.75" bottom="0.75" header="0.3" footer="0.3"/>
  <ignoredErrors>
    <ignoredError sqref="E5:F29" calculatedColumn="1"/>
  </ignoredErrors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/>
  <dimension ref="A1:L523"/>
  <sheetViews>
    <sheetView topLeftCell="A2" workbookViewId="0">
      <selection activeCell="J523" sqref="A1:J523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90" t="s">
        <v>0</v>
      </c>
      <c r="B1" s="90" t="s">
        <v>42</v>
      </c>
      <c r="C1" s="90" t="s">
        <v>26</v>
      </c>
      <c r="D1" s="90" t="s">
        <v>33</v>
      </c>
      <c r="E1" s="90" t="s">
        <v>29</v>
      </c>
      <c r="F1" s="90" t="s">
        <v>36</v>
      </c>
      <c r="G1" s="90" t="s">
        <v>43</v>
      </c>
      <c r="H1" s="90" t="s">
        <v>44</v>
      </c>
      <c r="I1" s="90" t="s">
        <v>45</v>
      </c>
      <c r="J1" s="90" t="s">
        <v>37</v>
      </c>
      <c r="K1" s="95" t="s">
        <v>54</v>
      </c>
      <c r="L1">
        <v>523</v>
      </c>
    </row>
    <row r="2" spans="1:12" ht="15">
      <c r="A2" s="112" t="s">
        <v>73</v>
      </c>
      <c r="B2" s="112" t="s">
        <v>366</v>
      </c>
      <c r="C2" s="112" t="s">
        <v>35</v>
      </c>
      <c r="D2" s="112" t="s">
        <v>75</v>
      </c>
      <c r="E2" s="112" t="s">
        <v>125</v>
      </c>
      <c r="F2" s="113">
        <v>5425268</v>
      </c>
      <c r="G2" s="114">
        <v>430000</v>
      </c>
      <c r="H2" s="112" t="s">
        <v>126</v>
      </c>
      <c r="I2" s="112" t="s">
        <v>126</v>
      </c>
      <c r="J2" s="115">
        <v>45275</v>
      </c>
    </row>
    <row r="3" spans="1:12" ht="15">
      <c r="A3" s="112" t="s">
        <v>73</v>
      </c>
      <c r="B3" s="112" t="s">
        <v>366</v>
      </c>
      <c r="C3" s="112" t="s">
        <v>35</v>
      </c>
      <c r="D3" s="112" t="s">
        <v>75</v>
      </c>
      <c r="E3" s="112" t="s">
        <v>125</v>
      </c>
      <c r="F3" s="113">
        <v>5424901</v>
      </c>
      <c r="G3" s="114">
        <v>639950</v>
      </c>
      <c r="H3" s="112" t="s">
        <v>126</v>
      </c>
      <c r="I3" s="112" t="s">
        <v>126</v>
      </c>
      <c r="J3" s="115">
        <v>45274</v>
      </c>
    </row>
    <row r="4" spans="1:12" ht="15">
      <c r="A4" s="112" t="s">
        <v>73</v>
      </c>
      <c r="B4" s="112" t="s">
        <v>366</v>
      </c>
      <c r="C4" s="112" t="s">
        <v>35</v>
      </c>
      <c r="D4" s="112" t="s">
        <v>75</v>
      </c>
      <c r="E4" s="112" t="s">
        <v>125</v>
      </c>
      <c r="F4" s="113">
        <v>5424708</v>
      </c>
      <c r="G4" s="114">
        <v>505930</v>
      </c>
      <c r="H4" s="112" t="s">
        <v>126</v>
      </c>
      <c r="I4" s="112" t="s">
        <v>126</v>
      </c>
      <c r="J4" s="115">
        <v>45273</v>
      </c>
    </row>
    <row r="5" spans="1:12" ht="15">
      <c r="A5" s="112" t="s">
        <v>73</v>
      </c>
      <c r="B5" s="112" t="s">
        <v>366</v>
      </c>
      <c r="C5" s="112" t="s">
        <v>35</v>
      </c>
      <c r="D5" s="112" t="s">
        <v>75</v>
      </c>
      <c r="E5" s="112" t="s">
        <v>125</v>
      </c>
      <c r="F5" s="113">
        <v>5427485</v>
      </c>
      <c r="G5" s="114">
        <v>565000</v>
      </c>
      <c r="H5" s="112" t="s">
        <v>126</v>
      </c>
      <c r="I5" s="112" t="s">
        <v>126</v>
      </c>
      <c r="J5" s="115">
        <v>45288</v>
      </c>
    </row>
    <row r="6" spans="1:12" ht="15">
      <c r="A6" s="112" t="s">
        <v>73</v>
      </c>
      <c r="B6" s="112" t="s">
        <v>366</v>
      </c>
      <c r="C6" s="112" t="s">
        <v>35</v>
      </c>
      <c r="D6" s="112" t="s">
        <v>75</v>
      </c>
      <c r="E6" s="112" t="s">
        <v>125</v>
      </c>
      <c r="F6" s="113">
        <v>5427482</v>
      </c>
      <c r="G6" s="114">
        <v>562975</v>
      </c>
      <c r="H6" s="112" t="s">
        <v>126</v>
      </c>
      <c r="I6" s="112" t="s">
        <v>126</v>
      </c>
      <c r="J6" s="115">
        <v>45288</v>
      </c>
    </row>
    <row r="7" spans="1:12" ht="15">
      <c r="A7" s="112" t="s">
        <v>73</v>
      </c>
      <c r="B7" s="112" t="s">
        <v>366</v>
      </c>
      <c r="C7" s="112" t="s">
        <v>35</v>
      </c>
      <c r="D7" s="112" t="s">
        <v>75</v>
      </c>
      <c r="E7" s="112" t="s">
        <v>125</v>
      </c>
      <c r="F7" s="113">
        <v>5426930</v>
      </c>
      <c r="G7" s="114">
        <v>449950</v>
      </c>
      <c r="H7" s="112" t="s">
        <v>126</v>
      </c>
      <c r="I7" s="112" t="s">
        <v>126</v>
      </c>
      <c r="J7" s="115">
        <v>45282</v>
      </c>
    </row>
    <row r="8" spans="1:12" ht="15">
      <c r="A8" s="112" t="s">
        <v>73</v>
      </c>
      <c r="B8" s="112" t="s">
        <v>366</v>
      </c>
      <c r="C8" s="112" t="s">
        <v>35</v>
      </c>
      <c r="D8" s="112" t="s">
        <v>75</v>
      </c>
      <c r="E8" s="112" t="s">
        <v>125</v>
      </c>
      <c r="F8" s="113">
        <v>5424540</v>
      </c>
      <c r="G8" s="114">
        <v>525950</v>
      </c>
      <c r="H8" s="112" t="s">
        <v>126</v>
      </c>
      <c r="I8" s="112" t="s">
        <v>126</v>
      </c>
      <c r="J8" s="115">
        <v>45273</v>
      </c>
    </row>
    <row r="9" spans="1:12" ht="15">
      <c r="A9" s="112" t="s">
        <v>73</v>
      </c>
      <c r="B9" s="112" t="s">
        <v>366</v>
      </c>
      <c r="C9" s="112" t="s">
        <v>35</v>
      </c>
      <c r="D9" s="112" t="s">
        <v>75</v>
      </c>
      <c r="E9" s="112" t="s">
        <v>125</v>
      </c>
      <c r="F9" s="113">
        <v>5426125</v>
      </c>
      <c r="G9" s="114">
        <v>619950</v>
      </c>
      <c r="H9" s="112" t="s">
        <v>126</v>
      </c>
      <c r="I9" s="112" t="s">
        <v>126</v>
      </c>
      <c r="J9" s="115">
        <v>45280</v>
      </c>
    </row>
    <row r="10" spans="1:12" ht="15">
      <c r="A10" s="112" t="s">
        <v>73</v>
      </c>
      <c r="B10" s="112" t="s">
        <v>366</v>
      </c>
      <c r="C10" s="112" t="s">
        <v>35</v>
      </c>
      <c r="D10" s="112" t="s">
        <v>75</v>
      </c>
      <c r="E10" s="112" t="s">
        <v>125</v>
      </c>
      <c r="F10" s="113">
        <v>5426374</v>
      </c>
      <c r="G10" s="114">
        <v>559950</v>
      </c>
      <c r="H10" s="112" t="s">
        <v>126</v>
      </c>
      <c r="I10" s="112" t="s">
        <v>126</v>
      </c>
      <c r="J10" s="115">
        <v>45280</v>
      </c>
    </row>
    <row r="11" spans="1:12" ht="15">
      <c r="A11" s="112" t="s">
        <v>73</v>
      </c>
      <c r="B11" s="112" t="s">
        <v>366</v>
      </c>
      <c r="C11" s="112" t="s">
        <v>35</v>
      </c>
      <c r="D11" s="112" t="s">
        <v>75</v>
      </c>
      <c r="E11" s="112" t="s">
        <v>125</v>
      </c>
      <c r="F11" s="113">
        <v>5426376</v>
      </c>
      <c r="G11" s="114">
        <v>425000</v>
      </c>
      <c r="H11" s="112" t="s">
        <v>126</v>
      </c>
      <c r="I11" s="112" t="s">
        <v>126</v>
      </c>
      <c r="J11" s="115">
        <v>45280</v>
      </c>
    </row>
    <row r="12" spans="1:12" ht="15">
      <c r="A12" s="112" t="s">
        <v>73</v>
      </c>
      <c r="B12" s="112" t="s">
        <v>366</v>
      </c>
      <c r="C12" s="112" t="s">
        <v>35</v>
      </c>
      <c r="D12" s="112" t="s">
        <v>75</v>
      </c>
      <c r="E12" s="112" t="s">
        <v>125</v>
      </c>
      <c r="F12" s="113">
        <v>5427671</v>
      </c>
      <c r="G12" s="114">
        <v>626962</v>
      </c>
      <c r="H12" s="112" t="s">
        <v>126</v>
      </c>
      <c r="I12" s="112" t="s">
        <v>126</v>
      </c>
      <c r="J12" s="115">
        <v>45289</v>
      </c>
    </row>
    <row r="13" spans="1:12" ht="15">
      <c r="A13" s="112" t="s">
        <v>73</v>
      </c>
      <c r="B13" s="112" t="s">
        <v>366</v>
      </c>
      <c r="C13" s="112" t="s">
        <v>35</v>
      </c>
      <c r="D13" s="112" t="s">
        <v>75</v>
      </c>
      <c r="E13" s="112" t="s">
        <v>125</v>
      </c>
      <c r="F13" s="113">
        <v>5426713</v>
      </c>
      <c r="G13" s="114">
        <v>588998</v>
      </c>
      <c r="H13" s="112" t="s">
        <v>126</v>
      </c>
      <c r="I13" s="112" t="s">
        <v>126</v>
      </c>
      <c r="J13" s="115">
        <v>45281</v>
      </c>
    </row>
    <row r="14" spans="1:12" ht="15">
      <c r="A14" s="112" t="s">
        <v>73</v>
      </c>
      <c r="B14" s="112" t="s">
        <v>366</v>
      </c>
      <c r="C14" s="112" t="s">
        <v>35</v>
      </c>
      <c r="D14" s="112" t="s">
        <v>75</v>
      </c>
      <c r="E14" s="112" t="s">
        <v>125</v>
      </c>
      <c r="F14" s="113">
        <v>5427252</v>
      </c>
      <c r="G14" s="114">
        <v>549950</v>
      </c>
      <c r="H14" s="112" t="s">
        <v>126</v>
      </c>
      <c r="I14" s="112" t="s">
        <v>126</v>
      </c>
      <c r="J14" s="115">
        <v>45287</v>
      </c>
    </row>
    <row r="15" spans="1:12" ht="15">
      <c r="A15" s="112" t="s">
        <v>73</v>
      </c>
      <c r="B15" s="112" t="s">
        <v>366</v>
      </c>
      <c r="C15" s="112" t="s">
        <v>35</v>
      </c>
      <c r="D15" s="112" t="s">
        <v>75</v>
      </c>
      <c r="E15" s="112" t="s">
        <v>125</v>
      </c>
      <c r="F15" s="113">
        <v>5423786</v>
      </c>
      <c r="G15" s="114">
        <v>566010</v>
      </c>
      <c r="H15" s="112" t="s">
        <v>126</v>
      </c>
      <c r="I15" s="112" t="s">
        <v>126</v>
      </c>
      <c r="J15" s="115">
        <v>45268</v>
      </c>
    </row>
    <row r="16" spans="1:12" ht="15">
      <c r="A16" s="112" t="s">
        <v>73</v>
      </c>
      <c r="B16" s="112" t="s">
        <v>366</v>
      </c>
      <c r="C16" s="112" t="s">
        <v>35</v>
      </c>
      <c r="D16" s="112" t="s">
        <v>75</v>
      </c>
      <c r="E16" s="112" t="s">
        <v>125</v>
      </c>
      <c r="F16" s="113">
        <v>5425737</v>
      </c>
      <c r="G16" s="114">
        <v>477950</v>
      </c>
      <c r="H16" s="112" t="s">
        <v>126</v>
      </c>
      <c r="I16" s="112" t="s">
        <v>126</v>
      </c>
      <c r="J16" s="115">
        <v>45279</v>
      </c>
    </row>
    <row r="17" spans="1:10" ht="15">
      <c r="A17" s="112" t="s">
        <v>73</v>
      </c>
      <c r="B17" s="112" t="s">
        <v>366</v>
      </c>
      <c r="C17" s="112" t="s">
        <v>35</v>
      </c>
      <c r="D17" s="112" t="s">
        <v>75</v>
      </c>
      <c r="E17" s="112" t="s">
        <v>125</v>
      </c>
      <c r="F17" s="113">
        <v>5427017</v>
      </c>
      <c r="G17" s="114">
        <v>479950</v>
      </c>
      <c r="H17" s="112" t="s">
        <v>126</v>
      </c>
      <c r="I17" s="112" t="s">
        <v>126</v>
      </c>
      <c r="J17" s="115">
        <v>45286</v>
      </c>
    </row>
    <row r="18" spans="1:10" ht="15">
      <c r="A18" s="112" t="s">
        <v>73</v>
      </c>
      <c r="B18" s="112" t="s">
        <v>366</v>
      </c>
      <c r="C18" s="112" t="s">
        <v>35</v>
      </c>
      <c r="D18" s="112" t="s">
        <v>75</v>
      </c>
      <c r="E18" s="112" t="s">
        <v>125</v>
      </c>
      <c r="F18" s="113">
        <v>5426659</v>
      </c>
      <c r="G18" s="114">
        <v>425000</v>
      </c>
      <c r="H18" s="112" t="s">
        <v>126</v>
      </c>
      <c r="I18" s="112" t="s">
        <v>126</v>
      </c>
      <c r="J18" s="115">
        <v>45281</v>
      </c>
    </row>
    <row r="19" spans="1:10" ht="15">
      <c r="A19" s="112" t="s">
        <v>73</v>
      </c>
      <c r="B19" s="112" t="s">
        <v>366</v>
      </c>
      <c r="C19" s="112" t="s">
        <v>35</v>
      </c>
      <c r="D19" s="112" t="s">
        <v>75</v>
      </c>
      <c r="E19" s="112" t="s">
        <v>125</v>
      </c>
      <c r="F19" s="113">
        <v>5425227</v>
      </c>
      <c r="G19" s="114">
        <v>535000</v>
      </c>
      <c r="H19" s="112" t="s">
        <v>126</v>
      </c>
      <c r="I19" s="112" t="s">
        <v>126</v>
      </c>
      <c r="J19" s="115">
        <v>45275</v>
      </c>
    </row>
    <row r="20" spans="1:10" ht="15">
      <c r="A20" s="112" t="s">
        <v>76</v>
      </c>
      <c r="B20" s="112" t="s">
        <v>367</v>
      </c>
      <c r="C20" s="112" t="s">
        <v>77</v>
      </c>
      <c r="D20" s="112" t="s">
        <v>78</v>
      </c>
      <c r="E20" s="112" t="s">
        <v>130</v>
      </c>
      <c r="F20" s="113">
        <v>5427233</v>
      </c>
      <c r="G20" s="114">
        <v>414990</v>
      </c>
      <c r="H20" s="112" t="s">
        <v>126</v>
      </c>
      <c r="I20" s="112" t="s">
        <v>126</v>
      </c>
      <c r="J20" s="115">
        <v>45287</v>
      </c>
    </row>
    <row r="21" spans="1:10" ht="15">
      <c r="A21" s="112" t="s">
        <v>76</v>
      </c>
      <c r="B21" s="112" t="s">
        <v>367</v>
      </c>
      <c r="C21" s="112" t="s">
        <v>77</v>
      </c>
      <c r="D21" s="112" t="s">
        <v>78</v>
      </c>
      <c r="E21" s="112" t="s">
        <v>130</v>
      </c>
      <c r="F21" s="113">
        <v>5427151</v>
      </c>
      <c r="G21" s="114">
        <v>414990</v>
      </c>
      <c r="H21" s="112" t="s">
        <v>126</v>
      </c>
      <c r="I21" s="112" t="s">
        <v>126</v>
      </c>
      <c r="J21" s="115">
        <v>45287</v>
      </c>
    </row>
    <row r="22" spans="1:10" ht="15">
      <c r="A22" s="112" t="s">
        <v>76</v>
      </c>
      <c r="B22" s="112" t="s">
        <v>367</v>
      </c>
      <c r="C22" s="112" t="s">
        <v>77</v>
      </c>
      <c r="D22" s="112" t="s">
        <v>78</v>
      </c>
      <c r="E22" s="112" t="s">
        <v>130</v>
      </c>
      <c r="F22" s="113">
        <v>5422909</v>
      </c>
      <c r="G22" s="114">
        <v>414990</v>
      </c>
      <c r="H22" s="112" t="s">
        <v>126</v>
      </c>
      <c r="I22" s="112" t="s">
        <v>126</v>
      </c>
      <c r="J22" s="115">
        <v>45265</v>
      </c>
    </row>
    <row r="23" spans="1:10" ht="15">
      <c r="A23" s="112" t="s">
        <v>76</v>
      </c>
      <c r="B23" s="112" t="s">
        <v>367</v>
      </c>
      <c r="C23" s="112" t="s">
        <v>77</v>
      </c>
      <c r="D23" s="112" t="s">
        <v>78</v>
      </c>
      <c r="E23" s="112" t="s">
        <v>125</v>
      </c>
      <c r="F23" s="113">
        <v>5423476</v>
      </c>
      <c r="G23" s="114">
        <v>524990</v>
      </c>
      <c r="H23" s="112" t="s">
        <v>126</v>
      </c>
      <c r="I23" s="112" t="s">
        <v>126</v>
      </c>
      <c r="J23" s="115">
        <v>45267</v>
      </c>
    </row>
    <row r="24" spans="1:10" ht="15">
      <c r="A24" s="112" t="s">
        <v>76</v>
      </c>
      <c r="B24" s="112" t="s">
        <v>367</v>
      </c>
      <c r="C24" s="112" t="s">
        <v>77</v>
      </c>
      <c r="D24" s="112" t="s">
        <v>78</v>
      </c>
      <c r="E24" s="112" t="s">
        <v>125</v>
      </c>
      <c r="F24" s="113">
        <v>5427498</v>
      </c>
      <c r="G24" s="114">
        <v>399990</v>
      </c>
      <c r="H24" s="112" t="s">
        <v>126</v>
      </c>
      <c r="I24" s="112" t="s">
        <v>126</v>
      </c>
      <c r="J24" s="115">
        <v>45288</v>
      </c>
    </row>
    <row r="25" spans="1:10" ht="15">
      <c r="A25" s="112" t="s">
        <v>76</v>
      </c>
      <c r="B25" s="112" t="s">
        <v>367</v>
      </c>
      <c r="C25" s="112" t="s">
        <v>77</v>
      </c>
      <c r="D25" s="112" t="s">
        <v>78</v>
      </c>
      <c r="E25" s="112" t="s">
        <v>130</v>
      </c>
      <c r="F25" s="113">
        <v>5425178</v>
      </c>
      <c r="G25" s="114">
        <v>414990</v>
      </c>
      <c r="H25" s="112" t="s">
        <v>126</v>
      </c>
      <c r="I25" s="112" t="s">
        <v>126</v>
      </c>
      <c r="J25" s="115">
        <v>45275</v>
      </c>
    </row>
    <row r="26" spans="1:10" ht="15">
      <c r="A26" s="112" t="s">
        <v>76</v>
      </c>
      <c r="B26" s="112" t="s">
        <v>367</v>
      </c>
      <c r="C26" s="112" t="s">
        <v>77</v>
      </c>
      <c r="D26" s="112" t="s">
        <v>78</v>
      </c>
      <c r="E26" s="112" t="s">
        <v>125</v>
      </c>
      <c r="F26" s="113">
        <v>5425915</v>
      </c>
      <c r="G26" s="114">
        <v>464990</v>
      </c>
      <c r="H26" s="112" t="s">
        <v>126</v>
      </c>
      <c r="I26" s="112" t="s">
        <v>126</v>
      </c>
      <c r="J26" s="115">
        <v>45280</v>
      </c>
    </row>
    <row r="27" spans="1:10" ht="15">
      <c r="A27" s="112" t="s">
        <v>76</v>
      </c>
      <c r="B27" s="112" t="s">
        <v>367</v>
      </c>
      <c r="C27" s="112" t="s">
        <v>77</v>
      </c>
      <c r="D27" s="112" t="s">
        <v>78</v>
      </c>
      <c r="E27" s="112" t="s">
        <v>125</v>
      </c>
      <c r="F27" s="113">
        <v>5427387</v>
      </c>
      <c r="G27" s="114">
        <v>524990</v>
      </c>
      <c r="H27" s="112" t="s">
        <v>126</v>
      </c>
      <c r="I27" s="112" t="s">
        <v>126</v>
      </c>
      <c r="J27" s="115">
        <v>45288</v>
      </c>
    </row>
    <row r="28" spans="1:10" ht="15">
      <c r="A28" s="112" t="s">
        <v>76</v>
      </c>
      <c r="B28" s="112" t="s">
        <v>367</v>
      </c>
      <c r="C28" s="112" t="s">
        <v>77</v>
      </c>
      <c r="D28" s="112" t="s">
        <v>78</v>
      </c>
      <c r="E28" s="112" t="s">
        <v>130</v>
      </c>
      <c r="F28" s="113">
        <v>5425141</v>
      </c>
      <c r="G28" s="114">
        <v>414990</v>
      </c>
      <c r="H28" s="112" t="s">
        <v>126</v>
      </c>
      <c r="I28" s="112" t="s">
        <v>126</v>
      </c>
      <c r="J28" s="115">
        <v>45275</v>
      </c>
    </row>
    <row r="29" spans="1:10" ht="15">
      <c r="A29" s="112" t="s">
        <v>76</v>
      </c>
      <c r="B29" s="112" t="s">
        <v>367</v>
      </c>
      <c r="C29" s="112" t="s">
        <v>77</v>
      </c>
      <c r="D29" s="112" t="s">
        <v>78</v>
      </c>
      <c r="E29" s="112" t="s">
        <v>125</v>
      </c>
      <c r="F29" s="113">
        <v>5426437</v>
      </c>
      <c r="G29" s="114">
        <v>549990</v>
      </c>
      <c r="H29" s="112" t="s">
        <v>126</v>
      </c>
      <c r="I29" s="112" t="s">
        <v>126</v>
      </c>
      <c r="J29" s="115">
        <v>45281</v>
      </c>
    </row>
    <row r="30" spans="1:10" ht="15">
      <c r="A30" s="112" t="s">
        <v>76</v>
      </c>
      <c r="B30" s="112" t="s">
        <v>367</v>
      </c>
      <c r="C30" s="112" t="s">
        <v>77</v>
      </c>
      <c r="D30" s="112" t="s">
        <v>78</v>
      </c>
      <c r="E30" s="112" t="s">
        <v>125</v>
      </c>
      <c r="F30" s="113">
        <v>5427243</v>
      </c>
      <c r="G30" s="114">
        <v>437990</v>
      </c>
      <c r="H30" s="112" t="s">
        <v>126</v>
      </c>
      <c r="I30" s="112" t="s">
        <v>126</v>
      </c>
      <c r="J30" s="115">
        <v>45287</v>
      </c>
    </row>
    <row r="31" spans="1:10" ht="15">
      <c r="A31" s="112" t="s">
        <v>76</v>
      </c>
      <c r="B31" s="112" t="s">
        <v>367</v>
      </c>
      <c r="C31" s="112" t="s">
        <v>74</v>
      </c>
      <c r="D31" s="112" t="s">
        <v>123</v>
      </c>
      <c r="E31" s="112" t="s">
        <v>125</v>
      </c>
      <c r="F31" s="113">
        <v>5423485</v>
      </c>
      <c r="G31" s="114">
        <v>435990</v>
      </c>
      <c r="H31" s="112" t="s">
        <v>126</v>
      </c>
      <c r="I31" s="112" t="s">
        <v>126</v>
      </c>
      <c r="J31" s="115">
        <v>45267</v>
      </c>
    </row>
    <row r="32" spans="1:10" ht="15">
      <c r="A32" s="112" t="s">
        <v>76</v>
      </c>
      <c r="B32" s="112" t="s">
        <v>367</v>
      </c>
      <c r="C32" s="112" t="s">
        <v>77</v>
      </c>
      <c r="D32" s="112" t="s">
        <v>78</v>
      </c>
      <c r="E32" s="112" t="s">
        <v>125</v>
      </c>
      <c r="F32" s="113">
        <v>5422895</v>
      </c>
      <c r="G32" s="114">
        <v>499990</v>
      </c>
      <c r="H32" s="112" t="s">
        <v>126</v>
      </c>
      <c r="I32" s="112" t="s">
        <v>126</v>
      </c>
      <c r="J32" s="115">
        <v>45265</v>
      </c>
    </row>
    <row r="33" spans="1:10" ht="15">
      <c r="A33" s="112" t="s">
        <v>76</v>
      </c>
      <c r="B33" s="112" t="s">
        <v>367</v>
      </c>
      <c r="C33" s="112" t="s">
        <v>77</v>
      </c>
      <c r="D33" s="112" t="s">
        <v>78</v>
      </c>
      <c r="E33" s="112" t="s">
        <v>125</v>
      </c>
      <c r="F33" s="113">
        <v>5423078</v>
      </c>
      <c r="G33" s="114">
        <v>455795</v>
      </c>
      <c r="H33" s="112" t="s">
        <v>126</v>
      </c>
      <c r="I33" s="112" t="s">
        <v>126</v>
      </c>
      <c r="J33" s="115">
        <v>45266</v>
      </c>
    </row>
    <row r="34" spans="1:10" ht="15">
      <c r="A34" s="112" t="s">
        <v>76</v>
      </c>
      <c r="B34" s="112" t="s">
        <v>367</v>
      </c>
      <c r="C34" s="112" t="s">
        <v>77</v>
      </c>
      <c r="D34" s="112" t="s">
        <v>78</v>
      </c>
      <c r="E34" s="112" t="s">
        <v>130</v>
      </c>
      <c r="F34" s="113">
        <v>5427368</v>
      </c>
      <c r="G34" s="114">
        <v>414990</v>
      </c>
      <c r="H34" s="112" t="s">
        <v>126</v>
      </c>
      <c r="I34" s="112" t="s">
        <v>126</v>
      </c>
      <c r="J34" s="115">
        <v>45288</v>
      </c>
    </row>
    <row r="35" spans="1:10" ht="15">
      <c r="A35" s="112" t="s">
        <v>76</v>
      </c>
      <c r="B35" s="112" t="s">
        <v>367</v>
      </c>
      <c r="C35" s="112" t="s">
        <v>77</v>
      </c>
      <c r="D35" s="112" t="s">
        <v>78</v>
      </c>
      <c r="E35" s="112" t="s">
        <v>125</v>
      </c>
      <c r="F35" s="113">
        <v>5426439</v>
      </c>
      <c r="G35" s="114">
        <v>505330</v>
      </c>
      <c r="H35" s="112" t="s">
        <v>126</v>
      </c>
      <c r="I35" s="112" t="s">
        <v>126</v>
      </c>
      <c r="J35" s="115">
        <v>45281</v>
      </c>
    </row>
    <row r="36" spans="1:10" ht="15">
      <c r="A36" s="112" t="s">
        <v>76</v>
      </c>
      <c r="B36" s="112" t="s">
        <v>367</v>
      </c>
      <c r="C36" s="112" t="s">
        <v>77</v>
      </c>
      <c r="D36" s="112" t="s">
        <v>78</v>
      </c>
      <c r="E36" s="112" t="s">
        <v>130</v>
      </c>
      <c r="F36" s="113">
        <v>5425376</v>
      </c>
      <c r="G36" s="114">
        <v>399990</v>
      </c>
      <c r="H36" s="112" t="s">
        <v>126</v>
      </c>
      <c r="I36" s="112" t="s">
        <v>126</v>
      </c>
      <c r="J36" s="115">
        <v>45278</v>
      </c>
    </row>
    <row r="37" spans="1:10" ht="15">
      <c r="A37" s="112" t="s">
        <v>76</v>
      </c>
      <c r="B37" s="112" t="s">
        <v>367</v>
      </c>
      <c r="C37" s="112" t="s">
        <v>77</v>
      </c>
      <c r="D37" s="112" t="s">
        <v>78</v>
      </c>
      <c r="E37" s="112" t="s">
        <v>130</v>
      </c>
      <c r="F37" s="113">
        <v>5422586</v>
      </c>
      <c r="G37" s="114">
        <v>417990</v>
      </c>
      <c r="H37" s="112" t="s">
        <v>126</v>
      </c>
      <c r="I37" s="112" t="s">
        <v>126</v>
      </c>
      <c r="J37" s="115">
        <v>45264</v>
      </c>
    </row>
    <row r="38" spans="1:10" ht="15">
      <c r="A38" s="112" t="s">
        <v>76</v>
      </c>
      <c r="B38" s="112" t="s">
        <v>367</v>
      </c>
      <c r="C38" s="112" t="s">
        <v>77</v>
      </c>
      <c r="D38" s="112" t="s">
        <v>78</v>
      </c>
      <c r="E38" s="112" t="s">
        <v>125</v>
      </c>
      <c r="F38" s="113">
        <v>5422426</v>
      </c>
      <c r="G38" s="114">
        <v>502990</v>
      </c>
      <c r="H38" s="112" t="s">
        <v>126</v>
      </c>
      <c r="I38" s="112" t="s">
        <v>126</v>
      </c>
      <c r="J38" s="115">
        <v>45261</v>
      </c>
    </row>
    <row r="39" spans="1:10" ht="15">
      <c r="A39" s="112" t="s">
        <v>76</v>
      </c>
      <c r="B39" s="112" t="s">
        <v>367</v>
      </c>
      <c r="C39" s="112" t="s">
        <v>77</v>
      </c>
      <c r="D39" s="112" t="s">
        <v>78</v>
      </c>
      <c r="E39" s="112" t="s">
        <v>125</v>
      </c>
      <c r="F39" s="113">
        <v>5425490</v>
      </c>
      <c r="G39" s="114">
        <v>526190</v>
      </c>
      <c r="H39" s="112" t="s">
        <v>126</v>
      </c>
      <c r="I39" s="112" t="s">
        <v>126</v>
      </c>
      <c r="J39" s="115">
        <v>45278</v>
      </c>
    </row>
    <row r="40" spans="1:10" ht="15">
      <c r="A40" s="112" t="s">
        <v>76</v>
      </c>
      <c r="B40" s="112" t="s">
        <v>367</v>
      </c>
      <c r="C40" s="112" t="s">
        <v>77</v>
      </c>
      <c r="D40" s="112" t="s">
        <v>78</v>
      </c>
      <c r="E40" s="112" t="s">
        <v>130</v>
      </c>
      <c r="F40" s="113">
        <v>5422580</v>
      </c>
      <c r="G40" s="114">
        <v>417990</v>
      </c>
      <c r="H40" s="112" t="s">
        <v>126</v>
      </c>
      <c r="I40" s="112" t="s">
        <v>126</v>
      </c>
      <c r="J40" s="115">
        <v>45264</v>
      </c>
    </row>
    <row r="41" spans="1:10" ht="15">
      <c r="A41" s="112" t="s">
        <v>76</v>
      </c>
      <c r="B41" s="112" t="s">
        <v>367</v>
      </c>
      <c r="C41" s="112" t="s">
        <v>77</v>
      </c>
      <c r="D41" s="112" t="s">
        <v>78</v>
      </c>
      <c r="E41" s="112" t="s">
        <v>125</v>
      </c>
      <c r="F41" s="113">
        <v>5424546</v>
      </c>
      <c r="G41" s="114">
        <v>445990</v>
      </c>
      <c r="H41" s="112" t="s">
        <v>126</v>
      </c>
      <c r="I41" s="112" t="s">
        <v>126</v>
      </c>
      <c r="J41" s="115">
        <v>45273</v>
      </c>
    </row>
    <row r="42" spans="1:10" ht="15">
      <c r="A42" s="112" t="s">
        <v>41</v>
      </c>
      <c r="B42" s="112" t="s">
        <v>368</v>
      </c>
      <c r="C42" s="112" t="s">
        <v>133</v>
      </c>
      <c r="D42" s="112" t="s">
        <v>83</v>
      </c>
      <c r="E42" s="112" t="s">
        <v>132</v>
      </c>
      <c r="F42" s="113">
        <v>5427718</v>
      </c>
      <c r="G42" s="114">
        <v>4221000</v>
      </c>
      <c r="H42" s="112" t="s">
        <v>131</v>
      </c>
      <c r="I42" s="112" t="s">
        <v>126</v>
      </c>
      <c r="J42" s="115">
        <v>45289</v>
      </c>
    </row>
    <row r="43" spans="1:10" ht="15">
      <c r="A43" s="112" t="s">
        <v>41</v>
      </c>
      <c r="B43" s="112" t="s">
        <v>368</v>
      </c>
      <c r="C43" s="112" t="s">
        <v>27</v>
      </c>
      <c r="D43" s="112" t="s">
        <v>82</v>
      </c>
      <c r="E43" s="112" t="s">
        <v>125</v>
      </c>
      <c r="F43" s="113">
        <v>5422589</v>
      </c>
      <c r="G43" s="114">
        <v>645000</v>
      </c>
      <c r="H43" s="112" t="s">
        <v>131</v>
      </c>
      <c r="I43" s="112" t="s">
        <v>126</v>
      </c>
      <c r="J43" s="115">
        <v>45264</v>
      </c>
    </row>
    <row r="44" spans="1:10" ht="15">
      <c r="A44" s="112" t="s">
        <v>41</v>
      </c>
      <c r="B44" s="112" t="s">
        <v>368</v>
      </c>
      <c r="C44" s="112" t="s">
        <v>79</v>
      </c>
      <c r="D44" s="112" t="s">
        <v>80</v>
      </c>
      <c r="E44" s="112" t="s">
        <v>130</v>
      </c>
      <c r="F44" s="113">
        <v>5422517</v>
      </c>
      <c r="G44" s="114">
        <v>2300000</v>
      </c>
      <c r="H44" s="112" t="s">
        <v>131</v>
      </c>
      <c r="I44" s="112" t="s">
        <v>126</v>
      </c>
      <c r="J44" s="115">
        <v>45261</v>
      </c>
    </row>
    <row r="45" spans="1:10" ht="15">
      <c r="A45" s="112" t="s">
        <v>41</v>
      </c>
      <c r="B45" s="112" t="s">
        <v>368</v>
      </c>
      <c r="C45" s="112" t="s">
        <v>84</v>
      </c>
      <c r="D45" s="112" t="s">
        <v>85</v>
      </c>
      <c r="E45" s="112" t="s">
        <v>125</v>
      </c>
      <c r="F45" s="113">
        <v>5422508</v>
      </c>
      <c r="G45" s="114">
        <v>469900</v>
      </c>
      <c r="H45" s="112" t="s">
        <v>126</v>
      </c>
      <c r="I45" s="112" t="s">
        <v>126</v>
      </c>
      <c r="J45" s="115">
        <v>45261</v>
      </c>
    </row>
    <row r="46" spans="1:10" ht="15">
      <c r="A46" s="112" t="s">
        <v>41</v>
      </c>
      <c r="B46" s="112" t="s">
        <v>368</v>
      </c>
      <c r="C46" s="112" t="s">
        <v>84</v>
      </c>
      <c r="D46" s="112" t="s">
        <v>86</v>
      </c>
      <c r="E46" s="112" t="s">
        <v>125</v>
      </c>
      <c r="F46" s="113">
        <v>5423544</v>
      </c>
      <c r="G46" s="114">
        <v>549000</v>
      </c>
      <c r="H46" s="112" t="s">
        <v>131</v>
      </c>
      <c r="I46" s="112" t="s">
        <v>126</v>
      </c>
      <c r="J46" s="115">
        <v>45267</v>
      </c>
    </row>
    <row r="47" spans="1:10" ht="15">
      <c r="A47" s="112" t="s">
        <v>41</v>
      </c>
      <c r="B47" s="112" t="s">
        <v>368</v>
      </c>
      <c r="C47" s="112" t="s">
        <v>27</v>
      </c>
      <c r="D47" s="112" t="s">
        <v>81</v>
      </c>
      <c r="E47" s="112" t="s">
        <v>125</v>
      </c>
      <c r="F47" s="113">
        <v>5422836</v>
      </c>
      <c r="G47" s="114">
        <v>550000</v>
      </c>
      <c r="H47" s="112" t="s">
        <v>131</v>
      </c>
      <c r="I47" s="112" t="s">
        <v>126</v>
      </c>
      <c r="J47" s="115">
        <v>45265</v>
      </c>
    </row>
    <row r="48" spans="1:10" ht="15">
      <c r="A48" s="112" t="s">
        <v>41</v>
      </c>
      <c r="B48" s="112" t="s">
        <v>368</v>
      </c>
      <c r="C48" s="112" t="s">
        <v>79</v>
      </c>
      <c r="D48" s="112" t="s">
        <v>80</v>
      </c>
      <c r="E48" s="112" t="s">
        <v>130</v>
      </c>
      <c r="F48" s="113">
        <v>5425538</v>
      </c>
      <c r="G48" s="114">
        <v>335800</v>
      </c>
      <c r="H48" s="112" t="s">
        <v>131</v>
      </c>
      <c r="I48" s="112" t="s">
        <v>126</v>
      </c>
      <c r="J48" s="115">
        <v>45278</v>
      </c>
    </row>
    <row r="49" spans="1:10" ht="15">
      <c r="A49" s="112" t="s">
        <v>41</v>
      </c>
      <c r="B49" s="112" t="s">
        <v>368</v>
      </c>
      <c r="C49" s="112" t="s">
        <v>79</v>
      </c>
      <c r="D49" s="112" t="s">
        <v>80</v>
      </c>
      <c r="E49" s="112" t="s">
        <v>125</v>
      </c>
      <c r="F49" s="113">
        <v>5425746</v>
      </c>
      <c r="G49" s="114">
        <v>3735000</v>
      </c>
      <c r="H49" s="112" t="s">
        <v>131</v>
      </c>
      <c r="I49" s="112" t="s">
        <v>126</v>
      </c>
      <c r="J49" s="115">
        <v>45279</v>
      </c>
    </row>
    <row r="50" spans="1:10" ht="15">
      <c r="A50" s="112" t="s">
        <v>41</v>
      </c>
      <c r="B50" s="112" t="s">
        <v>368</v>
      </c>
      <c r="C50" s="112" t="s">
        <v>84</v>
      </c>
      <c r="D50" s="112" t="s">
        <v>86</v>
      </c>
      <c r="E50" s="112" t="s">
        <v>125</v>
      </c>
      <c r="F50" s="113">
        <v>5425555</v>
      </c>
      <c r="G50" s="114">
        <v>633984</v>
      </c>
      <c r="H50" s="112" t="s">
        <v>126</v>
      </c>
      <c r="I50" s="112" t="s">
        <v>126</v>
      </c>
      <c r="J50" s="115">
        <v>45279</v>
      </c>
    </row>
    <row r="51" spans="1:10" ht="15">
      <c r="A51" s="112" t="s">
        <v>41</v>
      </c>
      <c r="B51" s="112" t="s">
        <v>368</v>
      </c>
      <c r="C51" s="112" t="s">
        <v>84</v>
      </c>
      <c r="D51" s="112" t="s">
        <v>85</v>
      </c>
      <c r="E51" s="112" t="s">
        <v>125</v>
      </c>
      <c r="F51" s="113">
        <v>5425565</v>
      </c>
      <c r="G51" s="114">
        <v>1058800</v>
      </c>
      <c r="H51" s="112" t="s">
        <v>126</v>
      </c>
      <c r="I51" s="112" t="s">
        <v>126</v>
      </c>
      <c r="J51" s="115">
        <v>45279</v>
      </c>
    </row>
    <row r="52" spans="1:10" ht="15">
      <c r="A52" s="112" t="s">
        <v>41</v>
      </c>
      <c r="B52" s="112" t="s">
        <v>368</v>
      </c>
      <c r="C52" s="112" t="s">
        <v>84</v>
      </c>
      <c r="D52" s="112" t="s">
        <v>86</v>
      </c>
      <c r="E52" s="112" t="s">
        <v>125</v>
      </c>
      <c r="F52" s="113">
        <v>5424436</v>
      </c>
      <c r="G52" s="114">
        <v>585000</v>
      </c>
      <c r="H52" s="112" t="s">
        <v>131</v>
      </c>
      <c r="I52" s="112" t="s">
        <v>126</v>
      </c>
      <c r="J52" s="115">
        <v>45273</v>
      </c>
    </row>
    <row r="53" spans="1:10" ht="15">
      <c r="A53" s="112" t="s">
        <v>41</v>
      </c>
      <c r="B53" s="112" t="s">
        <v>368</v>
      </c>
      <c r="C53" s="112" t="s">
        <v>84</v>
      </c>
      <c r="D53" s="112" t="s">
        <v>85</v>
      </c>
      <c r="E53" s="112" t="s">
        <v>125</v>
      </c>
      <c r="F53" s="113">
        <v>5427753</v>
      </c>
      <c r="G53" s="114">
        <v>523000</v>
      </c>
      <c r="H53" s="112" t="s">
        <v>126</v>
      </c>
      <c r="I53" s="112" t="s">
        <v>126</v>
      </c>
      <c r="J53" s="115">
        <v>45289</v>
      </c>
    </row>
    <row r="54" spans="1:10" ht="15">
      <c r="A54" s="112" t="s">
        <v>41</v>
      </c>
      <c r="B54" s="112" t="s">
        <v>368</v>
      </c>
      <c r="C54" s="112" t="s">
        <v>27</v>
      </c>
      <c r="D54" s="112" t="s">
        <v>82</v>
      </c>
      <c r="E54" s="112" t="s">
        <v>125</v>
      </c>
      <c r="F54" s="113">
        <v>5425383</v>
      </c>
      <c r="G54" s="114">
        <v>755000</v>
      </c>
      <c r="H54" s="112" t="s">
        <v>131</v>
      </c>
      <c r="I54" s="112" t="s">
        <v>126</v>
      </c>
      <c r="J54" s="115">
        <v>45278</v>
      </c>
    </row>
    <row r="55" spans="1:10" ht="15">
      <c r="A55" s="112" t="s">
        <v>41</v>
      </c>
      <c r="B55" s="112" t="s">
        <v>368</v>
      </c>
      <c r="C55" s="112" t="s">
        <v>27</v>
      </c>
      <c r="D55" s="112" t="s">
        <v>82</v>
      </c>
      <c r="E55" s="112" t="s">
        <v>125</v>
      </c>
      <c r="F55" s="113">
        <v>5422375</v>
      </c>
      <c r="G55" s="114">
        <v>610000</v>
      </c>
      <c r="H55" s="112" t="s">
        <v>131</v>
      </c>
      <c r="I55" s="112" t="s">
        <v>126</v>
      </c>
      <c r="J55" s="115">
        <v>45261</v>
      </c>
    </row>
    <row r="56" spans="1:10" ht="15">
      <c r="A56" s="112" t="s">
        <v>41</v>
      </c>
      <c r="B56" s="112" t="s">
        <v>368</v>
      </c>
      <c r="C56" s="112" t="s">
        <v>84</v>
      </c>
      <c r="D56" s="112" t="s">
        <v>85</v>
      </c>
      <c r="E56" s="112" t="s">
        <v>125</v>
      </c>
      <c r="F56" s="113">
        <v>5422422</v>
      </c>
      <c r="G56" s="114">
        <v>409305</v>
      </c>
      <c r="H56" s="112" t="s">
        <v>126</v>
      </c>
      <c r="I56" s="112" t="s">
        <v>126</v>
      </c>
      <c r="J56" s="115">
        <v>45261</v>
      </c>
    </row>
    <row r="57" spans="1:10" ht="15">
      <c r="A57" s="112" t="s">
        <v>41</v>
      </c>
      <c r="B57" s="112" t="s">
        <v>368</v>
      </c>
      <c r="C57" s="112" t="s">
        <v>27</v>
      </c>
      <c r="D57" s="112" t="s">
        <v>82</v>
      </c>
      <c r="E57" s="112" t="s">
        <v>125</v>
      </c>
      <c r="F57" s="113">
        <v>5425157</v>
      </c>
      <c r="G57" s="114">
        <v>715000</v>
      </c>
      <c r="H57" s="112" t="s">
        <v>131</v>
      </c>
      <c r="I57" s="112" t="s">
        <v>126</v>
      </c>
      <c r="J57" s="115">
        <v>45275</v>
      </c>
    </row>
    <row r="58" spans="1:10" ht="15">
      <c r="A58" s="112" t="s">
        <v>41</v>
      </c>
      <c r="B58" s="112" t="s">
        <v>368</v>
      </c>
      <c r="C58" s="112" t="s">
        <v>141</v>
      </c>
      <c r="D58" s="112" t="s">
        <v>83</v>
      </c>
      <c r="E58" s="112" t="s">
        <v>135</v>
      </c>
      <c r="F58" s="113">
        <v>5425593</v>
      </c>
      <c r="G58" s="114">
        <v>925650</v>
      </c>
      <c r="H58" s="112" t="s">
        <v>131</v>
      </c>
      <c r="I58" s="112" t="s">
        <v>126</v>
      </c>
      <c r="J58" s="115">
        <v>45279</v>
      </c>
    </row>
    <row r="59" spans="1:10" ht="15">
      <c r="A59" s="112" t="s">
        <v>41</v>
      </c>
      <c r="B59" s="112" t="s">
        <v>368</v>
      </c>
      <c r="C59" s="112" t="s">
        <v>74</v>
      </c>
      <c r="D59" s="112" t="s">
        <v>83</v>
      </c>
      <c r="E59" s="112" t="s">
        <v>135</v>
      </c>
      <c r="F59" s="113">
        <v>5425616</v>
      </c>
      <c r="G59" s="114">
        <v>681920</v>
      </c>
      <c r="H59" s="112" t="s">
        <v>131</v>
      </c>
      <c r="I59" s="112" t="s">
        <v>126</v>
      </c>
      <c r="J59" s="115">
        <v>45279</v>
      </c>
    </row>
    <row r="60" spans="1:10" ht="15">
      <c r="A60" s="112" t="s">
        <v>41</v>
      </c>
      <c r="B60" s="112" t="s">
        <v>368</v>
      </c>
      <c r="C60" s="112" t="s">
        <v>27</v>
      </c>
      <c r="D60" s="112" t="s">
        <v>82</v>
      </c>
      <c r="E60" s="112" t="s">
        <v>130</v>
      </c>
      <c r="F60" s="113">
        <v>5425659</v>
      </c>
      <c r="G60" s="114">
        <v>670000</v>
      </c>
      <c r="H60" s="112" t="s">
        <v>131</v>
      </c>
      <c r="I60" s="112" t="s">
        <v>126</v>
      </c>
      <c r="J60" s="115">
        <v>45279</v>
      </c>
    </row>
    <row r="61" spans="1:10" ht="15">
      <c r="A61" s="112" t="s">
        <v>41</v>
      </c>
      <c r="B61" s="112" t="s">
        <v>368</v>
      </c>
      <c r="C61" s="112" t="s">
        <v>27</v>
      </c>
      <c r="D61" s="112" t="s">
        <v>134</v>
      </c>
      <c r="E61" s="112" t="s">
        <v>132</v>
      </c>
      <c r="F61" s="113">
        <v>5425205</v>
      </c>
      <c r="G61" s="114">
        <v>1800000</v>
      </c>
      <c r="H61" s="112" t="s">
        <v>131</v>
      </c>
      <c r="I61" s="112" t="s">
        <v>126</v>
      </c>
      <c r="J61" s="115">
        <v>45275</v>
      </c>
    </row>
    <row r="62" spans="1:10" ht="15">
      <c r="A62" s="112" t="s">
        <v>41</v>
      </c>
      <c r="B62" s="112" t="s">
        <v>368</v>
      </c>
      <c r="C62" s="112" t="s">
        <v>79</v>
      </c>
      <c r="D62" s="112" t="s">
        <v>80</v>
      </c>
      <c r="E62" s="112" t="s">
        <v>130</v>
      </c>
      <c r="F62" s="113">
        <v>5425159</v>
      </c>
      <c r="G62" s="114">
        <v>228370</v>
      </c>
      <c r="H62" s="112" t="s">
        <v>131</v>
      </c>
      <c r="I62" s="112" t="s">
        <v>126</v>
      </c>
      <c r="J62" s="115">
        <v>45275</v>
      </c>
    </row>
    <row r="63" spans="1:10" ht="15">
      <c r="A63" s="112" t="s">
        <v>41</v>
      </c>
      <c r="B63" s="112" t="s">
        <v>368</v>
      </c>
      <c r="C63" s="112" t="s">
        <v>27</v>
      </c>
      <c r="D63" s="112" t="s">
        <v>82</v>
      </c>
      <c r="E63" s="112" t="s">
        <v>125</v>
      </c>
      <c r="F63" s="113">
        <v>5423774</v>
      </c>
      <c r="G63" s="114">
        <v>490000</v>
      </c>
      <c r="H63" s="112" t="s">
        <v>131</v>
      </c>
      <c r="I63" s="112" t="s">
        <v>126</v>
      </c>
      <c r="J63" s="115">
        <v>45268</v>
      </c>
    </row>
    <row r="64" spans="1:10" ht="15">
      <c r="A64" s="112" t="s">
        <v>41</v>
      </c>
      <c r="B64" s="112" t="s">
        <v>368</v>
      </c>
      <c r="C64" s="112" t="s">
        <v>74</v>
      </c>
      <c r="D64" s="112" t="s">
        <v>138</v>
      </c>
      <c r="E64" s="112" t="s">
        <v>130</v>
      </c>
      <c r="F64" s="113">
        <v>5425431</v>
      </c>
      <c r="G64" s="114">
        <v>280000</v>
      </c>
      <c r="H64" s="112" t="s">
        <v>131</v>
      </c>
      <c r="I64" s="112" t="s">
        <v>126</v>
      </c>
      <c r="J64" s="115">
        <v>45278</v>
      </c>
    </row>
    <row r="65" spans="1:10" ht="15">
      <c r="A65" s="112" t="s">
        <v>41</v>
      </c>
      <c r="B65" s="112" t="s">
        <v>368</v>
      </c>
      <c r="C65" s="112" t="s">
        <v>27</v>
      </c>
      <c r="D65" s="112" t="s">
        <v>81</v>
      </c>
      <c r="E65" s="112" t="s">
        <v>125</v>
      </c>
      <c r="F65" s="113">
        <v>5424915</v>
      </c>
      <c r="G65" s="114">
        <v>615000</v>
      </c>
      <c r="H65" s="112" t="s">
        <v>131</v>
      </c>
      <c r="I65" s="112" t="s">
        <v>126</v>
      </c>
      <c r="J65" s="115">
        <v>45274</v>
      </c>
    </row>
    <row r="66" spans="1:10" ht="15">
      <c r="A66" s="112" t="s">
        <v>41</v>
      </c>
      <c r="B66" s="112" t="s">
        <v>368</v>
      </c>
      <c r="C66" s="112" t="s">
        <v>27</v>
      </c>
      <c r="D66" s="112" t="s">
        <v>82</v>
      </c>
      <c r="E66" s="112" t="s">
        <v>136</v>
      </c>
      <c r="F66" s="113">
        <v>5425901</v>
      </c>
      <c r="G66" s="114">
        <v>275000</v>
      </c>
      <c r="H66" s="112" t="s">
        <v>131</v>
      </c>
      <c r="I66" s="112" t="s">
        <v>126</v>
      </c>
      <c r="J66" s="115">
        <v>45280</v>
      </c>
    </row>
    <row r="67" spans="1:10" ht="15">
      <c r="A67" s="112" t="s">
        <v>41</v>
      </c>
      <c r="B67" s="112" t="s">
        <v>368</v>
      </c>
      <c r="C67" s="112" t="s">
        <v>27</v>
      </c>
      <c r="D67" s="112" t="s">
        <v>81</v>
      </c>
      <c r="E67" s="112" t="s">
        <v>125</v>
      </c>
      <c r="F67" s="113">
        <v>5422707</v>
      </c>
      <c r="G67" s="114">
        <v>315000</v>
      </c>
      <c r="H67" s="112" t="s">
        <v>131</v>
      </c>
      <c r="I67" s="112" t="s">
        <v>126</v>
      </c>
      <c r="J67" s="115">
        <v>45264</v>
      </c>
    </row>
    <row r="68" spans="1:10" ht="15">
      <c r="A68" s="112" t="s">
        <v>41</v>
      </c>
      <c r="B68" s="112" t="s">
        <v>368</v>
      </c>
      <c r="C68" s="112" t="s">
        <v>84</v>
      </c>
      <c r="D68" s="112" t="s">
        <v>85</v>
      </c>
      <c r="E68" s="112" t="s">
        <v>125</v>
      </c>
      <c r="F68" s="113">
        <v>5422701</v>
      </c>
      <c r="G68" s="114">
        <v>464178</v>
      </c>
      <c r="H68" s="112" t="s">
        <v>126</v>
      </c>
      <c r="I68" s="112" t="s">
        <v>126</v>
      </c>
      <c r="J68" s="115">
        <v>45264</v>
      </c>
    </row>
    <row r="69" spans="1:10" ht="15">
      <c r="A69" s="112" t="s">
        <v>41</v>
      </c>
      <c r="B69" s="112" t="s">
        <v>368</v>
      </c>
      <c r="C69" s="112" t="s">
        <v>27</v>
      </c>
      <c r="D69" s="112" t="s">
        <v>82</v>
      </c>
      <c r="E69" s="112" t="s">
        <v>125</v>
      </c>
      <c r="F69" s="113">
        <v>5427492</v>
      </c>
      <c r="G69" s="114">
        <v>785000</v>
      </c>
      <c r="H69" s="112" t="s">
        <v>131</v>
      </c>
      <c r="I69" s="112" t="s">
        <v>126</v>
      </c>
      <c r="J69" s="115">
        <v>45288</v>
      </c>
    </row>
    <row r="70" spans="1:10" ht="15">
      <c r="A70" s="112" t="s">
        <v>41</v>
      </c>
      <c r="B70" s="112" t="s">
        <v>368</v>
      </c>
      <c r="C70" s="112" t="s">
        <v>27</v>
      </c>
      <c r="D70" s="112" t="s">
        <v>82</v>
      </c>
      <c r="E70" s="112" t="s">
        <v>125</v>
      </c>
      <c r="F70" s="113">
        <v>5427490</v>
      </c>
      <c r="G70" s="114">
        <v>215000</v>
      </c>
      <c r="H70" s="112" t="s">
        <v>131</v>
      </c>
      <c r="I70" s="112" t="s">
        <v>126</v>
      </c>
      <c r="J70" s="115">
        <v>45288</v>
      </c>
    </row>
    <row r="71" spans="1:10" ht="15">
      <c r="A71" s="112" t="s">
        <v>41</v>
      </c>
      <c r="B71" s="112" t="s">
        <v>368</v>
      </c>
      <c r="C71" s="112" t="s">
        <v>84</v>
      </c>
      <c r="D71" s="112" t="s">
        <v>85</v>
      </c>
      <c r="E71" s="112" t="s">
        <v>125</v>
      </c>
      <c r="F71" s="113">
        <v>5425804</v>
      </c>
      <c r="G71" s="114">
        <v>500000</v>
      </c>
      <c r="H71" s="112" t="s">
        <v>131</v>
      </c>
      <c r="I71" s="112" t="s">
        <v>126</v>
      </c>
      <c r="J71" s="115">
        <v>45280</v>
      </c>
    </row>
    <row r="72" spans="1:10" ht="15">
      <c r="A72" s="112" t="s">
        <v>41</v>
      </c>
      <c r="B72" s="112" t="s">
        <v>368</v>
      </c>
      <c r="C72" s="112" t="s">
        <v>27</v>
      </c>
      <c r="D72" s="112" t="s">
        <v>82</v>
      </c>
      <c r="E72" s="112" t="s">
        <v>130</v>
      </c>
      <c r="F72" s="113">
        <v>5422672</v>
      </c>
      <c r="G72" s="114">
        <v>469000</v>
      </c>
      <c r="H72" s="112" t="s">
        <v>131</v>
      </c>
      <c r="I72" s="112" t="s">
        <v>126</v>
      </c>
      <c r="J72" s="115">
        <v>45264</v>
      </c>
    </row>
    <row r="73" spans="1:10" ht="15">
      <c r="A73" s="112" t="s">
        <v>41</v>
      </c>
      <c r="B73" s="112" t="s">
        <v>368</v>
      </c>
      <c r="C73" s="112" t="s">
        <v>84</v>
      </c>
      <c r="D73" s="112" t="s">
        <v>86</v>
      </c>
      <c r="E73" s="112" t="s">
        <v>125</v>
      </c>
      <c r="F73" s="113">
        <v>5422663</v>
      </c>
      <c r="G73" s="114">
        <v>669000</v>
      </c>
      <c r="H73" s="112" t="s">
        <v>131</v>
      </c>
      <c r="I73" s="112" t="s">
        <v>126</v>
      </c>
      <c r="J73" s="115">
        <v>45264</v>
      </c>
    </row>
    <row r="74" spans="1:10" ht="15">
      <c r="A74" s="112" t="s">
        <v>41</v>
      </c>
      <c r="B74" s="112" t="s">
        <v>368</v>
      </c>
      <c r="C74" s="112" t="s">
        <v>27</v>
      </c>
      <c r="D74" s="112" t="s">
        <v>82</v>
      </c>
      <c r="E74" s="112" t="s">
        <v>135</v>
      </c>
      <c r="F74" s="113">
        <v>5425834</v>
      </c>
      <c r="G74" s="114">
        <v>650000</v>
      </c>
      <c r="H74" s="112" t="s">
        <v>131</v>
      </c>
      <c r="I74" s="112" t="s">
        <v>126</v>
      </c>
      <c r="J74" s="115">
        <v>45280</v>
      </c>
    </row>
    <row r="75" spans="1:10" ht="15">
      <c r="A75" s="112" t="s">
        <v>41</v>
      </c>
      <c r="B75" s="112" t="s">
        <v>368</v>
      </c>
      <c r="C75" s="112" t="s">
        <v>140</v>
      </c>
      <c r="D75" s="112" t="s">
        <v>83</v>
      </c>
      <c r="E75" s="112" t="s">
        <v>132</v>
      </c>
      <c r="F75" s="113">
        <v>5425862</v>
      </c>
      <c r="G75" s="114">
        <v>1400000</v>
      </c>
      <c r="H75" s="112" t="s">
        <v>131</v>
      </c>
      <c r="I75" s="112" t="s">
        <v>126</v>
      </c>
      <c r="J75" s="115">
        <v>45280</v>
      </c>
    </row>
    <row r="76" spans="1:10" ht="15">
      <c r="A76" s="112" t="s">
        <v>41</v>
      </c>
      <c r="B76" s="112" t="s">
        <v>368</v>
      </c>
      <c r="C76" s="112" t="s">
        <v>84</v>
      </c>
      <c r="D76" s="112" t="s">
        <v>86</v>
      </c>
      <c r="E76" s="112" t="s">
        <v>125</v>
      </c>
      <c r="F76" s="113">
        <v>5422645</v>
      </c>
      <c r="G76" s="114">
        <v>479000</v>
      </c>
      <c r="H76" s="112" t="s">
        <v>131</v>
      </c>
      <c r="I76" s="112" t="s">
        <v>126</v>
      </c>
      <c r="J76" s="115">
        <v>45264</v>
      </c>
    </row>
    <row r="77" spans="1:10" ht="15">
      <c r="A77" s="112" t="s">
        <v>41</v>
      </c>
      <c r="B77" s="112" t="s">
        <v>368</v>
      </c>
      <c r="C77" s="112" t="s">
        <v>27</v>
      </c>
      <c r="D77" s="112" t="s">
        <v>82</v>
      </c>
      <c r="E77" s="112" t="s">
        <v>125</v>
      </c>
      <c r="F77" s="113">
        <v>5425316</v>
      </c>
      <c r="G77" s="114">
        <v>3332450.52</v>
      </c>
      <c r="H77" s="112" t="s">
        <v>126</v>
      </c>
      <c r="I77" s="112" t="s">
        <v>126</v>
      </c>
      <c r="J77" s="115">
        <v>45275</v>
      </c>
    </row>
    <row r="78" spans="1:10" ht="15">
      <c r="A78" s="112" t="s">
        <v>41</v>
      </c>
      <c r="B78" s="112" t="s">
        <v>368</v>
      </c>
      <c r="C78" s="112" t="s">
        <v>79</v>
      </c>
      <c r="D78" s="112" t="s">
        <v>80</v>
      </c>
      <c r="E78" s="112" t="s">
        <v>125</v>
      </c>
      <c r="F78" s="113">
        <v>5422607</v>
      </c>
      <c r="G78" s="114">
        <v>5495000</v>
      </c>
      <c r="H78" s="112" t="s">
        <v>131</v>
      </c>
      <c r="I78" s="112" t="s">
        <v>126</v>
      </c>
      <c r="J78" s="115">
        <v>45264</v>
      </c>
    </row>
    <row r="79" spans="1:10" ht="15">
      <c r="A79" s="112" t="s">
        <v>41</v>
      </c>
      <c r="B79" s="112" t="s">
        <v>368</v>
      </c>
      <c r="C79" s="112" t="s">
        <v>84</v>
      </c>
      <c r="D79" s="112" t="s">
        <v>86</v>
      </c>
      <c r="E79" s="112" t="s">
        <v>125</v>
      </c>
      <c r="F79" s="113">
        <v>5422591</v>
      </c>
      <c r="G79" s="114">
        <v>365000</v>
      </c>
      <c r="H79" s="112" t="s">
        <v>131</v>
      </c>
      <c r="I79" s="112" t="s">
        <v>126</v>
      </c>
      <c r="J79" s="115">
        <v>45264</v>
      </c>
    </row>
    <row r="80" spans="1:10" ht="15">
      <c r="A80" s="112" t="s">
        <v>39</v>
      </c>
      <c r="B80" s="112" t="s">
        <v>369</v>
      </c>
      <c r="C80" s="112" t="s">
        <v>28</v>
      </c>
      <c r="D80" s="112" t="s">
        <v>89</v>
      </c>
      <c r="E80" s="112" t="s">
        <v>125</v>
      </c>
      <c r="F80" s="113">
        <v>5425103</v>
      </c>
      <c r="G80" s="114">
        <v>360000</v>
      </c>
      <c r="H80" s="112" t="s">
        <v>131</v>
      </c>
      <c r="I80" s="112" t="s">
        <v>126</v>
      </c>
      <c r="J80" s="115">
        <v>45275</v>
      </c>
    </row>
    <row r="81" spans="1:10" ht="15">
      <c r="A81" s="112" t="s">
        <v>39</v>
      </c>
      <c r="B81" s="112" t="s">
        <v>369</v>
      </c>
      <c r="C81" s="112" t="s">
        <v>28</v>
      </c>
      <c r="D81" s="112" t="s">
        <v>49</v>
      </c>
      <c r="E81" s="112" t="s">
        <v>125</v>
      </c>
      <c r="F81" s="113">
        <v>5424917</v>
      </c>
      <c r="G81" s="114">
        <v>1100000</v>
      </c>
      <c r="H81" s="112" t="s">
        <v>131</v>
      </c>
      <c r="I81" s="112" t="s">
        <v>126</v>
      </c>
      <c r="J81" s="115">
        <v>45274</v>
      </c>
    </row>
    <row r="82" spans="1:10" ht="15">
      <c r="A82" s="112" t="s">
        <v>39</v>
      </c>
      <c r="B82" s="112" t="s">
        <v>369</v>
      </c>
      <c r="C82" s="112" t="s">
        <v>28</v>
      </c>
      <c r="D82" s="112" t="s">
        <v>46</v>
      </c>
      <c r="E82" s="112" t="s">
        <v>125</v>
      </c>
      <c r="F82" s="113">
        <v>5425086</v>
      </c>
      <c r="G82" s="114">
        <v>1167000</v>
      </c>
      <c r="H82" s="112" t="s">
        <v>131</v>
      </c>
      <c r="I82" s="112" t="s">
        <v>126</v>
      </c>
      <c r="J82" s="115">
        <v>45275</v>
      </c>
    </row>
    <row r="83" spans="1:10" ht="15">
      <c r="A83" s="112" t="s">
        <v>39</v>
      </c>
      <c r="B83" s="112" t="s">
        <v>369</v>
      </c>
      <c r="C83" s="112" t="s">
        <v>28</v>
      </c>
      <c r="D83" s="112" t="s">
        <v>91</v>
      </c>
      <c r="E83" s="112" t="s">
        <v>125</v>
      </c>
      <c r="F83" s="113">
        <v>5425120</v>
      </c>
      <c r="G83" s="114">
        <v>642000</v>
      </c>
      <c r="H83" s="112" t="s">
        <v>131</v>
      </c>
      <c r="I83" s="112" t="s">
        <v>126</v>
      </c>
      <c r="J83" s="115">
        <v>45275</v>
      </c>
    </row>
    <row r="84" spans="1:10" ht="15">
      <c r="A84" s="112" t="s">
        <v>39</v>
      </c>
      <c r="B84" s="112" t="s">
        <v>369</v>
      </c>
      <c r="C84" s="112" t="s">
        <v>84</v>
      </c>
      <c r="D84" s="112" t="s">
        <v>94</v>
      </c>
      <c r="E84" s="112" t="s">
        <v>125</v>
      </c>
      <c r="F84" s="113">
        <v>5425104</v>
      </c>
      <c r="G84" s="114">
        <v>410000</v>
      </c>
      <c r="H84" s="112" t="s">
        <v>131</v>
      </c>
      <c r="I84" s="112" t="s">
        <v>126</v>
      </c>
      <c r="J84" s="115">
        <v>45275</v>
      </c>
    </row>
    <row r="85" spans="1:10" ht="15">
      <c r="A85" s="112" t="s">
        <v>39</v>
      </c>
      <c r="B85" s="112" t="s">
        <v>369</v>
      </c>
      <c r="C85" s="112" t="s">
        <v>84</v>
      </c>
      <c r="D85" s="112" t="s">
        <v>94</v>
      </c>
      <c r="E85" s="112" t="s">
        <v>136</v>
      </c>
      <c r="F85" s="113">
        <v>5425088</v>
      </c>
      <c r="G85" s="114">
        <v>265000</v>
      </c>
      <c r="H85" s="112" t="s">
        <v>131</v>
      </c>
      <c r="I85" s="112" t="s">
        <v>126</v>
      </c>
      <c r="J85" s="115">
        <v>45275</v>
      </c>
    </row>
    <row r="86" spans="1:10" ht="15">
      <c r="A86" s="112" t="s">
        <v>39</v>
      </c>
      <c r="B86" s="112" t="s">
        <v>369</v>
      </c>
      <c r="C86" s="112" t="s">
        <v>28</v>
      </c>
      <c r="D86" s="112" t="s">
        <v>91</v>
      </c>
      <c r="E86" s="112" t="s">
        <v>125</v>
      </c>
      <c r="F86" s="113">
        <v>5424570</v>
      </c>
      <c r="G86" s="114">
        <v>375000</v>
      </c>
      <c r="H86" s="112" t="s">
        <v>131</v>
      </c>
      <c r="I86" s="112" t="s">
        <v>126</v>
      </c>
      <c r="J86" s="115">
        <v>45273</v>
      </c>
    </row>
    <row r="87" spans="1:10" ht="15">
      <c r="A87" s="112" t="s">
        <v>39</v>
      </c>
      <c r="B87" s="112" t="s">
        <v>369</v>
      </c>
      <c r="C87" s="112" t="s">
        <v>147</v>
      </c>
      <c r="D87" s="112" t="s">
        <v>91</v>
      </c>
      <c r="E87" s="112" t="s">
        <v>125</v>
      </c>
      <c r="F87" s="113">
        <v>5424872</v>
      </c>
      <c r="G87" s="114">
        <v>420000</v>
      </c>
      <c r="H87" s="112" t="s">
        <v>131</v>
      </c>
      <c r="I87" s="112" t="s">
        <v>126</v>
      </c>
      <c r="J87" s="115">
        <v>45274</v>
      </c>
    </row>
    <row r="88" spans="1:10" ht="15">
      <c r="A88" s="112" t="s">
        <v>39</v>
      </c>
      <c r="B88" s="112" t="s">
        <v>369</v>
      </c>
      <c r="C88" s="112" t="s">
        <v>87</v>
      </c>
      <c r="D88" s="112" t="s">
        <v>88</v>
      </c>
      <c r="E88" s="112" t="s">
        <v>125</v>
      </c>
      <c r="F88" s="113">
        <v>5424770</v>
      </c>
      <c r="G88" s="114">
        <v>515000</v>
      </c>
      <c r="H88" s="112" t="s">
        <v>131</v>
      </c>
      <c r="I88" s="112" t="s">
        <v>126</v>
      </c>
      <c r="J88" s="115">
        <v>45274</v>
      </c>
    </row>
    <row r="89" spans="1:10" ht="15">
      <c r="A89" s="112" t="s">
        <v>39</v>
      </c>
      <c r="B89" s="112" t="s">
        <v>369</v>
      </c>
      <c r="C89" s="112" t="s">
        <v>28</v>
      </c>
      <c r="D89" s="112" t="s">
        <v>92</v>
      </c>
      <c r="E89" s="112" t="s">
        <v>125</v>
      </c>
      <c r="F89" s="113">
        <v>5424905</v>
      </c>
      <c r="G89" s="114">
        <v>535990</v>
      </c>
      <c r="H89" s="112" t="s">
        <v>126</v>
      </c>
      <c r="I89" s="112" t="s">
        <v>126</v>
      </c>
      <c r="J89" s="115">
        <v>45274</v>
      </c>
    </row>
    <row r="90" spans="1:10" ht="15">
      <c r="A90" s="112" t="s">
        <v>39</v>
      </c>
      <c r="B90" s="112" t="s">
        <v>369</v>
      </c>
      <c r="C90" s="112" t="s">
        <v>28</v>
      </c>
      <c r="D90" s="112" t="s">
        <v>46</v>
      </c>
      <c r="E90" s="112" t="s">
        <v>125</v>
      </c>
      <c r="F90" s="113">
        <v>5424913</v>
      </c>
      <c r="G90" s="114">
        <v>2077500</v>
      </c>
      <c r="H90" s="112" t="s">
        <v>131</v>
      </c>
      <c r="I90" s="112" t="s">
        <v>126</v>
      </c>
      <c r="J90" s="115">
        <v>45274</v>
      </c>
    </row>
    <row r="91" spans="1:10" ht="15">
      <c r="A91" s="112" t="s">
        <v>39</v>
      </c>
      <c r="B91" s="112" t="s">
        <v>369</v>
      </c>
      <c r="C91" s="112" t="s">
        <v>28</v>
      </c>
      <c r="D91" s="112" t="s">
        <v>91</v>
      </c>
      <c r="E91" s="112" t="s">
        <v>136</v>
      </c>
      <c r="F91" s="113">
        <v>5425295</v>
      </c>
      <c r="G91" s="114">
        <v>250000</v>
      </c>
      <c r="H91" s="112" t="s">
        <v>131</v>
      </c>
      <c r="I91" s="112" t="s">
        <v>126</v>
      </c>
      <c r="J91" s="115">
        <v>45275</v>
      </c>
    </row>
    <row r="92" spans="1:10" ht="15">
      <c r="A92" s="112" t="s">
        <v>39</v>
      </c>
      <c r="B92" s="112" t="s">
        <v>369</v>
      </c>
      <c r="C92" s="112" t="s">
        <v>28</v>
      </c>
      <c r="D92" s="112" t="s">
        <v>91</v>
      </c>
      <c r="E92" s="112" t="s">
        <v>130</v>
      </c>
      <c r="F92" s="113">
        <v>5425481</v>
      </c>
      <c r="G92" s="114">
        <v>304999</v>
      </c>
      <c r="H92" s="112" t="s">
        <v>131</v>
      </c>
      <c r="I92" s="112" t="s">
        <v>126</v>
      </c>
      <c r="J92" s="115">
        <v>45278</v>
      </c>
    </row>
    <row r="93" spans="1:10" ht="15">
      <c r="A93" s="112" t="s">
        <v>39</v>
      </c>
      <c r="B93" s="112" t="s">
        <v>369</v>
      </c>
      <c r="C93" s="112" t="s">
        <v>28</v>
      </c>
      <c r="D93" s="112" t="s">
        <v>89</v>
      </c>
      <c r="E93" s="112" t="s">
        <v>125</v>
      </c>
      <c r="F93" s="113">
        <v>5425472</v>
      </c>
      <c r="G93" s="114">
        <v>564900</v>
      </c>
      <c r="H93" s="112" t="s">
        <v>131</v>
      </c>
      <c r="I93" s="112" t="s">
        <v>126</v>
      </c>
      <c r="J93" s="115">
        <v>45278</v>
      </c>
    </row>
    <row r="94" spans="1:10" ht="15">
      <c r="A94" s="112" t="s">
        <v>39</v>
      </c>
      <c r="B94" s="112" t="s">
        <v>369</v>
      </c>
      <c r="C94" s="112" t="s">
        <v>47</v>
      </c>
      <c r="D94" s="112" t="s">
        <v>48</v>
      </c>
      <c r="E94" s="112" t="s">
        <v>135</v>
      </c>
      <c r="F94" s="113">
        <v>5425459</v>
      </c>
      <c r="G94" s="114">
        <v>160000</v>
      </c>
      <c r="H94" s="112" t="s">
        <v>131</v>
      </c>
      <c r="I94" s="112" t="s">
        <v>126</v>
      </c>
      <c r="J94" s="115">
        <v>45278</v>
      </c>
    </row>
    <row r="95" spans="1:10" ht="15">
      <c r="A95" s="112" t="s">
        <v>39</v>
      </c>
      <c r="B95" s="112" t="s">
        <v>369</v>
      </c>
      <c r="C95" s="112" t="s">
        <v>28</v>
      </c>
      <c r="D95" s="112" t="s">
        <v>49</v>
      </c>
      <c r="E95" s="112" t="s">
        <v>130</v>
      </c>
      <c r="F95" s="113">
        <v>5425455</v>
      </c>
      <c r="G95" s="114">
        <v>390000</v>
      </c>
      <c r="H95" s="112" t="s">
        <v>131</v>
      </c>
      <c r="I95" s="112" t="s">
        <v>126</v>
      </c>
      <c r="J95" s="115">
        <v>45278</v>
      </c>
    </row>
    <row r="96" spans="1:10" ht="15">
      <c r="A96" s="112" t="s">
        <v>39</v>
      </c>
      <c r="B96" s="112" t="s">
        <v>369</v>
      </c>
      <c r="C96" s="112" t="s">
        <v>28</v>
      </c>
      <c r="D96" s="112" t="s">
        <v>93</v>
      </c>
      <c r="E96" s="112" t="s">
        <v>125</v>
      </c>
      <c r="F96" s="113">
        <v>5425444</v>
      </c>
      <c r="G96" s="114">
        <v>628000</v>
      </c>
      <c r="H96" s="112" t="s">
        <v>131</v>
      </c>
      <c r="I96" s="112" t="s">
        <v>126</v>
      </c>
      <c r="J96" s="115">
        <v>45278</v>
      </c>
    </row>
    <row r="97" spans="1:10" ht="15">
      <c r="A97" s="112" t="s">
        <v>39</v>
      </c>
      <c r="B97" s="112" t="s">
        <v>369</v>
      </c>
      <c r="C97" s="112" t="s">
        <v>84</v>
      </c>
      <c r="D97" s="112" t="s">
        <v>94</v>
      </c>
      <c r="E97" s="112" t="s">
        <v>125</v>
      </c>
      <c r="F97" s="113">
        <v>5425442</v>
      </c>
      <c r="G97" s="114">
        <v>525000</v>
      </c>
      <c r="H97" s="112" t="s">
        <v>131</v>
      </c>
      <c r="I97" s="112" t="s">
        <v>126</v>
      </c>
      <c r="J97" s="115">
        <v>45278</v>
      </c>
    </row>
    <row r="98" spans="1:10" ht="15">
      <c r="A98" s="112" t="s">
        <v>39</v>
      </c>
      <c r="B98" s="112" t="s">
        <v>369</v>
      </c>
      <c r="C98" s="112" t="s">
        <v>28</v>
      </c>
      <c r="D98" s="112" t="s">
        <v>89</v>
      </c>
      <c r="E98" s="112" t="s">
        <v>125</v>
      </c>
      <c r="F98" s="113">
        <v>5425426</v>
      </c>
      <c r="G98" s="114">
        <v>1045000</v>
      </c>
      <c r="H98" s="112" t="s">
        <v>131</v>
      </c>
      <c r="I98" s="112" t="s">
        <v>126</v>
      </c>
      <c r="J98" s="115">
        <v>45278</v>
      </c>
    </row>
    <row r="99" spans="1:10" ht="15">
      <c r="A99" s="112" t="s">
        <v>39</v>
      </c>
      <c r="B99" s="112" t="s">
        <v>369</v>
      </c>
      <c r="C99" s="112" t="s">
        <v>28</v>
      </c>
      <c r="D99" s="112" t="s">
        <v>46</v>
      </c>
      <c r="E99" s="112" t="s">
        <v>125</v>
      </c>
      <c r="F99" s="113">
        <v>5425420</v>
      </c>
      <c r="G99" s="114">
        <v>450000</v>
      </c>
      <c r="H99" s="112" t="s">
        <v>131</v>
      </c>
      <c r="I99" s="112" t="s">
        <v>126</v>
      </c>
      <c r="J99" s="115">
        <v>45278</v>
      </c>
    </row>
    <row r="100" spans="1:10" ht="15">
      <c r="A100" s="112" t="s">
        <v>39</v>
      </c>
      <c r="B100" s="112" t="s">
        <v>369</v>
      </c>
      <c r="C100" s="112" t="s">
        <v>84</v>
      </c>
      <c r="D100" s="112" t="s">
        <v>94</v>
      </c>
      <c r="E100" s="112" t="s">
        <v>125</v>
      </c>
      <c r="F100" s="113">
        <v>5425401</v>
      </c>
      <c r="G100" s="114">
        <v>593000</v>
      </c>
      <c r="H100" s="112" t="s">
        <v>131</v>
      </c>
      <c r="I100" s="112" t="s">
        <v>126</v>
      </c>
      <c r="J100" s="115">
        <v>45278</v>
      </c>
    </row>
    <row r="101" spans="1:10" ht="15">
      <c r="A101" s="112" t="s">
        <v>39</v>
      </c>
      <c r="B101" s="112" t="s">
        <v>369</v>
      </c>
      <c r="C101" s="112" t="s">
        <v>28</v>
      </c>
      <c r="D101" s="112" t="s">
        <v>49</v>
      </c>
      <c r="E101" s="112" t="s">
        <v>125</v>
      </c>
      <c r="F101" s="113">
        <v>5425381</v>
      </c>
      <c r="G101" s="114">
        <v>605000</v>
      </c>
      <c r="H101" s="112" t="s">
        <v>131</v>
      </c>
      <c r="I101" s="112" t="s">
        <v>126</v>
      </c>
      <c r="J101" s="115">
        <v>45278</v>
      </c>
    </row>
    <row r="102" spans="1:10" ht="15">
      <c r="A102" s="112" t="s">
        <v>39</v>
      </c>
      <c r="B102" s="112" t="s">
        <v>369</v>
      </c>
      <c r="C102" s="112" t="s">
        <v>28</v>
      </c>
      <c r="D102" s="112" t="s">
        <v>91</v>
      </c>
      <c r="E102" s="112" t="s">
        <v>125</v>
      </c>
      <c r="F102" s="113">
        <v>5425371</v>
      </c>
      <c r="G102" s="114">
        <v>630000</v>
      </c>
      <c r="H102" s="112" t="s">
        <v>131</v>
      </c>
      <c r="I102" s="112" t="s">
        <v>126</v>
      </c>
      <c r="J102" s="115">
        <v>45278</v>
      </c>
    </row>
    <row r="103" spans="1:10" ht="15">
      <c r="A103" s="112" t="s">
        <v>39</v>
      </c>
      <c r="B103" s="112" t="s">
        <v>369</v>
      </c>
      <c r="C103" s="112" t="s">
        <v>84</v>
      </c>
      <c r="D103" s="112" t="s">
        <v>94</v>
      </c>
      <c r="E103" s="112" t="s">
        <v>135</v>
      </c>
      <c r="F103" s="113">
        <v>5425293</v>
      </c>
      <c r="G103" s="114">
        <v>680000</v>
      </c>
      <c r="H103" s="112" t="s">
        <v>131</v>
      </c>
      <c r="I103" s="112" t="s">
        <v>126</v>
      </c>
      <c r="J103" s="115">
        <v>45275</v>
      </c>
    </row>
    <row r="104" spans="1:10" ht="15">
      <c r="A104" s="112" t="s">
        <v>39</v>
      </c>
      <c r="B104" s="112" t="s">
        <v>369</v>
      </c>
      <c r="C104" s="112" t="s">
        <v>28</v>
      </c>
      <c r="D104" s="112" t="s">
        <v>46</v>
      </c>
      <c r="E104" s="112" t="s">
        <v>125</v>
      </c>
      <c r="F104" s="113">
        <v>5423812</v>
      </c>
      <c r="G104" s="114">
        <v>162500</v>
      </c>
      <c r="H104" s="112" t="s">
        <v>131</v>
      </c>
      <c r="I104" s="112" t="s">
        <v>126</v>
      </c>
      <c r="J104" s="115">
        <v>45268</v>
      </c>
    </row>
    <row r="105" spans="1:10" ht="15">
      <c r="A105" s="112" t="s">
        <v>39</v>
      </c>
      <c r="B105" s="112" t="s">
        <v>369</v>
      </c>
      <c r="C105" s="112" t="s">
        <v>47</v>
      </c>
      <c r="D105" s="112" t="s">
        <v>48</v>
      </c>
      <c r="E105" s="112" t="s">
        <v>125</v>
      </c>
      <c r="F105" s="113">
        <v>5425180</v>
      </c>
      <c r="G105" s="114">
        <v>460000</v>
      </c>
      <c r="H105" s="112" t="s">
        <v>131</v>
      </c>
      <c r="I105" s="112" t="s">
        <v>126</v>
      </c>
      <c r="J105" s="115">
        <v>45275</v>
      </c>
    </row>
    <row r="106" spans="1:10" ht="15">
      <c r="A106" s="112" t="s">
        <v>39</v>
      </c>
      <c r="B106" s="112" t="s">
        <v>369</v>
      </c>
      <c r="C106" s="112" t="s">
        <v>47</v>
      </c>
      <c r="D106" s="112" t="s">
        <v>48</v>
      </c>
      <c r="E106" s="112" t="s">
        <v>135</v>
      </c>
      <c r="F106" s="113">
        <v>5424381</v>
      </c>
      <c r="G106" s="114">
        <v>140000</v>
      </c>
      <c r="H106" s="112" t="s">
        <v>131</v>
      </c>
      <c r="I106" s="112" t="s">
        <v>126</v>
      </c>
      <c r="J106" s="115">
        <v>45273</v>
      </c>
    </row>
    <row r="107" spans="1:10" ht="15">
      <c r="A107" s="112" t="s">
        <v>39</v>
      </c>
      <c r="B107" s="112" t="s">
        <v>369</v>
      </c>
      <c r="C107" s="112" t="s">
        <v>87</v>
      </c>
      <c r="D107" s="112" t="s">
        <v>88</v>
      </c>
      <c r="E107" s="112" t="s">
        <v>132</v>
      </c>
      <c r="F107" s="113">
        <v>5425277</v>
      </c>
      <c r="G107" s="114">
        <v>2950000</v>
      </c>
      <c r="H107" s="112" t="s">
        <v>131</v>
      </c>
      <c r="I107" s="112" t="s">
        <v>126</v>
      </c>
      <c r="J107" s="115">
        <v>45275</v>
      </c>
    </row>
    <row r="108" spans="1:10" ht="15">
      <c r="A108" s="112" t="s">
        <v>39</v>
      </c>
      <c r="B108" s="112" t="s">
        <v>369</v>
      </c>
      <c r="C108" s="112" t="s">
        <v>47</v>
      </c>
      <c r="D108" s="112" t="s">
        <v>48</v>
      </c>
      <c r="E108" s="112" t="s">
        <v>125</v>
      </c>
      <c r="F108" s="113">
        <v>5425262</v>
      </c>
      <c r="G108" s="114">
        <v>455000</v>
      </c>
      <c r="H108" s="112" t="s">
        <v>131</v>
      </c>
      <c r="I108" s="112" t="s">
        <v>126</v>
      </c>
      <c r="J108" s="115">
        <v>45275</v>
      </c>
    </row>
    <row r="109" spans="1:10" ht="15">
      <c r="A109" s="112" t="s">
        <v>39</v>
      </c>
      <c r="B109" s="112" t="s">
        <v>369</v>
      </c>
      <c r="C109" s="112" t="s">
        <v>28</v>
      </c>
      <c r="D109" s="112" t="s">
        <v>93</v>
      </c>
      <c r="E109" s="112" t="s">
        <v>125</v>
      </c>
      <c r="F109" s="113">
        <v>5425249</v>
      </c>
      <c r="G109" s="114">
        <v>350000</v>
      </c>
      <c r="H109" s="112" t="s">
        <v>131</v>
      </c>
      <c r="I109" s="112" t="s">
        <v>126</v>
      </c>
      <c r="J109" s="115">
        <v>45275</v>
      </c>
    </row>
    <row r="110" spans="1:10" ht="15">
      <c r="A110" s="112" t="s">
        <v>39</v>
      </c>
      <c r="B110" s="112" t="s">
        <v>369</v>
      </c>
      <c r="C110" s="112" t="s">
        <v>28</v>
      </c>
      <c r="D110" s="112" t="s">
        <v>46</v>
      </c>
      <c r="E110" s="112" t="s">
        <v>130</v>
      </c>
      <c r="F110" s="113">
        <v>5425245</v>
      </c>
      <c r="G110" s="114">
        <v>498000</v>
      </c>
      <c r="H110" s="112" t="s">
        <v>131</v>
      </c>
      <c r="I110" s="112" t="s">
        <v>126</v>
      </c>
      <c r="J110" s="115">
        <v>45275</v>
      </c>
    </row>
    <row r="111" spans="1:10" ht="15">
      <c r="A111" s="112" t="s">
        <v>39</v>
      </c>
      <c r="B111" s="112" t="s">
        <v>369</v>
      </c>
      <c r="C111" s="112" t="s">
        <v>28</v>
      </c>
      <c r="D111" s="112" t="s">
        <v>91</v>
      </c>
      <c r="E111" s="112" t="s">
        <v>125</v>
      </c>
      <c r="F111" s="113">
        <v>5425243</v>
      </c>
      <c r="G111" s="114">
        <v>745000</v>
      </c>
      <c r="H111" s="112" t="s">
        <v>131</v>
      </c>
      <c r="I111" s="112" t="s">
        <v>126</v>
      </c>
      <c r="J111" s="115">
        <v>45275</v>
      </c>
    </row>
    <row r="112" spans="1:10" ht="15">
      <c r="A112" s="112" t="s">
        <v>39</v>
      </c>
      <c r="B112" s="112" t="s">
        <v>369</v>
      </c>
      <c r="C112" s="112" t="s">
        <v>87</v>
      </c>
      <c r="D112" s="112" t="s">
        <v>88</v>
      </c>
      <c r="E112" s="112" t="s">
        <v>125</v>
      </c>
      <c r="F112" s="113">
        <v>5425236</v>
      </c>
      <c r="G112" s="114">
        <v>660000</v>
      </c>
      <c r="H112" s="112" t="s">
        <v>131</v>
      </c>
      <c r="I112" s="112" t="s">
        <v>126</v>
      </c>
      <c r="J112" s="115">
        <v>45275</v>
      </c>
    </row>
    <row r="113" spans="1:10" ht="15">
      <c r="A113" s="112" t="s">
        <v>39</v>
      </c>
      <c r="B113" s="112" t="s">
        <v>369</v>
      </c>
      <c r="C113" s="112" t="s">
        <v>84</v>
      </c>
      <c r="D113" s="112" t="s">
        <v>94</v>
      </c>
      <c r="E113" s="112" t="s">
        <v>125</v>
      </c>
      <c r="F113" s="113">
        <v>5425224</v>
      </c>
      <c r="G113" s="114">
        <v>765000</v>
      </c>
      <c r="H113" s="112" t="s">
        <v>131</v>
      </c>
      <c r="I113" s="112" t="s">
        <v>126</v>
      </c>
      <c r="J113" s="115">
        <v>45275</v>
      </c>
    </row>
    <row r="114" spans="1:10" ht="15">
      <c r="A114" s="112" t="s">
        <v>39</v>
      </c>
      <c r="B114" s="112" t="s">
        <v>369</v>
      </c>
      <c r="C114" s="112" t="s">
        <v>28</v>
      </c>
      <c r="D114" s="112" t="s">
        <v>49</v>
      </c>
      <c r="E114" s="112" t="s">
        <v>125</v>
      </c>
      <c r="F114" s="113">
        <v>5425222</v>
      </c>
      <c r="G114" s="114">
        <v>2100000</v>
      </c>
      <c r="H114" s="112" t="s">
        <v>131</v>
      </c>
      <c r="I114" s="112" t="s">
        <v>126</v>
      </c>
      <c r="J114" s="115">
        <v>45275</v>
      </c>
    </row>
    <row r="115" spans="1:10" ht="15">
      <c r="A115" s="112" t="s">
        <v>39</v>
      </c>
      <c r="B115" s="112" t="s">
        <v>369</v>
      </c>
      <c r="C115" s="112" t="s">
        <v>28</v>
      </c>
      <c r="D115" s="112" t="s">
        <v>92</v>
      </c>
      <c r="E115" s="112" t="s">
        <v>125</v>
      </c>
      <c r="F115" s="113">
        <v>5425219</v>
      </c>
      <c r="G115" s="114">
        <v>641990</v>
      </c>
      <c r="H115" s="112" t="s">
        <v>126</v>
      </c>
      <c r="I115" s="112" t="s">
        <v>126</v>
      </c>
      <c r="J115" s="115">
        <v>45275</v>
      </c>
    </row>
    <row r="116" spans="1:10" ht="15">
      <c r="A116" s="112" t="s">
        <v>39</v>
      </c>
      <c r="B116" s="112" t="s">
        <v>369</v>
      </c>
      <c r="C116" s="112" t="s">
        <v>47</v>
      </c>
      <c r="D116" s="112" t="s">
        <v>48</v>
      </c>
      <c r="E116" s="112" t="s">
        <v>130</v>
      </c>
      <c r="F116" s="113">
        <v>5425183</v>
      </c>
      <c r="G116" s="114">
        <v>1335000</v>
      </c>
      <c r="H116" s="112" t="s">
        <v>131</v>
      </c>
      <c r="I116" s="112" t="s">
        <v>126</v>
      </c>
      <c r="J116" s="115">
        <v>45275</v>
      </c>
    </row>
    <row r="117" spans="1:10" ht="15">
      <c r="A117" s="112" t="s">
        <v>39</v>
      </c>
      <c r="B117" s="112" t="s">
        <v>369</v>
      </c>
      <c r="C117" s="112" t="s">
        <v>28</v>
      </c>
      <c r="D117" s="112" t="s">
        <v>49</v>
      </c>
      <c r="E117" s="112" t="s">
        <v>132</v>
      </c>
      <c r="F117" s="113">
        <v>5425322</v>
      </c>
      <c r="G117" s="114">
        <v>1200000</v>
      </c>
      <c r="H117" s="112" t="s">
        <v>131</v>
      </c>
      <c r="I117" s="112" t="s">
        <v>126</v>
      </c>
      <c r="J117" s="115">
        <v>45275</v>
      </c>
    </row>
    <row r="118" spans="1:10" ht="15">
      <c r="A118" s="112" t="s">
        <v>39</v>
      </c>
      <c r="B118" s="112" t="s">
        <v>369</v>
      </c>
      <c r="C118" s="112" t="s">
        <v>28</v>
      </c>
      <c r="D118" s="112" t="s">
        <v>89</v>
      </c>
      <c r="E118" s="112" t="s">
        <v>125</v>
      </c>
      <c r="F118" s="113">
        <v>5423169</v>
      </c>
      <c r="G118" s="114">
        <v>615000</v>
      </c>
      <c r="H118" s="112" t="s">
        <v>131</v>
      </c>
      <c r="I118" s="112" t="s">
        <v>126</v>
      </c>
      <c r="J118" s="115">
        <v>45266</v>
      </c>
    </row>
    <row r="119" spans="1:10" ht="15">
      <c r="A119" s="112" t="s">
        <v>39</v>
      </c>
      <c r="B119" s="112" t="s">
        <v>369</v>
      </c>
      <c r="C119" s="112" t="s">
        <v>28</v>
      </c>
      <c r="D119" s="112" t="s">
        <v>46</v>
      </c>
      <c r="E119" s="112" t="s">
        <v>130</v>
      </c>
      <c r="F119" s="113">
        <v>5422959</v>
      </c>
      <c r="G119" s="114">
        <v>249000</v>
      </c>
      <c r="H119" s="112" t="s">
        <v>131</v>
      </c>
      <c r="I119" s="112" t="s">
        <v>126</v>
      </c>
      <c r="J119" s="115">
        <v>45265</v>
      </c>
    </row>
    <row r="120" spans="1:10" ht="15">
      <c r="A120" s="112" t="s">
        <v>39</v>
      </c>
      <c r="B120" s="112" t="s">
        <v>369</v>
      </c>
      <c r="C120" s="112" t="s">
        <v>28</v>
      </c>
      <c r="D120" s="112" t="s">
        <v>49</v>
      </c>
      <c r="E120" s="112" t="s">
        <v>125</v>
      </c>
      <c r="F120" s="113">
        <v>5423060</v>
      </c>
      <c r="G120" s="114">
        <v>719000</v>
      </c>
      <c r="H120" s="112" t="s">
        <v>131</v>
      </c>
      <c r="I120" s="112" t="s">
        <v>126</v>
      </c>
      <c r="J120" s="115">
        <v>45266</v>
      </c>
    </row>
    <row r="121" spans="1:10" ht="15">
      <c r="A121" s="112" t="s">
        <v>39</v>
      </c>
      <c r="B121" s="112" t="s">
        <v>369</v>
      </c>
      <c r="C121" s="112" t="s">
        <v>28</v>
      </c>
      <c r="D121" s="112" t="s">
        <v>49</v>
      </c>
      <c r="E121" s="112" t="s">
        <v>125</v>
      </c>
      <c r="F121" s="113">
        <v>5423062</v>
      </c>
      <c r="G121" s="114">
        <v>1075000</v>
      </c>
      <c r="H121" s="112" t="s">
        <v>131</v>
      </c>
      <c r="I121" s="112" t="s">
        <v>126</v>
      </c>
      <c r="J121" s="115">
        <v>45266</v>
      </c>
    </row>
    <row r="122" spans="1:10" ht="15">
      <c r="A122" s="112" t="s">
        <v>39</v>
      </c>
      <c r="B122" s="112" t="s">
        <v>369</v>
      </c>
      <c r="C122" s="112" t="s">
        <v>28</v>
      </c>
      <c r="D122" s="112" t="s">
        <v>49</v>
      </c>
      <c r="E122" s="112" t="s">
        <v>125</v>
      </c>
      <c r="F122" s="113">
        <v>5423081</v>
      </c>
      <c r="G122" s="114">
        <v>615000</v>
      </c>
      <c r="H122" s="112" t="s">
        <v>131</v>
      </c>
      <c r="I122" s="112" t="s">
        <v>126</v>
      </c>
      <c r="J122" s="115">
        <v>45266</v>
      </c>
    </row>
    <row r="123" spans="1:10" ht="15">
      <c r="A123" s="112" t="s">
        <v>39</v>
      </c>
      <c r="B123" s="112" t="s">
        <v>369</v>
      </c>
      <c r="C123" s="112" t="s">
        <v>28</v>
      </c>
      <c r="D123" s="112" t="s">
        <v>93</v>
      </c>
      <c r="E123" s="112" t="s">
        <v>135</v>
      </c>
      <c r="F123" s="113">
        <v>5423095</v>
      </c>
      <c r="G123" s="114">
        <v>2559312.87</v>
      </c>
      <c r="H123" s="112" t="s">
        <v>131</v>
      </c>
      <c r="I123" s="112" t="s">
        <v>126</v>
      </c>
      <c r="J123" s="115">
        <v>45266</v>
      </c>
    </row>
    <row r="124" spans="1:10" ht="15">
      <c r="A124" s="112" t="s">
        <v>39</v>
      </c>
      <c r="B124" s="112" t="s">
        <v>369</v>
      </c>
      <c r="C124" s="112" t="s">
        <v>28</v>
      </c>
      <c r="D124" s="112" t="s">
        <v>91</v>
      </c>
      <c r="E124" s="112" t="s">
        <v>125</v>
      </c>
      <c r="F124" s="113">
        <v>5423148</v>
      </c>
      <c r="G124" s="114">
        <v>540000</v>
      </c>
      <c r="H124" s="112" t="s">
        <v>131</v>
      </c>
      <c r="I124" s="112" t="s">
        <v>126</v>
      </c>
      <c r="J124" s="115">
        <v>45266</v>
      </c>
    </row>
    <row r="125" spans="1:10" ht="15">
      <c r="A125" s="112" t="s">
        <v>39</v>
      </c>
      <c r="B125" s="112" t="s">
        <v>369</v>
      </c>
      <c r="C125" s="112" t="s">
        <v>47</v>
      </c>
      <c r="D125" s="112" t="s">
        <v>48</v>
      </c>
      <c r="E125" s="112" t="s">
        <v>125</v>
      </c>
      <c r="F125" s="113">
        <v>5423156</v>
      </c>
      <c r="G125" s="114">
        <v>467300</v>
      </c>
      <c r="H125" s="112" t="s">
        <v>131</v>
      </c>
      <c r="I125" s="112" t="s">
        <v>126</v>
      </c>
      <c r="J125" s="115">
        <v>45266</v>
      </c>
    </row>
    <row r="126" spans="1:10" ht="15">
      <c r="A126" s="112" t="s">
        <v>39</v>
      </c>
      <c r="B126" s="112" t="s">
        <v>369</v>
      </c>
      <c r="C126" s="112" t="s">
        <v>28</v>
      </c>
      <c r="D126" s="112" t="s">
        <v>49</v>
      </c>
      <c r="E126" s="112" t="s">
        <v>125</v>
      </c>
      <c r="F126" s="113">
        <v>5423834</v>
      </c>
      <c r="G126" s="114">
        <v>410000</v>
      </c>
      <c r="H126" s="112" t="s">
        <v>131</v>
      </c>
      <c r="I126" s="112" t="s">
        <v>126</v>
      </c>
      <c r="J126" s="115">
        <v>45268</v>
      </c>
    </row>
    <row r="127" spans="1:10" ht="15">
      <c r="A127" s="112" t="s">
        <v>39</v>
      </c>
      <c r="B127" s="112" t="s">
        <v>369</v>
      </c>
      <c r="C127" s="112" t="s">
        <v>47</v>
      </c>
      <c r="D127" s="112" t="s">
        <v>48</v>
      </c>
      <c r="E127" s="112" t="s">
        <v>130</v>
      </c>
      <c r="F127" s="113">
        <v>5423167</v>
      </c>
      <c r="G127" s="114">
        <v>472500</v>
      </c>
      <c r="H127" s="112" t="s">
        <v>131</v>
      </c>
      <c r="I127" s="112" t="s">
        <v>126</v>
      </c>
      <c r="J127" s="115">
        <v>45266</v>
      </c>
    </row>
    <row r="128" spans="1:10" ht="15">
      <c r="A128" s="112" t="s">
        <v>39</v>
      </c>
      <c r="B128" s="112" t="s">
        <v>369</v>
      </c>
      <c r="C128" s="112" t="s">
        <v>87</v>
      </c>
      <c r="D128" s="112" t="s">
        <v>88</v>
      </c>
      <c r="E128" s="112" t="s">
        <v>125</v>
      </c>
      <c r="F128" s="113">
        <v>5422861</v>
      </c>
      <c r="G128" s="114">
        <v>640000</v>
      </c>
      <c r="H128" s="112" t="s">
        <v>131</v>
      </c>
      <c r="I128" s="112" t="s">
        <v>126</v>
      </c>
      <c r="J128" s="115">
        <v>45265</v>
      </c>
    </row>
    <row r="129" spans="1:10" ht="15">
      <c r="A129" s="112" t="s">
        <v>39</v>
      </c>
      <c r="B129" s="112" t="s">
        <v>369</v>
      </c>
      <c r="C129" s="112" t="s">
        <v>84</v>
      </c>
      <c r="D129" s="112" t="s">
        <v>94</v>
      </c>
      <c r="E129" s="112" t="s">
        <v>135</v>
      </c>
      <c r="F129" s="113">
        <v>5423338</v>
      </c>
      <c r="G129" s="114">
        <v>115000</v>
      </c>
      <c r="H129" s="112" t="s">
        <v>131</v>
      </c>
      <c r="I129" s="112" t="s">
        <v>126</v>
      </c>
      <c r="J129" s="115">
        <v>45266</v>
      </c>
    </row>
    <row r="130" spans="1:10" ht="15">
      <c r="A130" s="112" t="s">
        <v>39</v>
      </c>
      <c r="B130" s="112" t="s">
        <v>369</v>
      </c>
      <c r="C130" s="112" t="s">
        <v>28</v>
      </c>
      <c r="D130" s="112" t="s">
        <v>49</v>
      </c>
      <c r="E130" s="112" t="s">
        <v>135</v>
      </c>
      <c r="F130" s="113">
        <v>5423472</v>
      </c>
      <c r="G130" s="114">
        <v>150000</v>
      </c>
      <c r="H130" s="112" t="s">
        <v>131</v>
      </c>
      <c r="I130" s="112" t="s">
        <v>126</v>
      </c>
      <c r="J130" s="115">
        <v>45267</v>
      </c>
    </row>
    <row r="131" spans="1:10" ht="15">
      <c r="A131" s="112" t="s">
        <v>39</v>
      </c>
      <c r="B131" s="112" t="s">
        <v>369</v>
      </c>
      <c r="C131" s="112" t="s">
        <v>28</v>
      </c>
      <c r="D131" s="112" t="s">
        <v>49</v>
      </c>
      <c r="E131" s="112" t="s">
        <v>125</v>
      </c>
      <c r="F131" s="113">
        <v>5423480</v>
      </c>
      <c r="G131" s="114">
        <v>565000</v>
      </c>
      <c r="H131" s="112" t="s">
        <v>131</v>
      </c>
      <c r="I131" s="112" t="s">
        <v>126</v>
      </c>
      <c r="J131" s="115">
        <v>45267</v>
      </c>
    </row>
    <row r="132" spans="1:10" ht="15">
      <c r="A132" s="112" t="s">
        <v>39</v>
      </c>
      <c r="B132" s="112" t="s">
        <v>369</v>
      </c>
      <c r="C132" s="112" t="s">
        <v>28</v>
      </c>
      <c r="D132" s="112" t="s">
        <v>46</v>
      </c>
      <c r="E132" s="112" t="s">
        <v>125</v>
      </c>
      <c r="F132" s="113">
        <v>5423489</v>
      </c>
      <c r="G132" s="114">
        <v>725000</v>
      </c>
      <c r="H132" s="112" t="s">
        <v>131</v>
      </c>
      <c r="I132" s="112" t="s">
        <v>126</v>
      </c>
      <c r="J132" s="115">
        <v>45267</v>
      </c>
    </row>
    <row r="133" spans="1:10" ht="15">
      <c r="A133" s="112" t="s">
        <v>39</v>
      </c>
      <c r="B133" s="112" t="s">
        <v>369</v>
      </c>
      <c r="C133" s="112" t="s">
        <v>28</v>
      </c>
      <c r="D133" s="112" t="s">
        <v>49</v>
      </c>
      <c r="E133" s="112" t="s">
        <v>125</v>
      </c>
      <c r="F133" s="113">
        <v>5423500</v>
      </c>
      <c r="G133" s="114">
        <v>736500</v>
      </c>
      <c r="H133" s="112" t="s">
        <v>131</v>
      </c>
      <c r="I133" s="112" t="s">
        <v>126</v>
      </c>
      <c r="J133" s="115">
        <v>45267</v>
      </c>
    </row>
    <row r="134" spans="1:10" ht="15">
      <c r="A134" s="112" t="s">
        <v>39</v>
      </c>
      <c r="B134" s="112" t="s">
        <v>369</v>
      </c>
      <c r="C134" s="112" t="s">
        <v>28</v>
      </c>
      <c r="D134" s="112" t="s">
        <v>46</v>
      </c>
      <c r="E134" s="112" t="s">
        <v>125</v>
      </c>
      <c r="F134" s="113">
        <v>5423502</v>
      </c>
      <c r="G134" s="114">
        <v>275000</v>
      </c>
      <c r="H134" s="112" t="s">
        <v>131</v>
      </c>
      <c r="I134" s="112" t="s">
        <v>126</v>
      </c>
      <c r="J134" s="115">
        <v>45267</v>
      </c>
    </row>
    <row r="135" spans="1:10" ht="15">
      <c r="A135" s="112" t="s">
        <v>39</v>
      </c>
      <c r="B135" s="112" t="s">
        <v>369</v>
      </c>
      <c r="C135" s="112" t="s">
        <v>28</v>
      </c>
      <c r="D135" s="112" t="s">
        <v>49</v>
      </c>
      <c r="E135" s="112" t="s">
        <v>125</v>
      </c>
      <c r="F135" s="113">
        <v>5423508</v>
      </c>
      <c r="G135" s="114">
        <v>535000</v>
      </c>
      <c r="H135" s="112" t="s">
        <v>131</v>
      </c>
      <c r="I135" s="112" t="s">
        <v>126</v>
      </c>
      <c r="J135" s="115">
        <v>45267</v>
      </c>
    </row>
    <row r="136" spans="1:10" ht="15">
      <c r="A136" s="112" t="s">
        <v>39</v>
      </c>
      <c r="B136" s="112" t="s">
        <v>369</v>
      </c>
      <c r="C136" s="112" t="s">
        <v>47</v>
      </c>
      <c r="D136" s="112" t="s">
        <v>48</v>
      </c>
      <c r="E136" s="112" t="s">
        <v>135</v>
      </c>
      <c r="F136" s="113">
        <v>5423161</v>
      </c>
      <c r="G136" s="114">
        <v>460000</v>
      </c>
      <c r="H136" s="112" t="s">
        <v>131</v>
      </c>
      <c r="I136" s="112" t="s">
        <v>126</v>
      </c>
      <c r="J136" s="115">
        <v>45266</v>
      </c>
    </row>
    <row r="137" spans="1:10" ht="15">
      <c r="A137" s="112" t="s">
        <v>39</v>
      </c>
      <c r="B137" s="112" t="s">
        <v>369</v>
      </c>
      <c r="C137" s="112" t="s">
        <v>28</v>
      </c>
      <c r="D137" s="112" t="s">
        <v>49</v>
      </c>
      <c r="E137" s="112" t="s">
        <v>125</v>
      </c>
      <c r="F137" s="113">
        <v>5422519</v>
      </c>
      <c r="G137" s="114">
        <v>227000</v>
      </c>
      <c r="H137" s="112" t="s">
        <v>131</v>
      </c>
      <c r="I137" s="112" t="s">
        <v>126</v>
      </c>
      <c r="J137" s="115">
        <v>45261</v>
      </c>
    </row>
    <row r="138" spans="1:10" ht="15">
      <c r="A138" s="112" t="s">
        <v>39</v>
      </c>
      <c r="B138" s="112" t="s">
        <v>369</v>
      </c>
      <c r="C138" s="112" t="s">
        <v>28</v>
      </c>
      <c r="D138" s="112" t="s">
        <v>49</v>
      </c>
      <c r="E138" s="112" t="s">
        <v>130</v>
      </c>
      <c r="F138" s="113">
        <v>5422386</v>
      </c>
      <c r="G138" s="114">
        <v>490000</v>
      </c>
      <c r="H138" s="112" t="s">
        <v>131</v>
      </c>
      <c r="I138" s="112" t="s">
        <v>126</v>
      </c>
      <c r="J138" s="115">
        <v>45261</v>
      </c>
    </row>
    <row r="139" spans="1:10" ht="15">
      <c r="A139" s="112" t="s">
        <v>39</v>
      </c>
      <c r="B139" s="112" t="s">
        <v>369</v>
      </c>
      <c r="C139" s="112" t="s">
        <v>28</v>
      </c>
      <c r="D139" s="112" t="s">
        <v>91</v>
      </c>
      <c r="E139" s="112" t="s">
        <v>125</v>
      </c>
      <c r="F139" s="113">
        <v>5422390</v>
      </c>
      <c r="G139" s="114">
        <v>370000</v>
      </c>
      <c r="H139" s="112" t="s">
        <v>131</v>
      </c>
      <c r="I139" s="112" t="s">
        <v>126</v>
      </c>
      <c r="J139" s="115">
        <v>45261</v>
      </c>
    </row>
    <row r="140" spans="1:10" ht="15">
      <c r="A140" s="112" t="s">
        <v>39</v>
      </c>
      <c r="B140" s="112" t="s">
        <v>369</v>
      </c>
      <c r="C140" s="112" t="s">
        <v>84</v>
      </c>
      <c r="D140" s="112" t="s">
        <v>94</v>
      </c>
      <c r="E140" s="112" t="s">
        <v>135</v>
      </c>
      <c r="F140" s="113">
        <v>5422419</v>
      </c>
      <c r="G140" s="114">
        <v>270000</v>
      </c>
      <c r="H140" s="112" t="s">
        <v>131</v>
      </c>
      <c r="I140" s="112" t="s">
        <v>126</v>
      </c>
      <c r="J140" s="115">
        <v>45261</v>
      </c>
    </row>
    <row r="141" spans="1:10" ht="15">
      <c r="A141" s="112" t="s">
        <v>39</v>
      </c>
      <c r="B141" s="112" t="s">
        <v>369</v>
      </c>
      <c r="C141" s="112" t="s">
        <v>28</v>
      </c>
      <c r="D141" s="112" t="s">
        <v>89</v>
      </c>
      <c r="E141" s="112" t="s">
        <v>125</v>
      </c>
      <c r="F141" s="113">
        <v>5422434</v>
      </c>
      <c r="G141" s="114">
        <v>987500</v>
      </c>
      <c r="H141" s="112" t="s">
        <v>131</v>
      </c>
      <c r="I141" s="112" t="s">
        <v>126</v>
      </c>
      <c r="J141" s="115">
        <v>45261</v>
      </c>
    </row>
    <row r="142" spans="1:10" ht="15">
      <c r="A142" s="112" t="s">
        <v>39</v>
      </c>
      <c r="B142" s="112" t="s">
        <v>369</v>
      </c>
      <c r="C142" s="112" t="s">
        <v>28</v>
      </c>
      <c r="D142" s="112" t="s">
        <v>46</v>
      </c>
      <c r="E142" s="112" t="s">
        <v>125</v>
      </c>
      <c r="F142" s="113">
        <v>5422442</v>
      </c>
      <c r="G142" s="114">
        <v>2000000</v>
      </c>
      <c r="H142" s="112" t="s">
        <v>131</v>
      </c>
      <c r="I142" s="112" t="s">
        <v>126</v>
      </c>
      <c r="J142" s="115">
        <v>45261</v>
      </c>
    </row>
    <row r="143" spans="1:10" ht="15">
      <c r="A143" s="112" t="s">
        <v>39</v>
      </c>
      <c r="B143" s="112" t="s">
        <v>369</v>
      </c>
      <c r="C143" s="112" t="s">
        <v>28</v>
      </c>
      <c r="D143" s="112" t="s">
        <v>92</v>
      </c>
      <c r="E143" s="112" t="s">
        <v>125</v>
      </c>
      <c r="F143" s="113">
        <v>5422460</v>
      </c>
      <c r="G143" s="114">
        <v>794561</v>
      </c>
      <c r="H143" s="112" t="s">
        <v>126</v>
      </c>
      <c r="I143" s="112" t="s">
        <v>126</v>
      </c>
      <c r="J143" s="115">
        <v>45261</v>
      </c>
    </row>
    <row r="144" spans="1:10" ht="15">
      <c r="A144" s="112" t="s">
        <v>39</v>
      </c>
      <c r="B144" s="112" t="s">
        <v>369</v>
      </c>
      <c r="C144" s="112" t="s">
        <v>28</v>
      </c>
      <c r="D144" s="112" t="s">
        <v>89</v>
      </c>
      <c r="E144" s="112" t="s">
        <v>125</v>
      </c>
      <c r="F144" s="113">
        <v>5422478</v>
      </c>
      <c r="G144" s="114">
        <v>600000</v>
      </c>
      <c r="H144" s="112" t="s">
        <v>131</v>
      </c>
      <c r="I144" s="112" t="s">
        <v>126</v>
      </c>
      <c r="J144" s="115">
        <v>45261</v>
      </c>
    </row>
    <row r="145" spans="1:10" ht="15">
      <c r="A145" s="112" t="s">
        <v>39</v>
      </c>
      <c r="B145" s="112" t="s">
        <v>369</v>
      </c>
      <c r="C145" s="112" t="s">
        <v>28</v>
      </c>
      <c r="D145" s="112" t="s">
        <v>49</v>
      </c>
      <c r="E145" s="112" t="s">
        <v>130</v>
      </c>
      <c r="F145" s="113">
        <v>5422913</v>
      </c>
      <c r="G145" s="114">
        <v>205000</v>
      </c>
      <c r="H145" s="112" t="s">
        <v>131</v>
      </c>
      <c r="I145" s="112" t="s">
        <v>126</v>
      </c>
      <c r="J145" s="115">
        <v>45265</v>
      </c>
    </row>
    <row r="146" spans="1:10" ht="15">
      <c r="A146" s="112" t="s">
        <v>39</v>
      </c>
      <c r="B146" s="112" t="s">
        <v>369</v>
      </c>
      <c r="C146" s="112" t="s">
        <v>84</v>
      </c>
      <c r="D146" s="112" t="s">
        <v>94</v>
      </c>
      <c r="E146" s="112" t="s">
        <v>125</v>
      </c>
      <c r="F146" s="113">
        <v>5422505</v>
      </c>
      <c r="G146" s="114">
        <v>750880</v>
      </c>
      <c r="H146" s="112" t="s">
        <v>126</v>
      </c>
      <c r="I146" s="112" t="s">
        <v>126</v>
      </c>
      <c r="J146" s="115">
        <v>45261</v>
      </c>
    </row>
    <row r="147" spans="1:10" ht="15">
      <c r="A147" s="112" t="s">
        <v>39</v>
      </c>
      <c r="B147" s="112" t="s">
        <v>369</v>
      </c>
      <c r="C147" s="112" t="s">
        <v>28</v>
      </c>
      <c r="D147" s="112" t="s">
        <v>49</v>
      </c>
      <c r="E147" s="112" t="s">
        <v>130</v>
      </c>
      <c r="F147" s="113">
        <v>5422907</v>
      </c>
      <c r="G147" s="114">
        <v>230000</v>
      </c>
      <c r="H147" s="112" t="s">
        <v>131</v>
      </c>
      <c r="I147" s="112" t="s">
        <v>126</v>
      </c>
      <c r="J147" s="115">
        <v>45265</v>
      </c>
    </row>
    <row r="148" spans="1:10" ht="15">
      <c r="A148" s="112" t="s">
        <v>39</v>
      </c>
      <c r="B148" s="112" t="s">
        <v>369</v>
      </c>
      <c r="C148" s="112" t="s">
        <v>28</v>
      </c>
      <c r="D148" s="112" t="s">
        <v>89</v>
      </c>
      <c r="E148" s="112" t="s">
        <v>125</v>
      </c>
      <c r="F148" s="113">
        <v>5422641</v>
      </c>
      <c r="G148" s="114">
        <v>535000</v>
      </c>
      <c r="H148" s="112" t="s">
        <v>131</v>
      </c>
      <c r="I148" s="112" t="s">
        <v>126</v>
      </c>
      <c r="J148" s="115">
        <v>45264</v>
      </c>
    </row>
    <row r="149" spans="1:10" ht="15">
      <c r="A149" s="112" t="s">
        <v>39</v>
      </c>
      <c r="B149" s="112" t="s">
        <v>369</v>
      </c>
      <c r="C149" s="112" t="s">
        <v>84</v>
      </c>
      <c r="D149" s="112" t="s">
        <v>94</v>
      </c>
      <c r="E149" s="112" t="s">
        <v>125</v>
      </c>
      <c r="F149" s="113">
        <v>5422661</v>
      </c>
      <c r="G149" s="114">
        <v>625900</v>
      </c>
      <c r="H149" s="112" t="s">
        <v>131</v>
      </c>
      <c r="I149" s="112" t="s">
        <v>126</v>
      </c>
      <c r="J149" s="115">
        <v>45264</v>
      </c>
    </row>
    <row r="150" spans="1:10" ht="15">
      <c r="A150" s="112" t="s">
        <v>39</v>
      </c>
      <c r="B150" s="112" t="s">
        <v>369</v>
      </c>
      <c r="C150" s="112" t="s">
        <v>28</v>
      </c>
      <c r="D150" s="112" t="s">
        <v>91</v>
      </c>
      <c r="E150" s="112" t="s">
        <v>125</v>
      </c>
      <c r="F150" s="113">
        <v>5422687</v>
      </c>
      <c r="G150" s="114">
        <v>525000</v>
      </c>
      <c r="H150" s="112" t="s">
        <v>131</v>
      </c>
      <c r="I150" s="112" t="s">
        <v>126</v>
      </c>
      <c r="J150" s="115">
        <v>45264</v>
      </c>
    </row>
    <row r="151" spans="1:10" ht="15">
      <c r="A151" s="112" t="s">
        <v>39</v>
      </c>
      <c r="B151" s="112" t="s">
        <v>369</v>
      </c>
      <c r="C151" s="112" t="s">
        <v>28</v>
      </c>
      <c r="D151" s="112" t="s">
        <v>89</v>
      </c>
      <c r="E151" s="112" t="s">
        <v>125</v>
      </c>
      <c r="F151" s="113">
        <v>5422705</v>
      </c>
      <c r="G151" s="114">
        <v>749000</v>
      </c>
      <c r="H151" s="112" t="s">
        <v>131</v>
      </c>
      <c r="I151" s="112" t="s">
        <v>126</v>
      </c>
      <c r="J151" s="115">
        <v>45264</v>
      </c>
    </row>
    <row r="152" spans="1:10" ht="15">
      <c r="A152" s="112" t="s">
        <v>39</v>
      </c>
      <c r="B152" s="112" t="s">
        <v>369</v>
      </c>
      <c r="C152" s="112" t="s">
        <v>57</v>
      </c>
      <c r="D152" s="112" t="s">
        <v>153</v>
      </c>
      <c r="E152" s="112" t="s">
        <v>125</v>
      </c>
      <c r="F152" s="113">
        <v>5422731</v>
      </c>
      <c r="G152" s="114">
        <v>1510000</v>
      </c>
      <c r="H152" s="112" t="s">
        <v>131</v>
      </c>
      <c r="I152" s="112" t="s">
        <v>126</v>
      </c>
      <c r="J152" s="115">
        <v>45264</v>
      </c>
    </row>
    <row r="153" spans="1:10" ht="15">
      <c r="A153" s="112" t="s">
        <v>39</v>
      </c>
      <c r="B153" s="112" t="s">
        <v>369</v>
      </c>
      <c r="C153" s="112" t="s">
        <v>28</v>
      </c>
      <c r="D153" s="112" t="s">
        <v>49</v>
      </c>
      <c r="E153" s="112" t="s">
        <v>125</v>
      </c>
      <c r="F153" s="113">
        <v>5422736</v>
      </c>
      <c r="G153" s="114">
        <v>376000</v>
      </c>
      <c r="H153" s="112" t="s">
        <v>131</v>
      </c>
      <c r="I153" s="112" t="s">
        <v>126</v>
      </c>
      <c r="J153" s="115">
        <v>45264</v>
      </c>
    </row>
    <row r="154" spans="1:10" ht="15">
      <c r="A154" s="112" t="s">
        <v>39</v>
      </c>
      <c r="B154" s="112" t="s">
        <v>369</v>
      </c>
      <c r="C154" s="112" t="s">
        <v>87</v>
      </c>
      <c r="D154" s="112" t="s">
        <v>88</v>
      </c>
      <c r="E154" s="112" t="s">
        <v>136</v>
      </c>
      <c r="F154" s="113">
        <v>5422859</v>
      </c>
      <c r="G154" s="114">
        <v>367000</v>
      </c>
      <c r="H154" s="112" t="s">
        <v>131</v>
      </c>
      <c r="I154" s="112" t="s">
        <v>126</v>
      </c>
      <c r="J154" s="115">
        <v>45265</v>
      </c>
    </row>
    <row r="155" spans="1:10" ht="15">
      <c r="A155" s="112" t="s">
        <v>39</v>
      </c>
      <c r="B155" s="112" t="s">
        <v>369</v>
      </c>
      <c r="C155" s="112" t="s">
        <v>28</v>
      </c>
      <c r="D155" s="112" t="s">
        <v>46</v>
      </c>
      <c r="E155" s="112" t="s">
        <v>130</v>
      </c>
      <c r="F155" s="113">
        <v>5423530</v>
      </c>
      <c r="G155" s="114">
        <v>480000</v>
      </c>
      <c r="H155" s="112" t="s">
        <v>131</v>
      </c>
      <c r="I155" s="112" t="s">
        <v>126</v>
      </c>
      <c r="J155" s="115">
        <v>45267</v>
      </c>
    </row>
    <row r="156" spans="1:10" ht="15">
      <c r="A156" s="112" t="s">
        <v>39</v>
      </c>
      <c r="B156" s="112" t="s">
        <v>369</v>
      </c>
      <c r="C156" s="112" t="s">
        <v>28</v>
      </c>
      <c r="D156" s="112" t="s">
        <v>89</v>
      </c>
      <c r="E156" s="112" t="s">
        <v>135</v>
      </c>
      <c r="F156" s="113">
        <v>5422488</v>
      </c>
      <c r="G156" s="114">
        <v>300000</v>
      </c>
      <c r="H156" s="112" t="s">
        <v>131</v>
      </c>
      <c r="I156" s="112" t="s">
        <v>126</v>
      </c>
      <c r="J156" s="115">
        <v>45261</v>
      </c>
    </row>
    <row r="157" spans="1:10" ht="15">
      <c r="A157" s="112" t="s">
        <v>39</v>
      </c>
      <c r="B157" s="112" t="s">
        <v>369</v>
      </c>
      <c r="C157" s="112" t="s">
        <v>28</v>
      </c>
      <c r="D157" s="112" t="s">
        <v>46</v>
      </c>
      <c r="E157" s="112" t="s">
        <v>125</v>
      </c>
      <c r="F157" s="113">
        <v>5424065</v>
      </c>
      <c r="G157" s="114">
        <v>810000</v>
      </c>
      <c r="H157" s="112" t="s">
        <v>131</v>
      </c>
      <c r="I157" s="112" t="s">
        <v>126</v>
      </c>
      <c r="J157" s="115">
        <v>45272</v>
      </c>
    </row>
    <row r="158" spans="1:10" ht="15">
      <c r="A158" s="112" t="s">
        <v>39</v>
      </c>
      <c r="B158" s="112" t="s">
        <v>369</v>
      </c>
      <c r="C158" s="112" t="s">
        <v>28</v>
      </c>
      <c r="D158" s="112" t="s">
        <v>46</v>
      </c>
      <c r="E158" s="112" t="s">
        <v>125</v>
      </c>
      <c r="F158" s="113">
        <v>5423511</v>
      </c>
      <c r="G158" s="114">
        <v>423000</v>
      </c>
      <c r="H158" s="112" t="s">
        <v>131</v>
      </c>
      <c r="I158" s="112" t="s">
        <v>126</v>
      </c>
      <c r="J158" s="115">
        <v>45267</v>
      </c>
    </row>
    <row r="159" spans="1:10" ht="15">
      <c r="A159" s="112" t="s">
        <v>39</v>
      </c>
      <c r="B159" s="112" t="s">
        <v>369</v>
      </c>
      <c r="C159" s="112" t="s">
        <v>28</v>
      </c>
      <c r="D159" s="112" t="s">
        <v>49</v>
      </c>
      <c r="E159" s="112" t="s">
        <v>125</v>
      </c>
      <c r="F159" s="113">
        <v>5425647</v>
      </c>
      <c r="G159" s="114">
        <v>649000</v>
      </c>
      <c r="H159" s="112" t="s">
        <v>131</v>
      </c>
      <c r="I159" s="112" t="s">
        <v>126</v>
      </c>
      <c r="J159" s="115">
        <v>45279</v>
      </c>
    </row>
    <row r="160" spans="1:10" ht="15">
      <c r="A160" s="112" t="s">
        <v>39</v>
      </c>
      <c r="B160" s="112" t="s">
        <v>369</v>
      </c>
      <c r="C160" s="112" t="s">
        <v>47</v>
      </c>
      <c r="D160" s="112" t="s">
        <v>48</v>
      </c>
      <c r="E160" s="112" t="s">
        <v>125</v>
      </c>
      <c r="F160" s="113">
        <v>5423941</v>
      </c>
      <c r="G160" s="114">
        <v>395000</v>
      </c>
      <c r="H160" s="112" t="s">
        <v>131</v>
      </c>
      <c r="I160" s="112" t="s">
        <v>126</v>
      </c>
      <c r="J160" s="115">
        <v>45271</v>
      </c>
    </row>
    <row r="161" spans="1:10" ht="15">
      <c r="A161" s="112" t="s">
        <v>39</v>
      </c>
      <c r="B161" s="112" t="s">
        <v>369</v>
      </c>
      <c r="C161" s="112" t="s">
        <v>28</v>
      </c>
      <c r="D161" s="112" t="s">
        <v>91</v>
      </c>
      <c r="E161" s="112" t="s">
        <v>125</v>
      </c>
      <c r="F161" s="113">
        <v>5423945</v>
      </c>
      <c r="G161" s="114">
        <v>690000</v>
      </c>
      <c r="H161" s="112" t="s">
        <v>131</v>
      </c>
      <c r="I161" s="112" t="s">
        <v>126</v>
      </c>
      <c r="J161" s="115">
        <v>45271</v>
      </c>
    </row>
    <row r="162" spans="1:10" ht="15">
      <c r="A162" s="112" t="s">
        <v>39</v>
      </c>
      <c r="B162" s="112" t="s">
        <v>369</v>
      </c>
      <c r="C162" s="112" t="s">
        <v>87</v>
      </c>
      <c r="D162" s="112" t="s">
        <v>88</v>
      </c>
      <c r="E162" s="112" t="s">
        <v>125</v>
      </c>
      <c r="F162" s="113">
        <v>5423948</v>
      </c>
      <c r="G162" s="114">
        <v>529900</v>
      </c>
      <c r="H162" s="112" t="s">
        <v>131</v>
      </c>
      <c r="I162" s="112" t="s">
        <v>126</v>
      </c>
      <c r="J162" s="115">
        <v>45271</v>
      </c>
    </row>
    <row r="163" spans="1:10" ht="15">
      <c r="A163" s="112" t="s">
        <v>39</v>
      </c>
      <c r="B163" s="112" t="s">
        <v>369</v>
      </c>
      <c r="C163" s="112" t="s">
        <v>84</v>
      </c>
      <c r="D163" s="112" t="s">
        <v>94</v>
      </c>
      <c r="E163" s="112" t="s">
        <v>125</v>
      </c>
      <c r="F163" s="113">
        <v>5423957</v>
      </c>
      <c r="G163" s="114">
        <v>445000</v>
      </c>
      <c r="H163" s="112" t="s">
        <v>131</v>
      </c>
      <c r="I163" s="112" t="s">
        <v>126</v>
      </c>
      <c r="J163" s="115">
        <v>45271</v>
      </c>
    </row>
    <row r="164" spans="1:10" ht="15">
      <c r="A164" s="112" t="s">
        <v>39</v>
      </c>
      <c r="B164" s="112" t="s">
        <v>369</v>
      </c>
      <c r="C164" s="112" t="s">
        <v>47</v>
      </c>
      <c r="D164" s="112" t="s">
        <v>48</v>
      </c>
      <c r="E164" s="112" t="s">
        <v>125</v>
      </c>
      <c r="F164" s="113">
        <v>5423979</v>
      </c>
      <c r="G164" s="114">
        <v>383000</v>
      </c>
      <c r="H164" s="112" t="s">
        <v>131</v>
      </c>
      <c r="I164" s="112" t="s">
        <v>126</v>
      </c>
      <c r="J164" s="115">
        <v>45271</v>
      </c>
    </row>
    <row r="165" spans="1:10" ht="15">
      <c r="A165" s="112" t="s">
        <v>39</v>
      </c>
      <c r="B165" s="112" t="s">
        <v>369</v>
      </c>
      <c r="C165" s="112" t="s">
        <v>28</v>
      </c>
      <c r="D165" s="112" t="s">
        <v>49</v>
      </c>
      <c r="E165" s="112" t="s">
        <v>132</v>
      </c>
      <c r="F165" s="113">
        <v>5425239</v>
      </c>
      <c r="G165" s="114">
        <v>425000</v>
      </c>
      <c r="H165" s="112" t="s">
        <v>131</v>
      </c>
      <c r="I165" s="112" t="s">
        <v>126</v>
      </c>
      <c r="J165" s="115">
        <v>45275</v>
      </c>
    </row>
    <row r="166" spans="1:10" ht="15">
      <c r="A166" s="112" t="s">
        <v>39</v>
      </c>
      <c r="B166" s="112" t="s">
        <v>369</v>
      </c>
      <c r="C166" s="112" t="s">
        <v>87</v>
      </c>
      <c r="D166" s="112" t="s">
        <v>88</v>
      </c>
      <c r="E166" s="112" t="s">
        <v>125</v>
      </c>
      <c r="F166" s="113">
        <v>5424017</v>
      </c>
      <c r="G166" s="114">
        <v>1200000</v>
      </c>
      <c r="H166" s="112" t="s">
        <v>131</v>
      </c>
      <c r="I166" s="112" t="s">
        <v>126</v>
      </c>
      <c r="J166" s="115">
        <v>45271</v>
      </c>
    </row>
    <row r="167" spans="1:10" ht="15">
      <c r="A167" s="112" t="s">
        <v>39</v>
      </c>
      <c r="B167" s="112" t="s">
        <v>369</v>
      </c>
      <c r="C167" s="112" t="s">
        <v>84</v>
      </c>
      <c r="D167" s="112" t="s">
        <v>94</v>
      </c>
      <c r="E167" s="112" t="s">
        <v>125</v>
      </c>
      <c r="F167" s="113">
        <v>5423806</v>
      </c>
      <c r="G167" s="114">
        <v>824626</v>
      </c>
      <c r="H167" s="112" t="s">
        <v>126</v>
      </c>
      <c r="I167" s="112" t="s">
        <v>126</v>
      </c>
      <c r="J167" s="115">
        <v>45268</v>
      </c>
    </row>
    <row r="168" spans="1:10" ht="15">
      <c r="A168" s="112" t="s">
        <v>39</v>
      </c>
      <c r="B168" s="112" t="s">
        <v>369</v>
      </c>
      <c r="C168" s="112" t="s">
        <v>28</v>
      </c>
      <c r="D168" s="112" t="s">
        <v>49</v>
      </c>
      <c r="E168" s="112" t="s">
        <v>125</v>
      </c>
      <c r="F168" s="113">
        <v>5424075</v>
      </c>
      <c r="G168" s="114">
        <v>500000</v>
      </c>
      <c r="H168" s="112" t="s">
        <v>131</v>
      </c>
      <c r="I168" s="112" t="s">
        <v>126</v>
      </c>
      <c r="J168" s="115">
        <v>45272</v>
      </c>
    </row>
    <row r="169" spans="1:10" ht="15">
      <c r="A169" s="112" t="s">
        <v>39</v>
      </c>
      <c r="B169" s="112" t="s">
        <v>369</v>
      </c>
      <c r="C169" s="112" t="s">
        <v>28</v>
      </c>
      <c r="D169" s="112" t="s">
        <v>46</v>
      </c>
      <c r="E169" s="112" t="s">
        <v>125</v>
      </c>
      <c r="F169" s="113">
        <v>5424099</v>
      </c>
      <c r="G169" s="114">
        <v>500000</v>
      </c>
      <c r="H169" s="112" t="s">
        <v>131</v>
      </c>
      <c r="I169" s="112" t="s">
        <v>126</v>
      </c>
      <c r="J169" s="115">
        <v>45272</v>
      </c>
    </row>
    <row r="170" spans="1:10" ht="15">
      <c r="A170" s="112" t="s">
        <v>39</v>
      </c>
      <c r="B170" s="112" t="s">
        <v>369</v>
      </c>
      <c r="C170" s="112" t="s">
        <v>84</v>
      </c>
      <c r="D170" s="112" t="s">
        <v>94</v>
      </c>
      <c r="E170" s="112" t="s">
        <v>125</v>
      </c>
      <c r="F170" s="113">
        <v>5424163</v>
      </c>
      <c r="G170" s="114">
        <v>375000</v>
      </c>
      <c r="H170" s="112" t="s">
        <v>131</v>
      </c>
      <c r="I170" s="112" t="s">
        <v>126</v>
      </c>
      <c r="J170" s="115">
        <v>45272</v>
      </c>
    </row>
    <row r="171" spans="1:10" ht="15">
      <c r="A171" s="112" t="s">
        <v>39</v>
      </c>
      <c r="B171" s="112" t="s">
        <v>369</v>
      </c>
      <c r="C171" s="112" t="s">
        <v>28</v>
      </c>
      <c r="D171" s="112" t="s">
        <v>46</v>
      </c>
      <c r="E171" s="112" t="s">
        <v>125</v>
      </c>
      <c r="F171" s="113">
        <v>5424181</v>
      </c>
      <c r="G171" s="114">
        <v>815000</v>
      </c>
      <c r="H171" s="112" t="s">
        <v>131</v>
      </c>
      <c r="I171" s="112" t="s">
        <v>126</v>
      </c>
      <c r="J171" s="115">
        <v>45272</v>
      </c>
    </row>
    <row r="172" spans="1:10" ht="15">
      <c r="A172" s="112" t="s">
        <v>39</v>
      </c>
      <c r="B172" s="112" t="s">
        <v>369</v>
      </c>
      <c r="C172" s="112" t="s">
        <v>28</v>
      </c>
      <c r="D172" s="112" t="s">
        <v>49</v>
      </c>
      <c r="E172" s="112" t="s">
        <v>125</v>
      </c>
      <c r="F172" s="113">
        <v>5424204</v>
      </c>
      <c r="G172" s="114">
        <v>473500</v>
      </c>
      <c r="H172" s="112" t="s">
        <v>131</v>
      </c>
      <c r="I172" s="112" t="s">
        <v>126</v>
      </c>
      <c r="J172" s="115">
        <v>45272</v>
      </c>
    </row>
    <row r="173" spans="1:10" ht="15">
      <c r="A173" s="112" t="s">
        <v>39</v>
      </c>
      <c r="B173" s="112" t="s">
        <v>369</v>
      </c>
      <c r="C173" s="112" t="s">
        <v>28</v>
      </c>
      <c r="D173" s="112" t="s">
        <v>89</v>
      </c>
      <c r="E173" s="112" t="s">
        <v>125</v>
      </c>
      <c r="F173" s="113">
        <v>5424224</v>
      </c>
      <c r="G173" s="114">
        <v>414480</v>
      </c>
      <c r="H173" s="112" t="s">
        <v>131</v>
      </c>
      <c r="I173" s="112" t="s">
        <v>126</v>
      </c>
      <c r="J173" s="115">
        <v>45272</v>
      </c>
    </row>
    <row r="174" spans="1:10" ht="15">
      <c r="A174" s="112" t="s">
        <v>39</v>
      </c>
      <c r="B174" s="112" t="s">
        <v>369</v>
      </c>
      <c r="C174" s="112" t="s">
        <v>47</v>
      </c>
      <c r="D174" s="112" t="s">
        <v>48</v>
      </c>
      <c r="E174" s="112" t="s">
        <v>130</v>
      </c>
      <c r="F174" s="113">
        <v>5424239</v>
      </c>
      <c r="G174" s="114">
        <v>215000</v>
      </c>
      <c r="H174" s="112" t="s">
        <v>131</v>
      </c>
      <c r="I174" s="112" t="s">
        <v>126</v>
      </c>
      <c r="J174" s="115">
        <v>45272</v>
      </c>
    </row>
    <row r="175" spans="1:10" ht="15">
      <c r="A175" s="112" t="s">
        <v>39</v>
      </c>
      <c r="B175" s="112" t="s">
        <v>369</v>
      </c>
      <c r="C175" s="112" t="s">
        <v>28</v>
      </c>
      <c r="D175" s="112" t="s">
        <v>91</v>
      </c>
      <c r="E175" s="112" t="s">
        <v>125</v>
      </c>
      <c r="F175" s="113">
        <v>5424357</v>
      </c>
      <c r="G175" s="114">
        <v>420000</v>
      </c>
      <c r="H175" s="112" t="s">
        <v>131</v>
      </c>
      <c r="I175" s="112" t="s">
        <v>126</v>
      </c>
      <c r="J175" s="115">
        <v>45273</v>
      </c>
    </row>
    <row r="176" spans="1:10" ht="15">
      <c r="A176" s="112" t="s">
        <v>39</v>
      </c>
      <c r="B176" s="112" t="s">
        <v>369</v>
      </c>
      <c r="C176" s="112" t="s">
        <v>28</v>
      </c>
      <c r="D176" s="112" t="s">
        <v>91</v>
      </c>
      <c r="E176" s="112" t="s">
        <v>125</v>
      </c>
      <c r="F176" s="113">
        <v>5424003</v>
      </c>
      <c r="G176" s="114">
        <v>587000</v>
      </c>
      <c r="H176" s="112" t="s">
        <v>131</v>
      </c>
      <c r="I176" s="112" t="s">
        <v>126</v>
      </c>
      <c r="J176" s="115">
        <v>45271</v>
      </c>
    </row>
    <row r="177" spans="1:10" ht="15">
      <c r="A177" s="112" t="s">
        <v>39</v>
      </c>
      <c r="B177" s="112" t="s">
        <v>369</v>
      </c>
      <c r="C177" s="112" t="s">
        <v>28</v>
      </c>
      <c r="D177" s="112" t="s">
        <v>46</v>
      </c>
      <c r="E177" s="112" t="s">
        <v>125</v>
      </c>
      <c r="F177" s="113">
        <v>5423666</v>
      </c>
      <c r="G177" s="114">
        <v>551000</v>
      </c>
      <c r="H177" s="112" t="s">
        <v>131</v>
      </c>
      <c r="I177" s="112" t="s">
        <v>126</v>
      </c>
      <c r="J177" s="115">
        <v>45268</v>
      </c>
    </row>
    <row r="178" spans="1:10" ht="15">
      <c r="A178" s="112" t="s">
        <v>39</v>
      </c>
      <c r="B178" s="112" t="s">
        <v>369</v>
      </c>
      <c r="C178" s="112" t="s">
        <v>28</v>
      </c>
      <c r="D178" s="112" t="s">
        <v>89</v>
      </c>
      <c r="E178" s="112" t="s">
        <v>130</v>
      </c>
      <c r="F178" s="113">
        <v>5424372</v>
      </c>
      <c r="G178" s="114">
        <v>408000</v>
      </c>
      <c r="H178" s="112" t="s">
        <v>131</v>
      </c>
      <c r="I178" s="112" t="s">
        <v>126</v>
      </c>
      <c r="J178" s="115">
        <v>45273</v>
      </c>
    </row>
    <row r="179" spans="1:10" ht="15">
      <c r="A179" s="112" t="s">
        <v>39</v>
      </c>
      <c r="B179" s="112" t="s">
        <v>369</v>
      </c>
      <c r="C179" s="112" t="s">
        <v>28</v>
      </c>
      <c r="D179" s="112" t="s">
        <v>92</v>
      </c>
      <c r="E179" s="112" t="s">
        <v>125</v>
      </c>
      <c r="F179" s="113">
        <v>5423549</v>
      </c>
      <c r="G179" s="114">
        <v>830142</v>
      </c>
      <c r="H179" s="112" t="s">
        <v>126</v>
      </c>
      <c r="I179" s="112" t="s">
        <v>126</v>
      </c>
      <c r="J179" s="115">
        <v>45267</v>
      </c>
    </row>
    <row r="180" spans="1:10" ht="15">
      <c r="A180" s="112" t="s">
        <v>39</v>
      </c>
      <c r="B180" s="112" t="s">
        <v>369</v>
      </c>
      <c r="C180" s="112" t="s">
        <v>84</v>
      </c>
      <c r="D180" s="112" t="s">
        <v>94</v>
      </c>
      <c r="E180" s="112" t="s">
        <v>125</v>
      </c>
      <c r="F180" s="113">
        <v>5423551</v>
      </c>
      <c r="G180" s="114">
        <v>579000</v>
      </c>
      <c r="H180" s="112" t="s">
        <v>131</v>
      </c>
      <c r="I180" s="112" t="s">
        <v>126</v>
      </c>
      <c r="J180" s="115">
        <v>45267</v>
      </c>
    </row>
    <row r="181" spans="1:10" ht="15">
      <c r="A181" s="112" t="s">
        <v>39</v>
      </c>
      <c r="B181" s="112" t="s">
        <v>369</v>
      </c>
      <c r="C181" s="112" t="s">
        <v>28</v>
      </c>
      <c r="D181" s="112" t="s">
        <v>46</v>
      </c>
      <c r="E181" s="112" t="s">
        <v>130</v>
      </c>
      <c r="F181" s="113">
        <v>5423554</v>
      </c>
      <c r="G181" s="114">
        <v>499000</v>
      </c>
      <c r="H181" s="112" t="s">
        <v>131</v>
      </c>
      <c r="I181" s="112" t="s">
        <v>126</v>
      </c>
      <c r="J181" s="115">
        <v>45267</v>
      </c>
    </row>
    <row r="182" spans="1:10" ht="15">
      <c r="A182" s="112" t="s">
        <v>39</v>
      </c>
      <c r="B182" s="112" t="s">
        <v>369</v>
      </c>
      <c r="C182" s="112" t="s">
        <v>28</v>
      </c>
      <c r="D182" s="112" t="s">
        <v>89</v>
      </c>
      <c r="E182" s="112" t="s">
        <v>125</v>
      </c>
      <c r="F182" s="113">
        <v>5423580</v>
      </c>
      <c r="G182" s="114">
        <v>870000</v>
      </c>
      <c r="H182" s="112" t="s">
        <v>131</v>
      </c>
      <c r="I182" s="112" t="s">
        <v>126</v>
      </c>
      <c r="J182" s="115">
        <v>45267</v>
      </c>
    </row>
    <row r="183" spans="1:10" ht="15">
      <c r="A183" s="112" t="s">
        <v>39</v>
      </c>
      <c r="B183" s="112" t="s">
        <v>369</v>
      </c>
      <c r="C183" s="112" t="s">
        <v>28</v>
      </c>
      <c r="D183" s="112" t="s">
        <v>49</v>
      </c>
      <c r="E183" s="112" t="s">
        <v>135</v>
      </c>
      <c r="F183" s="113">
        <v>5423611</v>
      </c>
      <c r="G183" s="114">
        <v>12500</v>
      </c>
      <c r="H183" s="112" t="s">
        <v>131</v>
      </c>
      <c r="I183" s="112" t="s">
        <v>126</v>
      </c>
      <c r="J183" s="115">
        <v>45267</v>
      </c>
    </row>
    <row r="184" spans="1:10" ht="15">
      <c r="A184" s="112" t="s">
        <v>39</v>
      </c>
      <c r="B184" s="112" t="s">
        <v>369</v>
      </c>
      <c r="C184" s="112" t="s">
        <v>87</v>
      </c>
      <c r="D184" s="112" t="s">
        <v>88</v>
      </c>
      <c r="E184" s="112" t="s">
        <v>125</v>
      </c>
      <c r="F184" s="113">
        <v>5423654</v>
      </c>
      <c r="G184" s="114">
        <v>860000</v>
      </c>
      <c r="H184" s="112" t="s">
        <v>131</v>
      </c>
      <c r="I184" s="112" t="s">
        <v>126</v>
      </c>
      <c r="J184" s="115">
        <v>45268</v>
      </c>
    </row>
    <row r="185" spans="1:10" ht="15">
      <c r="A185" s="112" t="s">
        <v>39</v>
      </c>
      <c r="B185" s="112" t="s">
        <v>369</v>
      </c>
      <c r="C185" s="112" t="s">
        <v>28</v>
      </c>
      <c r="D185" s="112" t="s">
        <v>91</v>
      </c>
      <c r="E185" s="112" t="s">
        <v>125</v>
      </c>
      <c r="F185" s="113">
        <v>5423818</v>
      </c>
      <c r="G185" s="114">
        <v>880000</v>
      </c>
      <c r="H185" s="112" t="s">
        <v>131</v>
      </c>
      <c r="I185" s="112" t="s">
        <v>126</v>
      </c>
      <c r="J185" s="115">
        <v>45268</v>
      </c>
    </row>
    <row r="186" spans="1:10" ht="15">
      <c r="A186" s="112" t="s">
        <v>39</v>
      </c>
      <c r="B186" s="112" t="s">
        <v>369</v>
      </c>
      <c r="C186" s="112" t="s">
        <v>28</v>
      </c>
      <c r="D186" s="112" t="s">
        <v>49</v>
      </c>
      <c r="E186" s="112" t="s">
        <v>125</v>
      </c>
      <c r="F186" s="113">
        <v>5423661</v>
      </c>
      <c r="G186" s="114">
        <v>610500</v>
      </c>
      <c r="H186" s="112" t="s">
        <v>131</v>
      </c>
      <c r="I186" s="112" t="s">
        <v>126</v>
      </c>
      <c r="J186" s="115">
        <v>45268</v>
      </c>
    </row>
    <row r="187" spans="1:10" ht="15">
      <c r="A187" s="112" t="s">
        <v>39</v>
      </c>
      <c r="B187" s="112" t="s">
        <v>369</v>
      </c>
      <c r="C187" s="112" t="s">
        <v>28</v>
      </c>
      <c r="D187" s="112" t="s">
        <v>49</v>
      </c>
      <c r="E187" s="112" t="s">
        <v>135</v>
      </c>
      <c r="F187" s="113">
        <v>5423520</v>
      </c>
      <c r="G187" s="114">
        <v>200000</v>
      </c>
      <c r="H187" s="112" t="s">
        <v>131</v>
      </c>
      <c r="I187" s="112" t="s">
        <v>126</v>
      </c>
      <c r="J187" s="115">
        <v>45267</v>
      </c>
    </row>
    <row r="188" spans="1:10" ht="15">
      <c r="A188" s="112" t="s">
        <v>39</v>
      </c>
      <c r="B188" s="112" t="s">
        <v>369</v>
      </c>
      <c r="C188" s="112" t="s">
        <v>28</v>
      </c>
      <c r="D188" s="112" t="s">
        <v>89</v>
      </c>
      <c r="E188" s="112" t="s">
        <v>125</v>
      </c>
      <c r="F188" s="113">
        <v>5423713</v>
      </c>
      <c r="G188" s="114">
        <v>690000</v>
      </c>
      <c r="H188" s="112" t="s">
        <v>131</v>
      </c>
      <c r="I188" s="112" t="s">
        <v>126</v>
      </c>
      <c r="J188" s="115">
        <v>45268</v>
      </c>
    </row>
    <row r="189" spans="1:10" ht="15">
      <c r="A189" s="112" t="s">
        <v>39</v>
      </c>
      <c r="B189" s="112" t="s">
        <v>369</v>
      </c>
      <c r="C189" s="112" t="s">
        <v>28</v>
      </c>
      <c r="D189" s="112" t="s">
        <v>46</v>
      </c>
      <c r="E189" s="112" t="s">
        <v>125</v>
      </c>
      <c r="F189" s="113">
        <v>5423723</v>
      </c>
      <c r="G189" s="114">
        <v>483000</v>
      </c>
      <c r="H189" s="112" t="s">
        <v>131</v>
      </c>
      <c r="I189" s="112" t="s">
        <v>126</v>
      </c>
      <c r="J189" s="115">
        <v>45268</v>
      </c>
    </row>
    <row r="190" spans="1:10" ht="15">
      <c r="A190" s="112" t="s">
        <v>39</v>
      </c>
      <c r="B190" s="112" t="s">
        <v>369</v>
      </c>
      <c r="C190" s="112" t="s">
        <v>28</v>
      </c>
      <c r="D190" s="112" t="s">
        <v>49</v>
      </c>
      <c r="E190" s="112" t="s">
        <v>125</v>
      </c>
      <c r="F190" s="113">
        <v>5423742</v>
      </c>
      <c r="G190" s="114">
        <v>642500</v>
      </c>
      <c r="H190" s="112" t="s">
        <v>131</v>
      </c>
      <c r="I190" s="112" t="s">
        <v>126</v>
      </c>
      <c r="J190" s="115">
        <v>45268</v>
      </c>
    </row>
    <row r="191" spans="1:10" ht="15">
      <c r="A191" s="112" t="s">
        <v>39</v>
      </c>
      <c r="B191" s="112" t="s">
        <v>369</v>
      </c>
      <c r="C191" s="112" t="s">
        <v>47</v>
      </c>
      <c r="D191" s="112" t="s">
        <v>48</v>
      </c>
      <c r="E191" s="112" t="s">
        <v>136</v>
      </c>
      <c r="F191" s="113">
        <v>5423745</v>
      </c>
      <c r="G191" s="114">
        <v>360000</v>
      </c>
      <c r="H191" s="112" t="s">
        <v>131</v>
      </c>
      <c r="I191" s="112" t="s">
        <v>126</v>
      </c>
      <c r="J191" s="115">
        <v>45268</v>
      </c>
    </row>
    <row r="192" spans="1:10" ht="15">
      <c r="A192" s="112" t="s">
        <v>39</v>
      </c>
      <c r="B192" s="112" t="s">
        <v>369</v>
      </c>
      <c r="C192" s="112" t="s">
        <v>84</v>
      </c>
      <c r="D192" s="112" t="s">
        <v>94</v>
      </c>
      <c r="E192" s="112" t="s">
        <v>125</v>
      </c>
      <c r="F192" s="113">
        <v>5423759</v>
      </c>
      <c r="G192" s="114">
        <v>1000000</v>
      </c>
      <c r="H192" s="112" t="s">
        <v>131</v>
      </c>
      <c r="I192" s="112" t="s">
        <v>126</v>
      </c>
      <c r="J192" s="115">
        <v>45268</v>
      </c>
    </row>
    <row r="193" spans="1:10" ht="15">
      <c r="A193" s="112" t="s">
        <v>39</v>
      </c>
      <c r="B193" s="112" t="s">
        <v>369</v>
      </c>
      <c r="C193" s="112" t="s">
        <v>28</v>
      </c>
      <c r="D193" s="112" t="s">
        <v>91</v>
      </c>
      <c r="E193" s="112" t="s">
        <v>130</v>
      </c>
      <c r="F193" s="113">
        <v>5423777</v>
      </c>
      <c r="G193" s="114">
        <v>290000</v>
      </c>
      <c r="H193" s="112" t="s">
        <v>131</v>
      </c>
      <c r="I193" s="112" t="s">
        <v>126</v>
      </c>
      <c r="J193" s="115">
        <v>45268</v>
      </c>
    </row>
    <row r="194" spans="1:10" ht="15">
      <c r="A194" s="112" t="s">
        <v>39</v>
      </c>
      <c r="B194" s="112" t="s">
        <v>369</v>
      </c>
      <c r="C194" s="112" t="s">
        <v>47</v>
      </c>
      <c r="D194" s="112" t="s">
        <v>48</v>
      </c>
      <c r="E194" s="112" t="s">
        <v>125</v>
      </c>
      <c r="F194" s="113">
        <v>5423798</v>
      </c>
      <c r="G194" s="114">
        <v>374000</v>
      </c>
      <c r="H194" s="112" t="s">
        <v>131</v>
      </c>
      <c r="I194" s="112" t="s">
        <v>126</v>
      </c>
      <c r="J194" s="115">
        <v>45268</v>
      </c>
    </row>
    <row r="195" spans="1:10" ht="15">
      <c r="A195" s="112" t="s">
        <v>39</v>
      </c>
      <c r="B195" s="112" t="s">
        <v>369</v>
      </c>
      <c r="C195" s="112" t="s">
        <v>87</v>
      </c>
      <c r="D195" s="112" t="s">
        <v>88</v>
      </c>
      <c r="E195" s="112" t="s">
        <v>125</v>
      </c>
      <c r="F195" s="113">
        <v>5423801</v>
      </c>
      <c r="G195" s="114">
        <v>632000</v>
      </c>
      <c r="H195" s="112" t="s">
        <v>131</v>
      </c>
      <c r="I195" s="112" t="s">
        <v>126</v>
      </c>
      <c r="J195" s="115">
        <v>45268</v>
      </c>
    </row>
    <row r="196" spans="1:10" ht="15">
      <c r="A196" s="112" t="s">
        <v>39</v>
      </c>
      <c r="B196" s="112" t="s">
        <v>369</v>
      </c>
      <c r="C196" s="112" t="s">
        <v>87</v>
      </c>
      <c r="D196" s="112" t="s">
        <v>88</v>
      </c>
      <c r="E196" s="112" t="s">
        <v>125</v>
      </c>
      <c r="F196" s="113">
        <v>5423656</v>
      </c>
      <c r="G196" s="114">
        <v>2300000</v>
      </c>
      <c r="H196" s="112" t="s">
        <v>131</v>
      </c>
      <c r="I196" s="112" t="s">
        <v>126</v>
      </c>
      <c r="J196" s="115">
        <v>45268</v>
      </c>
    </row>
    <row r="197" spans="1:10" ht="15">
      <c r="A197" s="112" t="s">
        <v>39</v>
      </c>
      <c r="B197" s="112" t="s">
        <v>369</v>
      </c>
      <c r="C197" s="112" t="s">
        <v>28</v>
      </c>
      <c r="D197" s="112" t="s">
        <v>49</v>
      </c>
      <c r="E197" s="112" t="s">
        <v>136</v>
      </c>
      <c r="F197" s="113">
        <v>5427381</v>
      </c>
      <c r="G197" s="114">
        <v>435000</v>
      </c>
      <c r="H197" s="112" t="s">
        <v>131</v>
      </c>
      <c r="I197" s="112" t="s">
        <v>126</v>
      </c>
      <c r="J197" s="115">
        <v>45288</v>
      </c>
    </row>
    <row r="198" spans="1:10" ht="15">
      <c r="A198" s="112" t="s">
        <v>39</v>
      </c>
      <c r="B198" s="112" t="s">
        <v>369</v>
      </c>
      <c r="C198" s="112" t="s">
        <v>87</v>
      </c>
      <c r="D198" s="112" t="s">
        <v>88</v>
      </c>
      <c r="E198" s="112" t="s">
        <v>130</v>
      </c>
      <c r="F198" s="113">
        <v>5426672</v>
      </c>
      <c r="G198" s="114">
        <v>141000</v>
      </c>
      <c r="H198" s="112" t="s">
        <v>131</v>
      </c>
      <c r="I198" s="112" t="s">
        <v>126</v>
      </c>
      <c r="J198" s="115">
        <v>45281</v>
      </c>
    </row>
    <row r="199" spans="1:10" ht="15">
      <c r="A199" s="112" t="s">
        <v>39</v>
      </c>
      <c r="B199" s="112" t="s">
        <v>369</v>
      </c>
      <c r="C199" s="112" t="s">
        <v>28</v>
      </c>
      <c r="D199" s="112" t="s">
        <v>89</v>
      </c>
      <c r="E199" s="112" t="s">
        <v>125</v>
      </c>
      <c r="F199" s="113">
        <v>5427220</v>
      </c>
      <c r="G199" s="114">
        <v>324750</v>
      </c>
      <c r="H199" s="112" t="s">
        <v>131</v>
      </c>
      <c r="I199" s="112" t="s">
        <v>126</v>
      </c>
      <c r="J199" s="115">
        <v>45287</v>
      </c>
    </row>
    <row r="200" spans="1:10" ht="15">
      <c r="A200" s="112" t="s">
        <v>39</v>
      </c>
      <c r="B200" s="112" t="s">
        <v>369</v>
      </c>
      <c r="C200" s="112" t="s">
        <v>28</v>
      </c>
      <c r="D200" s="112" t="s">
        <v>93</v>
      </c>
      <c r="E200" s="112" t="s">
        <v>125</v>
      </c>
      <c r="F200" s="113">
        <v>5427294</v>
      </c>
      <c r="G200" s="114">
        <v>425500</v>
      </c>
      <c r="H200" s="112" t="s">
        <v>131</v>
      </c>
      <c r="I200" s="112" t="s">
        <v>126</v>
      </c>
      <c r="J200" s="115">
        <v>45287</v>
      </c>
    </row>
    <row r="201" spans="1:10" ht="15">
      <c r="A201" s="112" t="s">
        <v>39</v>
      </c>
      <c r="B201" s="112" t="s">
        <v>369</v>
      </c>
      <c r="C201" s="112" t="s">
        <v>84</v>
      </c>
      <c r="D201" s="112" t="s">
        <v>94</v>
      </c>
      <c r="E201" s="112" t="s">
        <v>125</v>
      </c>
      <c r="F201" s="113">
        <v>5427351</v>
      </c>
      <c r="G201" s="114">
        <v>495000</v>
      </c>
      <c r="H201" s="112" t="s">
        <v>131</v>
      </c>
      <c r="I201" s="112" t="s">
        <v>126</v>
      </c>
      <c r="J201" s="115">
        <v>45288</v>
      </c>
    </row>
    <row r="202" spans="1:10" ht="15">
      <c r="A202" s="112" t="s">
        <v>39</v>
      </c>
      <c r="B202" s="112" t="s">
        <v>369</v>
      </c>
      <c r="C202" s="112" t="s">
        <v>84</v>
      </c>
      <c r="D202" s="112" t="s">
        <v>94</v>
      </c>
      <c r="E202" s="112" t="s">
        <v>125</v>
      </c>
      <c r="F202" s="113">
        <v>5426609</v>
      </c>
      <c r="G202" s="114">
        <v>500000</v>
      </c>
      <c r="H202" s="112" t="s">
        <v>131</v>
      </c>
      <c r="I202" s="112" t="s">
        <v>126</v>
      </c>
      <c r="J202" s="115">
        <v>45281</v>
      </c>
    </row>
    <row r="203" spans="1:10" ht="15">
      <c r="A203" s="112" t="s">
        <v>39</v>
      </c>
      <c r="B203" s="112" t="s">
        <v>369</v>
      </c>
      <c r="C203" s="112" t="s">
        <v>28</v>
      </c>
      <c r="D203" s="112" t="s">
        <v>46</v>
      </c>
      <c r="E203" s="112" t="s">
        <v>135</v>
      </c>
      <c r="F203" s="113">
        <v>5427366</v>
      </c>
      <c r="G203" s="114">
        <v>875000</v>
      </c>
      <c r="H203" s="112" t="s">
        <v>131</v>
      </c>
      <c r="I203" s="112" t="s">
        <v>126</v>
      </c>
      <c r="J203" s="115">
        <v>45288</v>
      </c>
    </row>
    <row r="204" spans="1:10" ht="15">
      <c r="A204" s="112" t="s">
        <v>39</v>
      </c>
      <c r="B204" s="112" t="s">
        <v>369</v>
      </c>
      <c r="C204" s="112" t="s">
        <v>28</v>
      </c>
      <c r="D204" s="112" t="s">
        <v>46</v>
      </c>
      <c r="E204" s="112" t="s">
        <v>135</v>
      </c>
      <c r="F204" s="113">
        <v>5427367</v>
      </c>
      <c r="G204" s="114">
        <v>875000</v>
      </c>
      <c r="H204" s="112" t="s">
        <v>131</v>
      </c>
      <c r="I204" s="112" t="s">
        <v>126</v>
      </c>
      <c r="J204" s="115">
        <v>45288</v>
      </c>
    </row>
    <row r="205" spans="1:10" ht="15">
      <c r="A205" s="112" t="s">
        <v>39</v>
      </c>
      <c r="B205" s="112" t="s">
        <v>369</v>
      </c>
      <c r="C205" s="112" t="s">
        <v>28</v>
      </c>
      <c r="D205" s="112" t="s">
        <v>92</v>
      </c>
      <c r="E205" s="112" t="s">
        <v>125</v>
      </c>
      <c r="F205" s="113">
        <v>5427656</v>
      </c>
      <c r="G205" s="114">
        <v>763470</v>
      </c>
      <c r="H205" s="112" t="s">
        <v>126</v>
      </c>
      <c r="I205" s="112" t="s">
        <v>126</v>
      </c>
      <c r="J205" s="115">
        <v>45289</v>
      </c>
    </row>
    <row r="206" spans="1:10" ht="15">
      <c r="A206" s="112" t="s">
        <v>39</v>
      </c>
      <c r="B206" s="112" t="s">
        <v>369</v>
      </c>
      <c r="C206" s="112" t="s">
        <v>28</v>
      </c>
      <c r="D206" s="112" t="s">
        <v>49</v>
      </c>
      <c r="E206" s="112" t="s">
        <v>125</v>
      </c>
      <c r="F206" s="113">
        <v>5426606</v>
      </c>
      <c r="G206" s="114">
        <v>529000</v>
      </c>
      <c r="H206" s="112" t="s">
        <v>131</v>
      </c>
      <c r="I206" s="112" t="s">
        <v>126</v>
      </c>
      <c r="J206" s="115">
        <v>45281</v>
      </c>
    </row>
    <row r="207" spans="1:10" ht="15">
      <c r="A207" s="112" t="s">
        <v>39</v>
      </c>
      <c r="B207" s="112" t="s">
        <v>369</v>
      </c>
      <c r="C207" s="112" t="s">
        <v>28</v>
      </c>
      <c r="D207" s="112" t="s">
        <v>89</v>
      </c>
      <c r="E207" s="112" t="s">
        <v>125</v>
      </c>
      <c r="F207" s="113">
        <v>5427447</v>
      </c>
      <c r="G207" s="114">
        <v>470000</v>
      </c>
      <c r="H207" s="112" t="s">
        <v>131</v>
      </c>
      <c r="I207" s="112" t="s">
        <v>126</v>
      </c>
      <c r="J207" s="115">
        <v>45288</v>
      </c>
    </row>
    <row r="208" spans="1:10" ht="15">
      <c r="A208" s="112" t="s">
        <v>39</v>
      </c>
      <c r="B208" s="112" t="s">
        <v>369</v>
      </c>
      <c r="C208" s="112" t="s">
        <v>87</v>
      </c>
      <c r="D208" s="112" t="s">
        <v>88</v>
      </c>
      <c r="E208" s="112" t="s">
        <v>146</v>
      </c>
      <c r="F208" s="113">
        <v>5426477</v>
      </c>
      <c r="G208" s="114">
        <v>600000</v>
      </c>
      <c r="H208" s="112" t="s">
        <v>131</v>
      </c>
      <c r="I208" s="112" t="s">
        <v>126</v>
      </c>
      <c r="J208" s="115">
        <v>45281</v>
      </c>
    </row>
    <row r="209" spans="1:10" ht="15">
      <c r="A209" s="112" t="s">
        <v>39</v>
      </c>
      <c r="B209" s="112" t="s">
        <v>369</v>
      </c>
      <c r="C209" s="112" t="s">
        <v>47</v>
      </c>
      <c r="D209" s="112" t="s">
        <v>48</v>
      </c>
      <c r="E209" s="112" t="s">
        <v>136</v>
      </c>
      <c r="F209" s="113">
        <v>5427695</v>
      </c>
      <c r="G209" s="114">
        <v>310000</v>
      </c>
      <c r="H209" s="112" t="s">
        <v>131</v>
      </c>
      <c r="I209" s="112" t="s">
        <v>126</v>
      </c>
      <c r="J209" s="115">
        <v>45289</v>
      </c>
    </row>
    <row r="210" spans="1:10" ht="15">
      <c r="A210" s="112" t="s">
        <v>39</v>
      </c>
      <c r="B210" s="112" t="s">
        <v>369</v>
      </c>
      <c r="C210" s="112" t="s">
        <v>28</v>
      </c>
      <c r="D210" s="112" t="s">
        <v>49</v>
      </c>
      <c r="E210" s="112" t="s">
        <v>135</v>
      </c>
      <c r="F210" s="113">
        <v>5426457</v>
      </c>
      <c r="G210" s="114">
        <v>47500</v>
      </c>
      <c r="H210" s="112" t="s">
        <v>131</v>
      </c>
      <c r="I210" s="112" t="s">
        <v>126</v>
      </c>
      <c r="J210" s="115">
        <v>45281</v>
      </c>
    </row>
    <row r="211" spans="1:10" ht="15">
      <c r="A211" s="112" t="s">
        <v>39</v>
      </c>
      <c r="B211" s="112" t="s">
        <v>369</v>
      </c>
      <c r="C211" s="112" t="s">
        <v>28</v>
      </c>
      <c r="D211" s="112" t="s">
        <v>49</v>
      </c>
      <c r="E211" s="112" t="s">
        <v>135</v>
      </c>
      <c r="F211" s="113">
        <v>5426456</v>
      </c>
      <c r="G211" s="114">
        <v>47500</v>
      </c>
      <c r="H211" s="112" t="s">
        <v>131</v>
      </c>
      <c r="I211" s="112" t="s">
        <v>126</v>
      </c>
      <c r="J211" s="115">
        <v>45281</v>
      </c>
    </row>
    <row r="212" spans="1:10" ht="15">
      <c r="A212" s="112" t="s">
        <v>39</v>
      </c>
      <c r="B212" s="112" t="s">
        <v>369</v>
      </c>
      <c r="C212" s="112" t="s">
        <v>84</v>
      </c>
      <c r="D212" s="112" t="s">
        <v>94</v>
      </c>
      <c r="E212" s="112" t="s">
        <v>125</v>
      </c>
      <c r="F212" s="113">
        <v>5426452</v>
      </c>
      <c r="G212" s="114">
        <v>505000</v>
      </c>
      <c r="H212" s="112" t="s">
        <v>131</v>
      </c>
      <c r="I212" s="112" t="s">
        <v>126</v>
      </c>
      <c r="J212" s="115">
        <v>45281</v>
      </c>
    </row>
    <row r="213" spans="1:10" ht="15">
      <c r="A213" s="112" t="s">
        <v>39</v>
      </c>
      <c r="B213" s="112" t="s">
        <v>369</v>
      </c>
      <c r="C213" s="112" t="s">
        <v>87</v>
      </c>
      <c r="D213" s="112" t="s">
        <v>88</v>
      </c>
      <c r="E213" s="112" t="s">
        <v>125</v>
      </c>
      <c r="F213" s="113">
        <v>5426450</v>
      </c>
      <c r="G213" s="114">
        <v>660000</v>
      </c>
      <c r="H213" s="112" t="s">
        <v>131</v>
      </c>
      <c r="I213" s="112" t="s">
        <v>126</v>
      </c>
      <c r="J213" s="115">
        <v>45281</v>
      </c>
    </row>
    <row r="214" spans="1:10" ht="15">
      <c r="A214" s="112" t="s">
        <v>39</v>
      </c>
      <c r="B214" s="112" t="s">
        <v>369</v>
      </c>
      <c r="C214" s="112" t="s">
        <v>28</v>
      </c>
      <c r="D214" s="112" t="s">
        <v>49</v>
      </c>
      <c r="E214" s="112" t="s">
        <v>125</v>
      </c>
      <c r="F214" s="113">
        <v>5427394</v>
      </c>
      <c r="G214" s="114">
        <v>600000</v>
      </c>
      <c r="H214" s="112" t="s">
        <v>131</v>
      </c>
      <c r="I214" s="112" t="s">
        <v>126</v>
      </c>
      <c r="J214" s="115">
        <v>45288</v>
      </c>
    </row>
    <row r="215" spans="1:10" ht="15">
      <c r="A215" s="112" t="s">
        <v>39</v>
      </c>
      <c r="B215" s="112" t="s">
        <v>369</v>
      </c>
      <c r="C215" s="112" t="s">
        <v>28</v>
      </c>
      <c r="D215" s="112" t="s">
        <v>49</v>
      </c>
      <c r="E215" s="112" t="s">
        <v>125</v>
      </c>
      <c r="F215" s="113">
        <v>5427710</v>
      </c>
      <c r="G215" s="114">
        <v>430000</v>
      </c>
      <c r="H215" s="112" t="s">
        <v>131</v>
      </c>
      <c r="I215" s="112" t="s">
        <v>126</v>
      </c>
      <c r="J215" s="115">
        <v>45289</v>
      </c>
    </row>
    <row r="216" spans="1:10" ht="15">
      <c r="A216" s="112" t="s">
        <v>39</v>
      </c>
      <c r="B216" s="112" t="s">
        <v>369</v>
      </c>
      <c r="C216" s="112" t="s">
        <v>28</v>
      </c>
      <c r="D216" s="112" t="s">
        <v>93</v>
      </c>
      <c r="E216" s="112" t="s">
        <v>135</v>
      </c>
      <c r="F216" s="113">
        <v>5427421</v>
      </c>
      <c r="G216" s="114">
        <v>272000</v>
      </c>
      <c r="H216" s="112" t="s">
        <v>131</v>
      </c>
      <c r="I216" s="112" t="s">
        <v>126</v>
      </c>
      <c r="J216" s="115">
        <v>45288</v>
      </c>
    </row>
    <row r="217" spans="1:10" ht="15">
      <c r="A217" s="112" t="s">
        <v>39</v>
      </c>
      <c r="B217" s="112" t="s">
        <v>369</v>
      </c>
      <c r="C217" s="112" t="s">
        <v>28</v>
      </c>
      <c r="D217" s="112" t="s">
        <v>49</v>
      </c>
      <c r="E217" s="112" t="s">
        <v>125</v>
      </c>
      <c r="F217" s="113">
        <v>5427432</v>
      </c>
      <c r="G217" s="114">
        <v>740000</v>
      </c>
      <c r="H217" s="112" t="s">
        <v>131</v>
      </c>
      <c r="I217" s="112" t="s">
        <v>126</v>
      </c>
      <c r="J217" s="115">
        <v>45288</v>
      </c>
    </row>
    <row r="218" spans="1:10" ht="15">
      <c r="A218" s="112" t="s">
        <v>39</v>
      </c>
      <c r="B218" s="112" t="s">
        <v>369</v>
      </c>
      <c r="C218" s="112" t="s">
        <v>84</v>
      </c>
      <c r="D218" s="112" t="s">
        <v>94</v>
      </c>
      <c r="E218" s="112" t="s">
        <v>135</v>
      </c>
      <c r="F218" s="113">
        <v>5427443</v>
      </c>
      <c r="G218" s="114">
        <v>94000</v>
      </c>
      <c r="H218" s="112" t="s">
        <v>131</v>
      </c>
      <c r="I218" s="112" t="s">
        <v>126</v>
      </c>
      <c r="J218" s="115">
        <v>45288</v>
      </c>
    </row>
    <row r="219" spans="1:10" ht="15">
      <c r="A219" s="112" t="s">
        <v>39</v>
      </c>
      <c r="B219" s="112" t="s">
        <v>369</v>
      </c>
      <c r="C219" s="112" t="s">
        <v>28</v>
      </c>
      <c r="D219" s="112" t="s">
        <v>89</v>
      </c>
      <c r="E219" s="112" t="s">
        <v>125</v>
      </c>
      <c r="F219" s="113">
        <v>5427376</v>
      </c>
      <c r="G219" s="114">
        <v>575000</v>
      </c>
      <c r="H219" s="112" t="s">
        <v>131</v>
      </c>
      <c r="I219" s="112" t="s">
        <v>126</v>
      </c>
      <c r="J219" s="115">
        <v>45288</v>
      </c>
    </row>
    <row r="220" spans="1:10" ht="15">
      <c r="A220" s="112" t="s">
        <v>39</v>
      </c>
      <c r="B220" s="112" t="s">
        <v>369</v>
      </c>
      <c r="C220" s="112" t="s">
        <v>28</v>
      </c>
      <c r="D220" s="112" t="s">
        <v>46</v>
      </c>
      <c r="E220" s="112" t="s">
        <v>125</v>
      </c>
      <c r="F220" s="113">
        <v>5426790</v>
      </c>
      <c r="G220" s="114">
        <v>436000</v>
      </c>
      <c r="H220" s="112" t="s">
        <v>131</v>
      </c>
      <c r="I220" s="112" t="s">
        <v>126</v>
      </c>
      <c r="J220" s="115">
        <v>45282</v>
      </c>
    </row>
    <row r="221" spans="1:10" ht="15">
      <c r="A221" s="112" t="s">
        <v>39</v>
      </c>
      <c r="B221" s="112" t="s">
        <v>369</v>
      </c>
      <c r="C221" s="112" t="s">
        <v>28</v>
      </c>
      <c r="D221" s="112" t="s">
        <v>49</v>
      </c>
      <c r="E221" s="112" t="s">
        <v>135</v>
      </c>
      <c r="F221" s="113">
        <v>5426894</v>
      </c>
      <c r="G221" s="114">
        <v>12000</v>
      </c>
      <c r="H221" s="112" t="s">
        <v>131</v>
      </c>
      <c r="I221" s="112" t="s">
        <v>126</v>
      </c>
      <c r="J221" s="115">
        <v>45282</v>
      </c>
    </row>
    <row r="222" spans="1:10" ht="15">
      <c r="A222" s="112" t="s">
        <v>39</v>
      </c>
      <c r="B222" s="112" t="s">
        <v>369</v>
      </c>
      <c r="C222" s="112" t="s">
        <v>28</v>
      </c>
      <c r="D222" s="112" t="s">
        <v>46</v>
      </c>
      <c r="E222" s="112" t="s">
        <v>125</v>
      </c>
      <c r="F222" s="113">
        <v>5426891</v>
      </c>
      <c r="G222" s="114">
        <v>460000</v>
      </c>
      <c r="H222" s="112" t="s">
        <v>131</v>
      </c>
      <c r="I222" s="112" t="s">
        <v>126</v>
      </c>
      <c r="J222" s="115">
        <v>45282</v>
      </c>
    </row>
    <row r="223" spans="1:10" ht="15">
      <c r="A223" s="112" t="s">
        <v>39</v>
      </c>
      <c r="B223" s="112" t="s">
        <v>369</v>
      </c>
      <c r="C223" s="112" t="s">
        <v>28</v>
      </c>
      <c r="D223" s="112" t="s">
        <v>49</v>
      </c>
      <c r="E223" s="112" t="s">
        <v>125</v>
      </c>
      <c r="F223" s="113">
        <v>5426875</v>
      </c>
      <c r="G223" s="114">
        <v>800000</v>
      </c>
      <c r="H223" s="112" t="s">
        <v>131</v>
      </c>
      <c r="I223" s="112" t="s">
        <v>126</v>
      </c>
      <c r="J223" s="115">
        <v>45282</v>
      </c>
    </row>
    <row r="224" spans="1:10" ht="15">
      <c r="A224" s="112" t="s">
        <v>39</v>
      </c>
      <c r="B224" s="112" t="s">
        <v>369</v>
      </c>
      <c r="C224" s="112" t="s">
        <v>87</v>
      </c>
      <c r="D224" s="112" t="s">
        <v>88</v>
      </c>
      <c r="E224" s="112" t="s">
        <v>125</v>
      </c>
      <c r="F224" s="113">
        <v>5426873</v>
      </c>
      <c r="G224" s="114">
        <v>660000</v>
      </c>
      <c r="H224" s="112" t="s">
        <v>131</v>
      </c>
      <c r="I224" s="112" t="s">
        <v>126</v>
      </c>
      <c r="J224" s="115">
        <v>45282</v>
      </c>
    </row>
    <row r="225" spans="1:10" ht="15">
      <c r="A225" s="112" t="s">
        <v>39</v>
      </c>
      <c r="B225" s="112" t="s">
        <v>369</v>
      </c>
      <c r="C225" s="112" t="s">
        <v>87</v>
      </c>
      <c r="D225" s="112" t="s">
        <v>88</v>
      </c>
      <c r="E225" s="112" t="s">
        <v>125</v>
      </c>
      <c r="F225" s="113">
        <v>5426853</v>
      </c>
      <c r="G225" s="114">
        <v>425000</v>
      </c>
      <c r="H225" s="112" t="s">
        <v>131</v>
      </c>
      <c r="I225" s="112" t="s">
        <v>126</v>
      </c>
      <c r="J225" s="115">
        <v>45282</v>
      </c>
    </row>
    <row r="226" spans="1:10" ht="15">
      <c r="A226" s="112" t="s">
        <v>39</v>
      </c>
      <c r="B226" s="112" t="s">
        <v>369</v>
      </c>
      <c r="C226" s="112" t="s">
        <v>47</v>
      </c>
      <c r="D226" s="112" t="s">
        <v>48</v>
      </c>
      <c r="E226" s="112" t="s">
        <v>125</v>
      </c>
      <c r="F226" s="113">
        <v>5426917</v>
      </c>
      <c r="G226" s="114">
        <v>550000</v>
      </c>
      <c r="H226" s="112" t="s">
        <v>131</v>
      </c>
      <c r="I226" s="112" t="s">
        <v>126</v>
      </c>
      <c r="J226" s="115">
        <v>45282</v>
      </c>
    </row>
    <row r="227" spans="1:10" ht="15">
      <c r="A227" s="112" t="s">
        <v>39</v>
      </c>
      <c r="B227" s="112" t="s">
        <v>369</v>
      </c>
      <c r="C227" s="112" t="s">
        <v>28</v>
      </c>
      <c r="D227" s="112" t="s">
        <v>91</v>
      </c>
      <c r="E227" s="112" t="s">
        <v>125</v>
      </c>
      <c r="F227" s="113">
        <v>5426831</v>
      </c>
      <c r="G227" s="114">
        <v>712640</v>
      </c>
      <c r="H227" s="112" t="s">
        <v>126</v>
      </c>
      <c r="I227" s="112" t="s">
        <v>126</v>
      </c>
      <c r="J227" s="115">
        <v>45282</v>
      </c>
    </row>
    <row r="228" spans="1:10" ht="15">
      <c r="A228" s="112" t="s">
        <v>39</v>
      </c>
      <c r="B228" s="112" t="s">
        <v>369</v>
      </c>
      <c r="C228" s="112" t="s">
        <v>47</v>
      </c>
      <c r="D228" s="112" t="s">
        <v>48</v>
      </c>
      <c r="E228" s="112" t="s">
        <v>125</v>
      </c>
      <c r="F228" s="113">
        <v>5426941</v>
      </c>
      <c r="G228" s="114">
        <v>325000</v>
      </c>
      <c r="H228" s="112" t="s">
        <v>131</v>
      </c>
      <c r="I228" s="112" t="s">
        <v>126</v>
      </c>
      <c r="J228" s="115">
        <v>45282</v>
      </c>
    </row>
    <row r="229" spans="1:10" ht="15">
      <c r="A229" s="112" t="s">
        <v>39</v>
      </c>
      <c r="B229" s="112" t="s">
        <v>369</v>
      </c>
      <c r="C229" s="112" t="s">
        <v>28</v>
      </c>
      <c r="D229" s="112" t="s">
        <v>89</v>
      </c>
      <c r="E229" s="112" t="s">
        <v>125</v>
      </c>
      <c r="F229" s="113">
        <v>5427680</v>
      </c>
      <c r="G229" s="114">
        <v>727500</v>
      </c>
      <c r="H229" s="112" t="s">
        <v>131</v>
      </c>
      <c r="I229" s="112" t="s">
        <v>126</v>
      </c>
      <c r="J229" s="115">
        <v>45289</v>
      </c>
    </row>
    <row r="230" spans="1:10" ht="15">
      <c r="A230" s="112" t="s">
        <v>39</v>
      </c>
      <c r="B230" s="112" t="s">
        <v>369</v>
      </c>
      <c r="C230" s="112" t="s">
        <v>47</v>
      </c>
      <c r="D230" s="112" t="s">
        <v>48</v>
      </c>
      <c r="E230" s="112" t="s">
        <v>130</v>
      </c>
      <c r="F230" s="113">
        <v>5427218</v>
      </c>
      <c r="G230" s="114">
        <v>340000</v>
      </c>
      <c r="H230" s="112" t="s">
        <v>131</v>
      </c>
      <c r="I230" s="112" t="s">
        <v>126</v>
      </c>
      <c r="J230" s="115">
        <v>45287</v>
      </c>
    </row>
    <row r="231" spans="1:10" ht="15">
      <c r="A231" s="112" t="s">
        <v>39</v>
      </c>
      <c r="B231" s="112" t="s">
        <v>369</v>
      </c>
      <c r="C231" s="112" t="s">
        <v>47</v>
      </c>
      <c r="D231" s="112" t="s">
        <v>48</v>
      </c>
      <c r="E231" s="112" t="s">
        <v>125</v>
      </c>
      <c r="F231" s="113">
        <v>5427001</v>
      </c>
      <c r="G231" s="114">
        <v>785000</v>
      </c>
      <c r="H231" s="112" t="s">
        <v>131</v>
      </c>
      <c r="I231" s="112" t="s">
        <v>126</v>
      </c>
      <c r="J231" s="115">
        <v>45286</v>
      </c>
    </row>
    <row r="232" spans="1:10" ht="15">
      <c r="A232" s="112" t="s">
        <v>39</v>
      </c>
      <c r="B232" s="112" t="s">
        <v>369</v>
      </c>
      <c r="C232" s="112" t="s">
        <v>47</v>
      </c>
      <c r="D232" s="112" t="s">
        <v>48</v>
      </c>
      <c r="E232" s="112" t="s">
        <v>125</v>
      </c>
      <c r="F232" s="113">
        <v>5426701</v>
      </c>
      <c r="G232" s="114">
        <v>1515000</v>
      </c>
      <c r="H232" s="112" t="s">
        <v>131</v>
      </c>
      <c r="I232" s="112" t="s">
        <v>126</v>
      </c>
      <c r="J232" s="115">
        <v>45281</v>
      </c>
    </row>
    <row r="233" spans="1:10" ht="15">
      <c r="A233" s="112" t="s">
        <v>39</v>
      </c>
      <c r="B233" s="112" t="s">
        <v>369</v>
      </c>
      <c r="C233" s="112" t="s">
        <v>28</v>
      </c>
      <c r="D233" s="112" t="s">
        <v>89</v>
      </c>
      <c r="E233" s="112" t="s">
        <v>125</v>
      </c>
      <c r="F233" s="113">
        <v>5426788</v>
      </c>
      <c r="G233" s="114">
        <v>685000</v>
      </c>
      <c r="H233" s="112" t="s">
        <v>131</v>
      </c>
      <c r="I233" s="112" t="s">
        <v>126</v>
      </c>
      <c r="J233" s="115">
        <v>45282</v>
      </c>
    </row>
    <row r="234" spans="1:10" ht="15">
      <c r="A234" s="112" t="s">
        <v>39</v>
      </c>
      <c r="B234" s="112" t="s">
        <v>369</v>
      </c>
      <c r="C234" s="112" t="s">
        <v>28</v>
      </c>
      <c r="D234" s="112" t="s">
        <v>46</v>
      </c>
      <c r="E234" s="112" t="s">
        <v>125</v>
      </c>
      <c r="F234" s="113">
        <v>5427019</v>
      </c>
      <c r="G234" s="114">
        <v>4850000</v>
      </c>
      <c r="H234" s="112" t="s">
        <v>131</v>
      </c>
      <c r="I234" s="112" t="s">
        <v>126</v>
      </c>
      <c r="J234" s="115">
        <v>45286</v>
      </c>
    </row>
    <row r="235" spans="1:10" ht="15">
      <c r="A235" s="112" t="s">
        <v>39</v>
      </c>
      <c r="B235" s="112" t="s">
        <v>369</v>
      </c>
      <c r="C235" s="112" t="s">
        <v>87</v>
      </c>
      <c r="D235" s="112" t="s">
        <v>88</v>
      </c>
      <c r="E235" s="112" t="s">
        <v>132</v>
      </c>
      <c r="F235" s="113">
        <v>5426781</v>
      </c>
      <c r="G235" s="114">
        <v>865000</v>
      </c>
      <c r="H235" s="112" t="s">
        <v>131</v>
      </c>
      <c r="I235" s="112" t="s">
        <v>126</v>
      </c>
      <c r="J235" s="115">
        <v>45282</v>
      </c>
    </row>
    <row r="236" spans="1:10" ht="15">
      <c r="A236" s="112" t="s">
        <v>39</v>
      </c>
      <c r="B236" s="112" t="s">
        <v>369</v>
      </c>
      <c r="C236" s="112" t="s">
        <v>28</v>
      </c>
      <c r="D236" s="112" t="s">
        <v>49</v>
      </c>
      <c r="E236" s="112" t="s">
        <v>125</v>
      </c>
      <c r="F236" s="113">
        <v>5427032</v>
      </c>
      <c r="G236" s="114">
        <v>359999</v>
      </c>
      <c r="H236" s="112" t="s">
        <v>131</v>
      </c>
      <c r="I236" s="112" t="s">
        <v>126</v>
      </c>
      <c r="J236" s="115">
        <v>45286</v>
      </c>
    </row>
    <row r="237" spans="1:10" ht="15">
      <c r="A237" s="112" t="s">
        <v>39</v>
      </c>
      <c r="B237" s="112" t="s">
        <v>369</v>
      </c>
      <c r="C237" s="112" t="s">
        <v>84</v>
      </c>
      <c r="D237" s="112" t="s">
        <v>94</v>
      </c>
      <c r="E237" s="112" t="s">
        <v>125</v>
      </c>
      <c r="F237" s="113">
        <v>5426778</v>
      </c>
      <c r="G237" s="114">
        <v>762023</v>
      </c>
      <c r="H237" s="112" t="s">
        <v>126</v>
      </c>
      <c r="I237" s="112" t="s">
        <v>126</v>
      </c>
      <c r="J237" s="115">
        <v>45282</v>
      </c>
    </row>
    <row r="238" spans="1:10" ht="15">
      <c r="A238" s="112" t="s">
        <v>39</v>
      </c>
      <c r="B238" s="112" t="s">
        <v>369</v>
      </c>
      <c r="C238" s="112" t="s">
        <v>28</v>
      </c>
      <c r="D238" s="112" t="s">
        <v>46</v>
      </c>
      <c r="E238" s="112" t="s">
        <v>125</v>
      </c>
      <c r="F238" s="113">
        <v>5427039</v>
      </c>
      <c r="G238" s="114">
        <v>475000</v>
      </c>
      <c r="H238" s="112" t="s">
        <v>131</v>
      </c>
      <c r="I238" s="112" t="s">
        <v>126</v>
      </c>
      <c r="J238" s="115">
        <v>45286</v>
      </c>
    </row>
    <row r="239" spans="1:10" ht="15">
      <c r="A239" s="112" t="s">
        <v>39</v>
      </c>
      <c r="B239" s="112" t="s">
        <v>369</v>
      </c>
      <c r="C239" s="112" t="s">
        <v>28</v>
      </c>
      <c r="D239" s="112" t="s">
        <v>89</v>
      </c>
      <c r="E239" s="112" t="s">
        <v>125</v>
      </c>
      <c r="F239" s="113">
        <v>5427066</v>
      </c>
      <c r="G239" s="114">
        <v>2200000</v>
      </c>
      <c r="H239" s="112" t="s">
        <v>131</v>
      </c>
      <c r="I239" s="112" t="s">
        <v>126</v>
      </c>
      <c r="J239" s="115">
        <v>45286</v>
      </c>
    </row>
    <row r="240" spans="1:10" ht="15">
      <c r="A240" s="112" t="s">
        <v>39</v>
      </c>
      <c r="B240" s="112" t="s">
        <v>369</v>
      </c>
      <c r="C240" s="112" t="s">
        <v>47</v>
      </c>
      <c r="D240" s="112" t="s">
        <v>48</v>
      </c>
      <c r="E240" s="112" t="s">
        <v>125</v>
      </c>
      <c r="F240" s="113">
        <v>5426721</v>
      </c>
      <c r="G240" s="114">
        <v>460000</v>
      </c>
      <c r="H240" s="112" t="s">
        <v>131</v>
      </c>
      <c r="I240" s="112" t="s">
        <v>126</v>
      </c>
      <c r="J240" s="115">
        <v>45281</v>
      </c>
    </row>
    <row r="241" spans="1:10" ht="15">
      <c r="A241" s="112" t="s">
        <v>39</v>
      </c>
      <c r="B241" s="112" t="s">
        <v>369</v>
      </c>
      <c r="C241" s="112" t="s">
        <v>28</v>
      </c>
      <c r="D241" s="112" t="s">
        <v>49</v>
      </c>
      <c r="E241" s="112" t="s">
        <v>130</v>
      </c>
      <c r="F241" s="113">
        <v>5427675</v>
      </c>
      <c r="G241" s="114">
        <v>285000</v>
      </c>
      <c r="H241" s="112" t="s">
        <v>131</v>
      </c>
      <c r="I241" s="112" t="s">
        <v>126</v>
      </c>
      <c r="J241" s="115">
        <v>45289</v>
      </c>
    </row>
    <row r="242" spans="1:10" ht="15">
      <c r="A242" s="112" t="s">
        <v>39</v>
      </c>
      <c r="B242" s="112" t="s">
        <v>369</v>
      </c>
      <c r="C242" s="112" t="s">
        <v>28</v>
      </c>
      <c r="D242" s="112" t="s">
        <v>89</v>
      </c>
      <c r="E242" s="112" t="s">
        <v>125</v>
      </c>
      <c r="F242" s="113">
        <v>5427370</v>
      </c>
      <c r="G242" s="114">
        <v>619000</v>
      </c>
      <c r="H242" s="112" t="s">
        <v>131</v>
      </c>
      <c r="I242" s="112" t="s">
        <v>126</v>
      </c>
      <c r="J242" s="115">
        <v>45288</v>
      </c>
    </row>
    <row r="243" spans="1:10" ht="15">
      <c r="A243" s="112" t="s">
        <v>39</v>
      </c>
      <c r="B243" s="112" t="s">
        <v>369</v>
      </c>
      <c r="C243" s="112" t="s">
        <v>28</v>
      </c>
      <c r="D243" s="112" t="s">
        <v>89</v>
      </c>
      <c r="E243" s="112" t="s">
        <v>125</v>
      </c>
      <c r="F243" s="113">
        <v>5426792</v>
      </c>
      <c r="G243" s="114">
        <v>365000</v>
      </c>
      <c r="H243" s="112" t="s">
        <v>131</v>
      </c>
      <c r="I243" s="112" t="s">
        <v>126</v>
      </c>
      <c r="J243" s="115">
        <v>45282</v>
      </c>
    </row>
    <row r="244" spans="1:10" ht="15">
      <c r="A244" s="112" t="s">
        <v>39</v>
      </c>
      <c r="B244" s="112" t="s">
        <v>369</v>
      </c>
      <c r="C244" s="112" t="s">
        <v>87</v>
      </c>
      <c r="D244" s="112" t="s">
        <v>88</v>
      </c>
      <c r="E244" s="112" t="s">
        <v>130</v>
      </c>
      <c r="F244" s="113">
        <v>5427605</v>
      </c>
      <c r="G244" s="114">
        <v>263000</v>
      </c>
      <c r="H244" s="112" t="s">
        <v>131</v>
      </c>
      <c r="I244" s="112" t="s">
        <v>126</v>
      </c>
      <c r="J244" s="115">
        <v>45289</v>
      </c>
    </row>
    <row r="245" spans="1:10" ht="15">
      <c r="A245" s="112" t="s">
        <v>39</v>
      </c>
      <c r="B245" s="112" t="s">
        <v>369</v>
      </c>
      <c r="C245" s="112" t="s">
        <v>28</v>
      </c>
      <c r="D245" s="112" t="s">
        <v>49</v>
      </c>
      <c r="E245" s="112" t="s">
        <v>130</v>
      </c>
      <c r="F245" s="113">
        <v>5427634</v>
      </c>
      <c r="G245" s="114">
        <v>265000</v>
      </c>
      <c r="H245" s="112" t="s">
        <v>131</v>
      </c>
      <c r="I245" s="112" t="s">
        <v>126</v>
      </c>
      <c r="J245" s="115">
        <v>45289</v>
      </c>
    </row>
    <row r="246" spans="1:10" ht="15">
      <c r="A246" s="112" t="s">
        <v>39</v>
      </c>
      <c r="B246" s="112" t="s">
        <v>369</v>
      </c>
      <c r="C246" s="112" t="s">
        <v>87</v>
      </c>
      <c r="D246" s="112" t="s">
        <v>88</v>
      </c>
      <c r="E246" s="112" t="s">
        <v>125</v>
      </c>
      <c r="F246" s="113">
        <v>5427554</v>
      </c>
      <c r="G246" s="114">
        <v>710000</v>
      </c>
      <c r="H246" s="112" t="s">
        <v>131</v>
      </c>
      <c r="I246" s="112" t="s">
        <v>126</v>
      </c>
      <c r="J246" s="115">
        <v>45289</v>
      </c>
    </row>
    <row r="247" spans="1:10" ht="15">
      <c r="A247" s="112" t="s">
        <v>39</v>
      </c>
      <c r="B247" s="112" t="s">
        <v>369</v>
      </c>
      <c r="C247" s="112" t="s">
        <v>28</v>
      </c>
      <c r="D247" s="112" t="s">
        <v>46</v>
      </c>
      <c r="E247" s="112" t="s">
        <v>125</v>
      </c>
      <c r="F247" s="113">
        <v>5425692</v>
      </c>
      <c r="G247" s="114">
        <v>1526000</v>
      </c>
      <c r="H247" s="112" t="s">
        <v>131</v>
      </c>
      <c r="I247" s="112" t="s">
        <v>126</v>
      </c>
      <c r="J247" s="115">
        <v>45279</v>
      </c>
    </row>
    <row r="248" spans="1:10" ht="15">
      <c r="A248" s="112" t="s">
        <v>39</v>
      </c>
      <c r="B248" s="112" t="s">
        <v>369</v>
      </c>
      <c r="C248" s="112" t="s">
        <v>47</v>
      </c>
      <c r="D248" s="112" t="s">
        <v>48</v>
      </c>
      <c r="E248" s="112" t="s">
        <v>125</v>
      </c>
      <c r="F248" s="113">
        <v>5425990</v>
      </c>
      <c r="G248" s="114">
        <v>590000</v>
      </c>
      <c r="H248" s="112" t="s">
        <v>131</v>
      </c>
      <c r="I248" s="112" t="s">
        <v>126</v>
      </c>
      <c r="J248" s="115">
        <v>45280</v>
      </c>
    </row>
    <row r="249" spans="1:10" ht="15">
      <c r="A249" s="112" t="s">
        <v>39</v>
      </c>
      <c r="B249" s="112" t="s">
        <v>369</v>
      </c>
      <c r="C249" s="112" t="s">
        <v>28</v>
      </c>
      <c r="D249" s="112" t="s">
        <v>91</v>
      </c>
      <c r="E249" s="112" t="s">
        <v>125</v>
      </c>
      <c r="F249" s="113">
        <v>5426077</v>
      </c>
      <c r="G249" s="114">
        <v>515000</v>
      </c>
      <c r="H249" s="112" t="s">
        <v>131</v>
      </c>
      <c r="I249" s="112" t="s">
        <v>126</v>
      </c>
      <c r="J249" s="115">
        <v>45280</v>
      </c>
    </row>
    <row r="250" spans="1:10" ht="15">
      <c r="A250" s="112" t="s">
        <v>39</v>
      </c>
      <c r="B250" s="112" t="s">
        <v>369</v>
      </c>
      <c r="C250" s="112" t="s">
        <v>87</v>
      </c>
      <c r="D250" s="112" t="s">
        <v>88</v>
      </c>
      <c r="E250" s="112" t="s">
        <v>125</v>
      </c>
      <c r="F250" s="113">
        <v>5425821</v>
      </c>
      <c r="G250" s="114">
        <v>616500</v>
      </c>
      <c r="H250" s="112" t="s">
        <v>131</v>
      </c>
      <c r="I250" s="112" t="s">
        <v>126</v>
      </c>
      <c r="J250" s="115">
        <v>45280</v>
      </c>
    </row>
    <row r="251" spans="1:10" ht="15">
      <c r="A251" s="112" t="s">
        <v>39</v>
      </c>
      <c r="B251" s="112" t="s">
        <v>369</v>
      </c>
      <c r="C251" s="112" t="s">
        <v>47</v>
      </c>
      <c r="D251" s="112" t="s">
        <v>48</v>
      </c>
      <c r="E251" s="112" t="s">
        <v>125</v>
      </c>
      <c r="F251" s="113">
        <v>5427728</v>
      </c>
      <c r="G251" s="114">
        <v>410000</v>
      </c>
      <c r="H251" s="112" t="s">
        <v>131</v>
      </c>
      <c r="I251" s="112" t="s">
        <v>126</v>
      </c>
      <c r="J251" s="115">
        <v>45289</v>
      </c>
    </row>
    <row r="252" spans="1:10" ht="15">
      <c r="A252" s="112" t="s">
        <v>39</v>
      </c>
      <c r="B252" s="112" t="s">
        <v>369</v>
      </c>
      <c r="C252" s="112" t="s">
        <v>47</v>
      </c>
      <c r="D252" s="112" t="s">
        <v>48</v>
      </c>
      <c r="E252" s="112" t="s">
        <v>125</v>
      </c>
      <c r="F252" s="113">
        <v>5425713</v>
      </c>
      <c r="G252" s="114">
        <v>850000</v>
      </c>
      <c r="H252" s="112" t="s">
        <v>131</v>
      </c>
      <c r="I252" s="112" t="s">
        <v>126</v>
      </c>
      <c r="J252" s="115">
        <v>45279</v>
      </c>
    </row>
    <row r="253" spans="1:10" ht="15">
      <c r="A253" s="112" t="s">
        <v>39</v>
      </c>
      <c r="B253" s="112" t="s">
        <v>369</v>
      </c>
      <c r="C253" s="112" t="s">
        <v>28</v>
      </c>
      <c r="D253" s="112" t="s">
        <v>89</v>
      </c>
      <c r="E253" s="112" t="s">
        <v>125</v>
      </c>
      <c r="F253" s="113">
        <v>5427730</v>
      </c>
      <c r="G253" s="114">
        <v>525000</v>
      </c>
      <c r="H253" s="112" t="s">
        <v>131</v>
      </c>
      <c r="I253" s="112" t="s">
        <v>126</v>
      </c>
      <c r="J253" s="115">
        <v>45289</v>
      </c>
    </row>
    <row r="254" spans="1:10" ht="15">
      <c r="A254" s="112" t="s">
        <v>39</v>
      </c>
      <c r="B254" s="112" t="s">
        <v>369</v>
      </c>
      <c r="C254" s="112" t="s">
        <v>87</v>
      </c>
      <c r="D254" s="112" t="s">
        <v>88</v>
      </c>
      <c r="E254" s="112" t="s">
        <v>125</v>
      </c>
      <c r="F254" s="113">
        <v>5427571</v>
      </c>
      <c r="G254" s="114">
        <v>3900000</v>
      </c>
      <c r="H254" s="112" t="s">
        <v>131</v>
      </c>
      <c r="I254" s="112" t="s">
        <v>126</v>
      </c>
      <c r="J254" s="115">
        <v>45289</v>
      </c>
    </row>
    <row r="255" spans="1:10" ht="15">
      <c r="A255" s="112" t="s">
        <v>39</v>
      </c>
      <c r="B255" s="112" t="s">
        <v>369</v>
      </c>
      <c r="C255" s="112" t="s">
        <v>28</v>
      </c>
      <c r="D255" s="112" t="s">
        <v>46</v>
      </c>
      <c r="E255" s="112" t="s">
        <v>125</v>
      </c>
      <c r="F255" s="113">
        <v>5426120</v>
      </c>
      <c r="G255" s="114">
        <v>510000</v>
      </c>
      <c r="H255" s="112" t="s">
        <v>131</v>
      </c>
      <c r="I255" s="112" t="s">
        <v>126</v>
      </c>
      <c r="J255" s="115">
        <v>45280</v>
      </c>
    </row>
    <row r="256" spans="1:10" ht="15">
      <c r="A256" s="112" t="s">
        <v>39</v>
      </c>
      <c r="B256" s="112" t="s">
        <v>369</v>
      </c>
      <c r="C256" s="112" t="s">
        <v>47</v>
      </c>
      <c r="D256" s="112" t="s">
        <v>48</v>
      </c>
      <c r="E256" s="112" t="s">
        <v>135</v>
      </c>
      <c r="F256" s="113">
        <v>5427627</v>
      </c>
      <c r="G256" s="114">
        <v>140000</v>
      </c>
      <c r="H256" s="112" t="s">
        <v>131</v>
      </c>
      <c r="I256" s="112" t="s">
        <v>126</v>
      </c>
      <c r="J256" s="115">
        <v>45289</v>
      </c>
    </row>
    <row r="257" spans="1:10" ht="15">
      <c r="A257" s="112" t="s">
        <v>39</v>
      </c>
      <c r="B257" s="112" t="s">
        <v>369</v>
      </c>
      <c r="C257" s="112" t="s">
        <v>87</v>
      </c>
      <c r="D257" s="112" t="s">
        <v>88</v>
      </c>
      <c r="E257" s="112" t="s">
        <v>135</v>
      </c>
      <c r="F257" s="113">
        <v>5427504</v>
      </c>
      <c r="G257" s="114">
        <v>913596</v>
      </c>
      <c r="H257" s="112" t="s">
        <v>131</v>
      </c>
      <c r="I257" s="112" t="s">
        <v>126</v>
      </c>
      <c r="J257" s="115">
        <v>45288</v>
      </c>
    </row>
    <row r="258" spans="1:10" ht="15">
      <c r="A258" s="112" t="s">
        <v>39</v>
      </c>
      <c r="B258" s="112" t="s">
        <v>369</v>
      </c>
      <c r="C258" s="112" t="s">
        <v>28</v>
      </c>
      <c r="D258" s="112" t="s">
        <v>46</v>
      </c>
      <c r="E258" s="112" t="s">
        <v>132</v>
      </c>
      <c r="F258" s="113">
        <v>5427615</v>
      </c>
      <c r="G258" s="114">
        <v>225000</v>
      </c>
      <c r="H258" s="112" t="s">
        <v>131</v>
      </c>
      <c r="I258" s="112" t="s">
        <v>126</v>
      </c>
      <c r="J258" s="115">
        <v>45289</v>
      </c>
    </row>
    <row r="259" spans="1:10" ht="15">
      <c r="A259" s="112" t="s">
        <v>39</v>
      </c>
      <c r="B259" s="112" t="s">
        <v>369</v>
      </c>
      <c r="C259" s="112" t="s">
        <v>28</v>
      </c>
      <c r="D259" s="112" t="s">
        <v>49</v>
      </c>
      <c r="E259" s="112" t="s">
        <v>130</v>
      </c>
      <c r="F259" s="113">
        <v>5425795</v>
      </c>
      <c r="G259" s="114">
        <v>240000</v>
      </c>
      <c r="H259" s="112" t="s">
        <v>131</v>
      </c>
      <c r="I259" s="112" t="s">
        <v>126</v>
      </c>
      <c r="J259" s="115">
        <v>45280</v>
      </c>
    </row>
    <row r="260" spans="1:10" ht="15">
      <c r="A260" s="112" t="s">
        <v>39</v>
      </c>
      <c r="B260" s="112" t="s">
        <v>369</v>
      </c>
      <c r="C260" s="112" t="s">
        <v>28</v>
      </c>
      <c r="D260" s="112" t="s">
        <v>89</v>
      </c>
      <c r="E260" s="112" t="s">
        <v>125</v>
      </c>
      <c r="F260" s="113">
        <v>5427652</v>
      </c>
      <c r="G260" s="114">
        <v>875000</v>
      </c>
      <c r="H260" s="112" t="s">
        <v>131</v>
      </c>
      <c r="I260" s="112" t="s">
        <v>126</v>
      </c>
      <c r="J260" s="115">
        <v>45289</v>
      </c>
    </row>
    <row r="261" spans="1:10" ht="15">
      <c r="A261" s="112" t="s">
        <v>39</v>
      </c>
      <c r="B261" s="112" t="s">
        <v>369</v>
      </c>
      <c r="C261" s="112" t="s">
        <v>28</v>
      </c>
      <c r="D261" s="112" t="s">
        <v>93</v>
      </c>
      <c r="E261" s="112" t="s">
        <v>135</v>
      </c>
      <c r="F261" s="113">
        <v>5427624</v>
      </c>
      <c r="G261" s="114">
        <v>1845503.94</v>
      </c>
      <c r="H261" s="112" t="s">
        <v>131</v>
      </c>
      <c r="I261" s="112" t="s">
        <v>126</v>
      </c>
      <c r="J261" s="115">
        <v>45289</v>
      </c>
    </row>
    <row r="262" spans="1:10" ht="15">
      <c r="A262" s="112" t="s">
        <v>39</v>
      </c>
      <c r="B262" s="112" t="s">
        <v>369</v>
      </c>
      <c r="C262" s="112" t="s">
        <v>28</v>
      </c>
      <c r="D262" s="112" t="s">
        <v>46</v>
      </c>
      <c r="E262" s="112" t="s">
        <v>130</v>
      </c>
      <c r="F262" s="113">
        <v>5426122</v>
      </c>
      <c r="G262" s="114">
        <v>175000</v>
      </c>
      <c r="H262" s="112" t="s">
        <v>131</v>
      </c>
      <c r="I262" s="112" t="s">
        <v>126</v>
      </c>
      <c r="J262" s="115">
        <v>45280</v>
      </c>
    </row>
    <row r="263" spans="1:10" ht="15">
      <c r="A263" s="112" t="s">
        <v>39</v>
      </c>
      <c r="B263" s="112" t="s">
        <v>369</v>
      </c>
      <c r="C263" s="112" t="s">
        <v>28</v>
      </c>
      <c r="D263" s="112" t="s">
        <v>46</v>
      </c>
      <c r="E263" s="112" t="s">
        <v>132</v>
      </c>
      <c r="F263" s="113">
        <v>5427611</v>
      </c>
      <c r="G263" s="114">
        <v>649000</v>
      </c>
      <c r="H263" s="112" t="s">
        <v>131</v>
      </c>
      <c r="I263" s="112" t="s">
        <v>126</v>
      </c>
      <c r="J263" s="115">
        <v>45289</v>
      </c>
    </row>
    <row r="264" spans="1:10" ht="15">
      <c r="A264" s="112" t="s">
        <v>39</v>
      </c>
      <c r="B264" s="112" t="s">
        <v>369</v>
      </c>
      <c r="C264" s="112" t="s">
        <v>84</v>
      </c>
      <c r="D264" s="112" t="s">
        <v>94</v>
      </c>
      <c r="E264" s="112" t="s">
        <v>125</v>
      </c>
      <c r="F264" s="113">
        <v>5427526</v>
      </c>
      <c r="G264" s="114">
        <v>596990</v>
      </c>
      <c r="H264" s="112" t="s">
        <v>126</v>
      </c>
      <c r="I264" s="112" t="s">
        <v>126</v>
      </c>
      <c r="J264" s="115">
        <v>45289</v>
      </c>
    </row>
    <row r="265" spans="1:10" ht="15">
      <c r="A265" s="112" t="s">
        <v>39</v>
      </c>
      <c r="B265" s="112" t="s">
        <v>369</v>
      </c>
      <c r="C265" s="112" t="s">
        <v>28</v>
      </c>
      <c r="D265" s="112" t="s">
        <v>46</v>
      </c>
      <c r="E265" s="112" t="s">
        <v>125</v>
      </c>
      <c r="F265" s="113">
        <v>5425789</v>
      </c>
      <c r="G265" s="114">
        <v>455000</v>
      </c>
      <c r="H265" s="112" t="s">
        <v>131</v>
      </c>
      <c r="I265" s="112" t="s">
        <v>126</v>
      </c>
      <c r="J265" s="115">
        <v>45280</v>
      </c>
    </row>
    <row r="266" spans="1:10" ht="15">
      <c r="A266" s="112" t="s">
        <v>95</v>
      </c>
      <c r="B266" s="112" t="s">
        <v>370</v>
      </c>
      <c r="C266" s="112" t="s">
        <v>96</v>
      </c>
      <c r="D266" s="112" t="s">
        <v>100</v>
      </c>
      <c r="E266" s="112" t="s">
        <v>125</v>
      </c>
      <c r="F266" s="113">
        <v>5425428</v>
      </c>
      <c r="G266" s="114">
        <v>720000</v>
      </c>
      <c r="H266" s="112" t="s">
        <v>131</v>
      </c>
      <c r="I266" s="112" t="s">
        <v>126</v>
      </c>
      <c r="J266" s="115">
        <v>45278</v>
      </c>
    </row>
    <row r="267" spans="1:10" ht="15">
      <c r="A267" s="112" t="s">
        <v>95</v>
      </c>
      <c r="B267" s="112" t="s">
        <v>370</v>
      </c>
      <c r="C267" s="112" t="s">
        <v>96</v>
      </c>
      <c r="D267" s="112" t="s">
        <v>100</v>
      </c>
      <c r="E267" s="112" t="s">
        <v>130</v>
      </c>
      <c r="F267" s="113">
        <v>5423736</v>
      </c>
      <c r="G267" s="114">
        <v>315000</v>
      </c>
      <c r="H267" s="112" t="s">
        <v>131</v>
      </c>
      <c r="I267" s="112" t="s">
        <v>126</v>
      </c>
      <c r="J267" s="115">
        <v>45268</v>
      </c>
    </row>
    <row r="268" spans="1:10" ht="15">
      <c r="A268" s="112" t="s">
        <v>95</v>
      </c>
      <c r="B268" s="112" t="s">
        <v>370</v>
      </c>
      <c r="C268" s="112" t="s">
        <v>96</v>
      </c>
      <c r="D268" s="112" t="s">
        <v>100</v>
      </c>
      <c r="E268" s="112" t="s">
        <v>130</v>
      </c>
      <c r="F268" s="113">
        <v>5425015</v>
      </c>
      <c r="G268" s="114">
        <v>235000</v>
      </c>
      <c r="H268" s="112" t="s">
        <v>131</v>
      </c>
      <c r="I268" s="112" t="s">
        <v>126</v>
      </c>
      <c r="J268" s="115">
        <v>45274</v>
      </c>
    </row>
    <row r="269" spans="1:10" ht="15">
      <c r="A269" s="112" t="s">
        <v>95</v>
      </c>
      <c r="B269" s="112" t="s">
        <v>370</v>
      </c>
      <c r="C269" s="112" t="s">
        <v>96</v>
      </c>
      <c r="D269" s="112" t="s">
        <v>100</v>
      </c>
      <c r="E269" s="112" t="s">
        <v>125</v>
      </c>
      <c r="F269" s="113">
        <v>5425018</v>
      </c>
      <c r="G269" s="114">
        <v>345000</v>
      </c>
      <c r="H269" s="112" t="s">
        <v>131</v>
      </c>
      <c r="I269" s="112" t="s">
        <v>126</v>
      </c>
      <c r="J269" s="115">
        <v>45274</v>
      </c>
    </row>
    <row r="270" spans="1:10" ht="15">
      <c r="A270" s="112" t="s">
        <v>95</v>
      </c>
      <c r="B270" s="112" t="s">
        <v>370</v>
      </c>
      <c r="C270" s="112" t="s">
        <v>96</v>
      </c>
      <c r="D270" s="112" t="s">
        <v>100</v>
      </c>
      <c r="E270" s="112" t="s">
        <v>125</v>
      </c>
      <c r="F270" s="113">
        <v>5425044</v>
      </c>
      <c r="G270" s="114">
        <v>450000</v>
      </c>
      <c r="H270" s="112" t="s">
        <v>131</v>
      </c>
      <c r="I270" s="112" t="s">
        <v>126</v>
      </c>
      <c r="J270" s="115">
        <v>45274</v>
      </c>
    </row>
    <row r="271" spans="1:10" ht="15">
      <c r="A271" s="112" t="s">
        <v>95</v>
      </c>
      <c r="B271" s="112" t="s">
        <v>370</v>
      </c>
      <c r="C271" s="112" t="s">
        <v>96</v>
      </c>
      <c r="D271" s="112" t="s">
        <v>100</v>
      </c>
      <c r="E271" s="112" t="s">
        <v>130</v>
      </c>
      <c r="F271" s="113">
        <v>5427687</v>
      </c>
      <c r="G271" s="114">
        <v>257800</v>
      </c>
      <c r="H271" s="112" t="s">
        <v>131</v>
      </c>
      <c r="I271" s="112" t="s">
        <v>126</v>
      </c>
      <c r="J271" s="115">
        <v>45289</v>
      </c>
    </row>
    <row r="272" spans="1:10" ht="15">
      <c r="A272" s="112" t="s">
        <v>95</v>
      </c>
      <c r="B272" s="112" t="s">
        <v>370</v>
      </c>
      <c r="C272" s="112" t="s">
        <v>96</v>
      </c>
      <c r="D272" s="112" t="s">
        <v>100</v>
      </c>
      <c r="E272" s="112" t="s">
        <v>125</v>
      </c>
      <c r="F272" s="113">
        <v>5422878</v>
      </c>
      <c r="G272" s="114">
        <v>500000</v>
      </c>
      <c r="H272" s="112" t="s">
        <v>131</v>
      </c>
      <c r="I272" s="112" t="s">
        <v>126</v>
      </c>
      <c r="J272" s="115">
        <v>45265</v>
      </c>
    </row>
    <row r="273" spans="1:10" ht="15">
      <c r="A273" s="112" t="s">
        <v>95</v>
      </c>
      <c r="B273" s="112" t="s">
        <v>370</v>
      </c>
      <c r="C273" s="112" t="s">
        <v>96</v>
      </c>
      <c r="D273" s="112" t="s">
        <v>100</v>
      </c>
      <c r="E273" s="112" t="s">
        <v>125</v>
      </c>
      <c r="F273" s="113">
        <v>5426645</v>
      </c>
      <c r="G273" s="114">
        <v>390000</v>
      </c>
      <c r="H273" s="112" t="s">
        <v>131</v>
      </c>
      <c r="I273" s="112" t="s">
        <v>126</v>
      </c>
      <c r="J273" s="115">
        <v>45281</v>
      </c>
    </row>
    <row r="274" spans="1:10" ht="15">
      <c r="A274" s="112" t="s">
        <v>95</v>
      </c>
      <c r="B274" s="112" t="s">
        <v>370</v>
      </c>
      <c r="C274" s="112" t="s">
        <v>96</v>
      </c>
      <c r="D274" s="112" t="s">
        <v>100</v>
      </c>
      <c r="E274" s="112" t="s">
        <v>130</v>
      </c>
      <c r="F274" s="113">
        <v>5425264</v>
      </c>
      <c r="G274" s="114">
        <v>378500</v>
      </c>
      <c r="H274" s="112" t="s">
        <v>131</v>
      </c>
      <c r="I274" s="112" t="s">
        <v>126</v>
      </c>
      <c r="J274" s="115">
        <v>45275</v>
      </c>
    </row>
    <row r="275" spans="1:10" ht="15">
      <c r="A275" s="112" t="s">
        <v>95</v>
      </c>
      <c r="B275" s="112" t="s">
        <v>370</v>
      </c>
      <c r="C275" s="112" t="s">
        <v>96</v>
      </c>
      <c r="D275" s="112" t="s">
        <v>100</v>
      </c>
      <c r="E275" s="112" t="s">
        <v>125</v>
      </c>
      <c r="F275" s="113">
        <v>5426926</v>
      </c>
      <c r="G275" s="114">
        <v>635000</v>
      </c>
      <c r="H275" s="112" t="s">
        <v>131</v>
      </c>
      <c r="I275" s="112" t="s">
        <v>126</v>
      </c>
      <c r="J275" s="115">
        <v>45282</v>
      </c>
    </row>
    <row r="276" spans="1:10" ht="15">
      <c r="A276" s="112" t="s">
        <v>95</v>
      </c>
      <c r="B276" s="112" t="s">
        <v>370</v>
      </c>
      <c r="C276" s="112" t="s">
        <v>96</v>
      </c>
      <c r="D276" s="112" t="s">
        <v>100</v>
      </c>
      <c r="E276" s="112" t="s">
        <v>125</v>
      </c>
      <c r="F276" s="113">
        <v>5424178</v>
      </c>
      <c r="G276" s="114">
        <v>429900</v>
      </c>
      <c r="H276" s="112" t="s">
        <v>131</v>
      </c>
      <c r="I276" s="112" t="s">
        <v>126</v>
      </c>
      <c r="J276" s="115">
        <v>45272</v>
      </c>
    </row>
    <row r="277" spans="1:10" ht="15">
      <c r="A277" s="112" t="s">
        <v>95</v>
      </c>
      <c r="B277" s="112" t="s">
        <v>370</v>
      </c>
      <c r="C277" s="112" t="s">
        <v>96</v>
      </c>
      <c r="D277" s="112" t="s">
        <v>100</v>
      </c>
      <c r="E277" s="112" t="s">
        <v>125</v>
      </c>
      <c r="F277" s="113">
        <v>5425231</v>
      </c>
      <c r="G277" s="114">
        <v>505000</v>
      </c>
      <c r="H277" s="112" t="s">
        <v>131</v>
      </c>
      <c r="I277" s="112" t="s">
        <v>126</v>
      </c>
      <c r="J277" s="115">
        <v>45275</v>
      </c>
    </row>
    <row r="278" spans="1:10" ht="15">
      <c r="A278" s="112" t="s">
        <v>95</v>
      </c>
      <c r="B278" s="112" t="s">
        <v>370</v>
      </c>
      <c r="C278" s="112" t="s">
        <v>96</v>
      </c>
      <c r="D278" s="112" t="s">
        <v>100</v>
      </c>
      <c r="E278" s="112" t="s">
        <v>125</v>
      </c>
      <c r="F278" s="113">
        <v>5425283</v>
      </c>
      <c r="G278" s="114">
        <v>450000</v>
      </c>
      <c r="H278" s="112" t="s">
        <v>131</v>
      </c>
      <c r="I278" s="112" t="s">
        <v>126</v>
      </c>
      <c r="J278" s="115">
        <v>45275</v>
      </c>
    </row>
    <row r="279" spans="1:10" ht="15">
      <c r="A279" s="112" t="s">
        <v>95</v>
      </c>
      <c r="B279" s="112" t="s">
        <v>370</v>
      </c>
      <c r="C279" s="112" t="s">
        <v>96</v>
      </c>
      <c r="D279" s="112" t="s">
        <v>100</v>
      </c>
      <c r="E279" s="112" t="s">
        <v>125</v>
      </c>
      <c r="F279" s="113">
        <v>5425308</v>
      </c>
      <c r="G279" s="114">
        <v>385000</v>
      </c>
      <c r="H279" s="112" t="s">
        <v>131</v>
      </c>
      <c r="I279" s="112" t="s">
        <v>126</v>
      </c>
      <c r="J279" s="115">
        <v>45275</v>
      </c>
    </row>
    <row r="280" spans="1:10" ht="15">
      <c r="A280" s="112" t="s">
        <v>95</v>
      </c>
      <c r="B280" s="112" t="s">
        <v>370</v>
      </c>
      <c r="C280" s="112" t="s">
        <v>96</v>
      </c>
      <c r="D280" s="112" t="s">
        <v>100</v>
      </c>
      <c r="E280" s="112" t="s">
        <v>125</v>
      </c>
      <c r="F280" s="113">
        <v>5423496</v>
      </c>
      <c r="G280" s="114">
        <v>505000</v>
      </c>
      <c r="H280" s="112" t="s">
        <v>131</v>
      </c>
      <c r="I280" s="112" t="s">
        <v>126</v>
      </c>
      <c r="J280" s="115">
        <v>45267</v>
      </c>
    </row>
    <row r="281" spans="1:10" ht="15">
      <c r="A281" s="112" t="s">
        <v>95</v>
      </c>
      <c r="B281" s="112" t="s">
        <v>370</v>
      </c>
      <c r="C281" s="112" t="s">
        <v>96</v>
      </c>
      <c r="D281" s="112" t="s">
        <v>100</v>
      </c>
      <c r="E281" s="112" t="s">
        <v>125</v>
      </c>
      <c r="F281" s="113">
        <v>5427643</v>
      </c>
      <c r="G281" s="114">
        <v>310000</v>
      </c>
      <c r="H281" s="112" t="s">
        <v>131</v>
      </c>
      <c r="I281" s="112" t="s">
        <v>126</v>
      </c>
      <c r="J281" s="115">
        <v>45289</v>
      </c>
    </row>
    <row r="282" spans="1:10" ht="15">
      <c r="A282" s="112" t="s">
        <v>95</v>
      </c>
      <c r="B282" s="112" t="s">
        <v>370</v>
      </c>
      <c r="C282" s="112" t="s">
        <v>96</v>
      </c>
      <c r="D282" s="112" t="s">
        <v>100</v>
      </c>
      <c r="E282" s="112" t="s">
        <v>125</v>
      </c>
      <c r="F282" s="113">
        <v>5422601</v>
      </c>
      <c r="G282" s="114">
        <v>1560000</v>
      </c>
      <c r="H282" s="112" t="s">
        <v>131</v>
      </c>
      <c r="I282" s="112" t="s">
        <v>126</v>
      </c>
      <c r="J282" s="115">
        <v>45264</v>
      </c>
    </row>
    <row r="283" spans="1:10" ht="15">
      <c r="A283" s="112" t="s">
        <v>95</v>
      </c>
      <c r="B283" s="112" t="s">
        <v>370</v>
      </c>
      <c r="C283" s="112" t="s">
        <v>96</v>
      </c>
      <c r="D283" s="112" t="s">
        <v>100</v>
      </c>
      <c r="E283" s="112" t="s">
        <v>125</v>
      </c>
      <c r="F283" s="113">
        <v>5427392</v>
      </c>
      <c r="G283" s="114">
        <v>1225000</v>
      </c>
      <c r="H283" s="112" t="s">
        <v>131</v>
      </c>
      <c r="I283" s="112" t="s">
        <v>126</v>
      </c>
      <c r="J283" s="115">
        <v>45288</v>
      </c>
    </row>
    <row r="284" spans="1:10" ht="15">
      <c r="A284" s="112" t="s">
        <v>97</v>
      </c>
      <c r="B284" s="112" t="s">
        <v>371</v>
      </c>
      <c r="C284" s="112" t="s">
        <v>57</v>
      </c>
      <c r="D284" s="112" t="s">
        <v>58</v>
      </c>
      <c r="E284" s="112" t="s">
        <v>130</v>
      </c>
      <c r="F284" s="113">
        <v>5425297</v>
      </c>
      <c r="G284" s="114">
        <v>610000</v>
      </c>
      <c r="H284" s="112" t="s">
        <v>131</v>
      </c>
      <c r="I284" s="112" t="s">
        <v>126</v>
      </c>
      <c r="J284" s="115">
        <v>45275</v>
      </c>
    </row>
    <row r="285" spans="1:10" ht="15">
      <c r="A285" s="112" t="s">
        <v>97</v>
      </c>
      <c r="B285" s="112" t="s">
        <v>371</v>
      </c>
      <c r="C285" s="112" t="s">
        <v>98</v>
      </c>
      <c r="D285" s="112" t="s">
        <v>99</v>
      </c>
      <c r="E285" s="112" t="s">
        <v>125</v>
      </c>
      <c r="F285" s="113">
        <v>5424511</v>
      </c>
      <c r="G285" s="114">
        <v>520000</v>
      </c>
      <c r="H285" s="112" t="s">
        <v>131</v>
      </c>
      <c r="I285" s="112" t="s">
        <v>126</v>
      </c>
      <c r="J285" s="115">
        <v>45273</v>
      </c>
    </row>
    <row r="286" spans="1:10" ht="15">
      <c r="A286" s="112" t="s">
        <v>97</v>
      </c>
      <c r="B286" s="112" t="s">
        <v>371</v>
      </c>
      <c r="C286" s="112" t="s">
        <v>57</v>
      </c>
      <c r="D286" s="112" t="s">
        <v>58</v>
      </c>
      <c r="E286" s="112" t="s">
        <v>132</v>
      </c>
      <c r="F286" s="113">
        <v>5425716</v>
      </c>
      <c r="G286" s="114">
        <v>475000</v>
      </c>
      <c r="H286" s="112" t="s">
        <v>131</v>
      </c>
      <c r="I286" s="112" t="s">
        <v>126</v>
      </c>
      <c r="J286" s="115">
        <v>45279</v>
      </c>
    </row>
    <row r="287" spans="1:10" ht="15">
      <c r="A287" s="112" t="s">
        <v>97</v>
      </c>
      <c r="B287" s="112" t="s">
        <v>371</v>
      </c>
      <c r="C287" s="112" t="s">
        <v>98</v>
      </c>
      <c r="D287" s="112" t="s">
        <v>99</v>
      </c>
      <c r="E287" s="112" t="s">
        <v>125</v>
      </c>
      <c r="F287" s="113">
        <v>5425448</v>
      </c>
      <c r="G287" s="114">
        <v>760000</v>
      </c>
      <c r="H287" s="112" t="s">
        <v>131</v>
      </c>
      <c r="I287" s="112" t="s">
        <v>126</v>
      </c>
      <c r="J287" s="115">
        <v>45278</v>
      </c>
    </row>
    <row r="288" spans="1:10" ht="15">
      <c r="A288" s="112" t="s">
        <v>97</v>
      </c>
      <c r="B288" s="112" t="s">
        <v>371</v>
      </c>
      <c r="C288" s="112" t="s">
        <v>57</v>
      </c>
      <c r="D288" s="112" t="s">
        <v>58</v>
      </c>
      <c r="E288" s="112" t="s">
        <v>130</v>
      </c>
      <c r="F288" s="113">
        <v>5423913</v>
      </c>
      <c r="G288" s="114">
        <v>775000</v>
      </c>
      <c r="H288" s="112" t="s">
        <v>131</v>
      </c>
      <c r="I288" s="112" t="s">
        <v>126</v>
      </c>
      <c r="J288" s="115">
        <v>45271</v>
      </c>
    </row>
    <row r="289" spans="1:10" ht="15">
      <c r="A289" s="112" t="s">
        <v>97</v>
      </c>
      <c r="B289" s="112" t="s">
        <v>371</v>
      </c>
      <c r="C289" s="112" t="s">
        <v>98</v>
      </c>
      <c r="D289" s="112" t="s">
        <v>72</v>
      </c>
      <c r="E289" s="112" t="s">
        <v>125</v>
      </c>
      <c r="F289" s="113">
        <v>5427228</v>
      </c>
      <c r="G289" s="114">
        <v>450000</v>
      </c>
      <c r="H289" s="112" t="s">
        <v>131</v>
      </c>
      <c r="I289" s="112" t="s">
        <v>126</v>
      </c>
      <c r="J289" s="115">
        <v>45287</v>
      </c>
    </row>
    <row r="290" spans="1:10" ht="15">
      <c r="A290" s="112" t="s">
        <v>101</v>
      </c>
      <c r="B290" s="112" t="s">
        <v>372</v>
      </c>
      <c r="C290" s="112" t="s">
        <v>165</v>
      </c>
      <c r="D290" s="112" t="s">
        <v>166</v>
      </c>
      <c r="E290" s="112" t="s">
        <v>125</v>
      </c>
      <c r="F290" s="113">
        <v>5424107</v>
      </c>
      <c r="G290" s="114">
        <v>740000</v>
      </c>
      <c r="H290" s="112" t="s">
        <v>131</v>
      </c>
      <c r="I290" s="112" t="s">
        <v>126</v>
      </c>
      <c r="J290" s="115">
        <v>45272</v>
      </c>
    </row>
    <row r="291" spans="1:10" ht="15">
      <c r="A291" s="112" t="s">
        <v>101</v>
      </c>
      <c r="B291" s="112" t="s">
        <v>372</v>
      </c>
      <c r="C291" s="112" t="s">
        <v>27</v>
      </c>
      <c r="D291" s="112" t="s">
        <v>105</v>
      </c>
      <c r="E291" s="112" t="s">
        <v>125</v>
      </c>
      <c r="F291" s="113">
        <v>5427650</v>
      </c>
      <c r="G291" s="114">
        <v>507500</v>
      </c>
      <c r="H291" s="112" t="s">
        <v>126</v>
      </c>
      <c r="I291" s="112" t="s">
        <v>126</v>
      </c>
      <c r="J291" s="115">
        <v>45289</v>
      </c>
    </row>
    <row r="292" spans="1:10" ht="15">
      <c r="A292" s="112" t="s">
        <v>101</v>
      </c>
      <c r="B292" s="112" t="s">
        <v>372</v>
      </c>
      <c r="C292" s="112" t="s">
        <v>165</v>
      </c>
      <c r="D292" s="112" t="s">
        <v>71</v>
      </c>
      <c r="E292" s="112" t="s">
        <v>125</v>
      </c>
      <c r="F292" s="113">
        <v>5423809</v>
      </c>
      <c r="G292" s="114">
        <v>500000</v>
      </c>
      <c r="H292" s="112" t="s">
        <v>131</v>
      </c>
      <c r="I292" s="112" t="s">
        <v>126</v>
      </c>
      <c r="J292" s="115">
        <v>45268</v>
      </c>
    </row>
    <row r="293" spans="1:10" ht="15">
      <c r="A293" s="112" t="s">
        <v>101</v>
      </c>
      <c r="B293" s="112" t="s">
        <v>372</v>
      </c>
      <c r="C293" s="112" t="s">
        <v>27</v>
      </c>
      <c r="D293" s="112" t="s">
        <v>108</v>
      </c>
      <c r="E293" s="112" t="s">
        <v>125</v>
      </c>
      <c r="F293" s="113">
        <v>5426906</v>
      </c>
      <c r="G293" s="114">
        <v>773900</v>
      </c>
      <c r="H293" s="112" t="s">
        <v>126</v>
      </c>
      <c r="I293" s="112" t="s">
        <v>126</v>
      </c>
      <c r="J293" s="115">
        <v>45282</v>
      </c>
    </row>
    <row r="294" spans="1:10" ht="15">
      <c r="A294" s="112" t="s">
        <v>101</v>
      </c>
      <c r="B294" s="112" t="s">
        <v>372</v>
      </c>
      <c r="C294" s="112" t="s">
        <v>96</v>
      </c>
      <c r="D294" s="112" t="s">
        <v>71</v>
      </c>
      <c r="E294" s="112" t="s">
        <v>125</v>
      </c>
      <c r="F294" s="113">
        <v>5422690</v>
      </c>
      <c r="G294" s="114">
        <v>1350000</v>
      </c>
      <c r="H294" s="112" t="s">
        <v>131</v>
      </c>
      <c r="I294" s="112" t="s">
        <v>126</v>
      </c>
      <c r="J294" s="115">
        <v>45264</v>
      </c>
    </row>
    <row r="295" spans="1:10" ht="15">
      <c r="A295" s="112" t="s">
        <v>101</v>
      </c>
      <c r="B295" s="112" t="s">
        <v>372</v>
      </c>
      <c r="C295" s="112" t="s">
        <v>96</v>
      </c>
      <c r="D295" s="112" t="s">
        <v>109</v>
      </c>
      <c r="E295" s="112" t="s">
        <v>125</v>
      </c>
      <c r="F295" s="113">
        <v>5424145</v>
      </c>
      <c r="G295" s="114">
        <v>660000</v>
      </c>
      <c r="H295" s="112" t="s">
        <v>131</v>
      </c>
      <c r="I295" s="112" t="s">
        <v>126</v>
      </c>
      <c r="J295" s="115">
        <v>45272</v>
      </c>
    </row>
    <row r="296" spans="1:10" ht="15">
      <c r="A296" s="112" t="s">
        <v>101</v>
      </c>
      <c r="B296" s="112" t="s">
        <v>372</v>
      </c>
      <c r="C296" s="112" t="s">
        <v>165</v>
      </c>
      <c r="D296" s="112" t="s">
        <v>71</v>
      </c>
      <c r="E296" s="112" t="s">
        <v>130</v>
      </c>
      <c r="F296" s="113">
        <v>5426997</v>
      </c>
      <c r="G296" s="114">
        <v>400000</v>
      </c>
      <c r="H296" s="112" t="s">
        <v>131</v>
      </c>
      <c r="I296" s="112" t="s">
        <v>126</v>
      </c>
      <c r="J296" s="115">
        <v>45286</v>
      </c>
    </row>
    <row r="297" spans="1:10" ht="15">
      <c r="A297" s="112" t="s">
        <v>101</v>
      </c>
      <c r="B297" s="112" t="s">
        <v>372</v>
      </c>
      <c r="C297" s="112" t="s">
        <v>165</v>
      </c>
      <c r="D297" s="112" t="s">
        <v>111</v>
      </c>
      <c r="E297" s="112" t="s">
        <v>125</v>
      </c>
      <c r="F297" s="113">
        <v>5423921</v>
      </c>
      <c r="G297" s="114">
        <v>640000</v>
      </c>
      <c r="H297" s="112" t="s">
        <v>131</v>
      </c>
      <c r="I297" s="112" t="s">
        <v>126</v>
      </c>
      <c r="J297" s="115">
        <v>45271</v>
      </c>
    </row>
    <row r="298" spans="1:10" ht="15">
      <c r="A298" s="112" t="s">
        <v>101</v>
      </c>
      <c r="B298" s="112" t="s">
        <v>372</v>
      </c>
      <c r="C298" s="112" t="s">
        <v>165</v>
      </c>
      <c r="D298" s="112" t="s">
        <v>111</v>
      </c>
      <c r="E298" s="112" t="s">
        <v>125</v>
      </c>
      <c r="F298" s="113">
        <v>5422501</v>
      </c>
      <c r="G298" s="114">
        <v>699000</v>
      </c>
      <c r="H298" s="112" t="s">
        <v>131</v>
      </c>
      <c r="I298" s="112" t="s">
        <v>126</v>
      </c>
      <c r="J298" s="115">
        <v>45261</v>
      </c>
    </row>
    <row r="299" spans="1:10" ht="15">
      <c r="A299" s="112" t="s">
        <v>101</v>
      </c>
      <c r="B299" s="112" t="s">
        <v>372</v>
      </c>
      <c r="C299" s="112" t="s">
        <v>165</v>
      </c>
      <c r="D299" s="112" t="s">
        <v>111</v>
      </c>
      <c r="E299" s="112" t="s">
        <v>130</v>
      </c>
      <c r="F299" s="113">
        <v>5426910</v>
      </c>
      <c r="G299" s="114">
        <v>379990</v>
      </c>
      <c r="H299" s="112" t="s">
        <v>126</v>
      </c>
      <c r="I299" s="112" t="s">
        <v>126</v>
      </c>
      <c r="J299" s="115">
        <v>45282</v>
      </c>
    </row>
    <row r="300" spans="1:10" ht="15">
      <c r="A300" s="112" t="s">
        <v>101</v>
      </c>
      <c r="B300" s="112" t="s">
        <v>372</v>
      </c>
      <c r="C300" s="112" t="s">
        <v>27</v>
      </c>
      <c r="D300" s="112" t="s">
        <v>108</v>
      </c>
      <c r="E300" s="112" t="s">
        <v>130</v>
      </c>
      <c r="F300" s="113">
        <v>5423923</v>
      </c>
      <c r="G300" s="114">
        <v>447425</v>
      </c>
      <c r="H300" s="112" t="s">
        <v>126</v>
      </c>
      <c r="I300" s="112" t="s">
        <v>126</v>
      </c>
      <c r="J300" s="115">
        <v>45271</v>
      </c>
    </row>
    <row r="301" spans="1:10" ht="15">
      <c r="A301" s="112" t="s">
        <v>101</v>
      </c>
      <c r="B301" s="112" t="s">
        <v>372</v>
      </c>
      <c r="C301" s="112" t="s">
        <v>157</v>
      </c>
      <c r="D301" s="112" t="s">
        <v>158</v>
      </c>
      <c r="E301" s="112" t="s">
        <v>125</v>
      </c>
      <c r="F301" s="113">
        <v>5426957</v>
      </c>
      <c r="G301" s="114">
        <v>338485</v>
      </c>
      <c r="H301" s="112" t="s">
        <v>131</v>
      </c>
      <c r="I301" s="112" t="s">
        <v>126</v>
      </c>
      <c r="J301" s="115">
        <v>45282</v>
      </c>
    </row>
    <row r="302" spans="1:10" ht="15">
      <c r="A302" s="112" t="s">
        <v>101</v>
      </c>
      <c r="B302" s="112" t="s">
        <v>372</v>
      </c>
      <c r="C302" s="112" t="s">
        <v>165</v>
      </c>
      <c r="D302" s="112" t="s">
        <v>111</v>
      </c>
      <c r="E302" s="112" t="s">
        <v>136</v>
      </c>
      <c r="F302" s="113">
        <v>5426954</v>
      </c>
      <c r="G302" s="114">
        <v>325000</v>
      </c>
      <c r="H302" s="112" t="s">
        <v>131</v>
      </c>
      <c r="I302" s="112" t="s">
        <v>126</v>
      </c>
      <c r="J302" s="115">
        <v>45282</v>
      </c>
    </row>
    <row r="303" spans="1:10" ht="15">
      <c r="A303" s="112" t="s">
        <v>101</v>
      </c>
      <c r="B303" s="112" t="s">
        <v>372</v>
      </c>
      <c r="C303" s="112" t="s">
        <v>165</v>
      </c>
      <c r="D303" s="112" t="s">
        <v>166</v>
      </c>
      <c r="E303" s="112" t="s">
        <v>130</v>
      </c>
      <c r="F303" s="113">
        <v>5424048</v>
      </c>
      <c r="G303" s="114">
        <v>415000</v>
      </c>
      <c r="H303" s="112" t="s">
        <v>131</v>
      </c>
      <c r="I303" s="112" t="s">
        <v>126</v>
      </c>
      <c r="J303" s="115">
        <v>45272</v>
      </c>
    </row>
    <row r="304" spans="1:10" ht="15">
      <c r="A304" s="112" t="s">
        <v>101</v>
      </c>
      <c r="B304" s="112" t="s">
        <v>372</v>
      </c>
      <c r="C304" s="112" t="s">
        <v>27</v>
      </c>
      <c r="D304" s="112" t="s">
        <v>104</v>
      </c>
      <c r="E304" s="112" t="s">
        <v>135</v>
      </c>
      <c r="F304" s="113">
        <v>5422667</v>
      </c>
      <c r="G304" s="114">
        <v>49900</v>
      </c>
      <c r="H304" s="112" t="s">
        <v>131</v>
      </c>
      <c r="I304" s="112" t="s">
        <v>126</v>
      </c>
      <c r="J304" s="115">
        <v>45264</v>
      </c>
    </row>
    <row r="305" spans="1:10" ht="15">
      <c r="A305" s="112" t="s">
        <v>101</v>
      </c>
      <c r="B305" s="112" t="s">
        <v>372</v>
      </c>
      <c r="C305" s="112" t="s">
        <v>96</v>
      </c>
      <c r="D305" s="112" t="s">
        <v>110</v>
      </c>
      <c r="E305" s="112" t="s">
        <v>135</v>
      </c>
      <c r="F305" s="113">
        <v>5423959</v>
      </c>
      <c r="G305" s="114">
        <v>130000</v>
      </c>
      <c r="H305" s="112" t="s">
        <v>131</v>
      </c>
      <c r="I305" s="112" t="s">
        <v>126</v>
      </c>
      <c r="J305" s="115">
        <v>45271</v>
      </c>
    </row>
    <row r="306" spans="1:10" ht="15">
      <c r="A306" s="112" t="s">
        <v>101</v>
      </c>
      <c r="B306" s="112" t="s">
        <v>372</v>
      </c>
      <c r="C306" s="112" t="s">
        <v>96</v>
      </c>
      <c r="D306" s="112" t="s">
        <v>110</v>
      </c>
      <c r="E306" s="112" t="s">
        <v>135</v>
      </c>
      <c r="F306" s="113">
        <v>5423974</v>
      </c>
      <c r="G306" s="114">
        <v>155000</v>
      </c>
      <c r="H306" s="112" t="s">
        <v>131</v>
      </c>
      <c r="I306" s="112" t="s">
        <v>126</v>
      </c>
      <c r="J306" s="115">
        <v>45271</v>
      </c>
    </row>
    <row r="307" spans="1:10" ht="15">
      <c r="A307" s="112" t="s">
        <v>101</v>
      </c>
      <c r="B307" s="112" t="s">
        <v>372</v>
      </c>
      <c r="C307" s="112" t="s">
        <v>27</v>
      </c>
      <c r="D307" s="112" t="s">
        <v>104</v>
      </c>
      <c r="E307" s="112" t="s">
        <v>130</v>
      </c>
      <c r="F307" s="113">
        <v>5422695</v>
      </c>
      <c r="G307" s="114">
        <v>240000</v>
      </c>
      <c r="H307" s="112" t="s">
        <v>131</v>
      </c>
      <c r="I307" s="112" t="s">
        <v>126</v>
      </c>
      <c r="J307" s="115">
        <v>45264</v>
      </c>
    </row>
    <row r="308" spans="1:10" ht="15">
      <c r="A308" s="112" t="s">
        <v>101</v>
      </c>
      <c r="B308" s="112" t="s">
        <v>372</v>
      </c>
      <c r="C308" s="112" t="s">
        <v>96</v>
      </c>
      <c r="D308" s="112" t="s">
        <v>109</v>
      </c>
      <c r="E308" s="112" t="s">
        <v>125</v>
      </c>
      <c r="F308" s="113">
        <v>5422653</v>
      </c>
      <c r="G308" s="114">
        <v>350000</v>
      </c>
      <c r="H308" s="112" t="s">
        <v>131</v>
      </c>
      <c r="I308" s="112" t="s">
        <v>126</v>
      </c>
      <c r="J308" s="115">
        <v>45264</v>
      </c>
    </row>
    <row r="309" spans="1:10" ht="15">
      <c r="A309" s="112" t="s">
        <v>101</v>
      </c>
      <c r="B309" s="112" t="s">
        <v>372</v>
      </c>
      <c r="C309" s="112" t="s">
        <v>96</v>
      </c>
      <c r="D309" s="112" t="s">
        <v>109</v>
      </c>
      <c r="E309" s="112" t="s">
        <v>125</v>
      </c>
      <c r="F309" s="113">
        <v>5425649</v>
      </c>
      <c r="G309" s="114">
        <v>395000</v>
      </c>
      <c r="H309" s="112" t="s">
        <v>131</v>
      </c>
      <c r="I309" s="112" t="s">
        <v>126</v>
      </c>
      <c r="J309" s="115">
        <v>45279</v>
      </c>
    </row>
    <row r="310" spans="1:10" ht="15">
      <c r="A310" s="112" t="s">
        <v>101</v>
      </c>
      <c r="B310" s="112" t="s">
        <v>372</v>
      </c>
      <c r="C310" s="112" t="s">
        <v>27</v>
      </c>
      <c r="D310" s="112" t="s">
        <v>108</v>
      </c>
      <c r="E310" s="112" t="s">
        <v>130</v>
      </c>
      <c r="F310" s="113">
        <v>5423893</v>
      </c>
      <c r="G310" s="114">
        <v>433270</v>
      </c>
      <c r="H310" s="112" t="s">
        <v>126</v>
      </c>
      <c r="I310" s="112" t="s">
        <v>126</v>
      </c>
      <c r="J310" s="115">
        <v>45271</v>
      </c>
    </row>
    <row r="311" spans="1:10" ht="15">
      <c r="A311" s="112" t="s">
        <v>101</v>
      </c>
      <c r="B311" s="112" t="s">
        <v>372</v>
      </c>
      <c r="C311" s="112" t="s">
        <v>96</v>
      </c>
      <c r="D311" s="112" t="s">
        <v>110</v>
      </c>
      <c r="E311" s="112" t="s">
        <v>125</v>
      </c>
      <c r="F311" s="113">
        <v>5423473</v>
      </c>
      <c r="G311" s="114">
        <v>747000</v>
      </c>
      <c r="H311" s="112" t="s">
        <v>131</v>
      </c>
      <c r="I311" s="112" t="s">
        <v>126</v>
      </c>
      <c r="J311" s="115">
        <v>45267</v>
      </c>
    </row>
    <row r="312" spans="1:10" ht="15">
      <c r="A312" s="112" t="s">
        <v>101</v>
      </c>
      <c r="B312" s="112" t="s">
        <v>372</v>
      </c>
      <c r="C312" s="112" t="s">
        <v>165</v>
      </c>
      <c r="D312" s="112" t="s">
        <v>111</v>
      </c>
      <c r="E312" s="112" t="s">
        <v>125</v>
      </c>
      <c r="F312" s="113">
        <v>5423750</v>
      </c>
      <c r="G312" s="114">
        <v>1199000</v>
      </c>
      <c r="H312" s="112" t="s">
        <v>126</v>
      </c>
      <c r="I312" s="112" t="s">
        <v>126</v>
      </c>
      <c r="J312" s="115">
        <v>45268</v>
      </c>
    </row>
    <row r="313" spans="1:10" ht="15">
      <c r="A313" s="112" t="s">
        <v>101</v>
      </c>
      <c r="B313" s="112" t="s">
        <v>372</v>
      </c>
      <c r="C313" s="112" t="s">
        <v>165</v>
      </c>
      <c r="D313" s="112" t="s">
        <v>71</v>
      </c>
      <c r="E313" s="112" t="s">
        <v>125</v>
      </c>
      <c r="F313" s="113">
        <v>5422569</v>
      </c>
      <c r="G313" s="114">
        <v>471000</v>
      </c>
      <c r="H313" s="112" t="s">
        <v>131</v>
      </c>
      <c r="I313" s="112" t="s">
        <v>126</v>
      </c>
      <c r="J313" s="115">
        <v>45264</v>
      </c>
    </row>
    <row r="314" spans="1:10" ht="15">
      <c r="A314" s="112" t="s">
        <v>101</v>
      </c>
      <c r="B314" s="112" t="s">
        <v>372</v>
      </c>
      <c r="C314" s="112" t="s">
        <v>96</v>
      </c>
      <c r="D314" s="112" t="s">
        <v>110</v>
      </c>
      <c r="E314" s="112" t="s">
        <v>135</v>
      </c>
      <c r="F314" s="113">
        <v>5424160</v>
      </c>
      <c r="G314" s="114">
        <v>50000</v>
      </c>
      <c r="H314" s="112" t="s">
        <v>131</v>
      </c>
      <c r="I314" s="112" t="s">
        <v>126</v>
      </c>
      <c r="J314" s="115">
        <v>45272</v>
      </c>
    </row>
    <row r="315" spans="1:10" ht="15">
      <c r="A315" s="112" t="s">
        <v>101</v>
      </c>
      <c r="B315" s="112" t="s">
        <v>372</v>
      </c>
      <c r="C315" s="112" t="s">
        <v>96</v>
      </c>
      <c r="D315" s="112" t="s">
        <v>110</v>
      </c>
      <c r="E315" s="112" t="s">
        <v>125</v>
      </c>
      <c r="F315" s="113">
        <v>5427540</v>
      </c>
      <c r="G315" s="114">
        <v>689900</v>
      </c>
      <c r="H315" s="112" t="s">
        <v>131</v>
      </c>
      <c r="I315" s="112" t="s">
        <v>126</v>
      </c>
      <c r="J315" s="115">
        <v>45289</v>
      </c>
    </row>
    <row r="316" spans="1:10" ht="15">
      <c r="A316" s="112" t="s">
        <v>101</v>
      </c>
      <c r="B316" s="112" t="s">
        <v>372</v>
      </c>
      <c r="C316" s="112" t="s">
        <v>165</v>
      </c>
      <c r="D316" s="112" t="s">
        <v>111</v>
      </c>
      <c r="E316" s="112" t="s">
        <v>125</v>
      </c>
      <c r="F316" s="113">
        <v>5427531</v>
      </c>
      <c r="G316" s="114">
        <v>555000</v>
      </c>
      <c r="H316" s="112" t="s">
        <v>131</v>
      </c>
      <c r="I316" s="112" t="s">
        <v>126</v>
      </c>
      <c r="J316" s="115">
        <v>45289</v>
      </c>
    </row>
    <row r="317" spans="1:10" ht="15">
      <c r="A317" s="112" t="s">
        <v>101</v>
      </c>
      <c r="B317" s="112" t="s">
        <v>372</v>
      </c>
      <c r="C317" s="112" t="s">
        <v>102</v>
      </c>
      <c r="D317" s="112" t="s">
        <v>59</v>
      </c>
      <c r="E317" s="112" t="s">
        <v>125</v>
      </c>
      <c r="F317" s="113">
        <v>5423014</v>
      </c>
      <c r="G317" s="114">
        <v>330000</v>
      </c>
      <c r="H317" s="112" t="s">
        <v>131</v>
      </c>
      <c r="I317" s="112" t="s">
        <v>126</v>
      </c>
      <c r="J317" s="115">
        <v>45266</v>
      </c>
    </row>
    <row r="318" spans="1:10" ht="15">
      <c r="A318" s="112" t="s">
        <v>101</v>
      </c>
      <c r="B318" s="112" t="s">
        <v>372</v>
      </c>
      <c r="C318" s="112" t="s">
        <v>165</v>
      </c>
      <c r="D318" s="112" t="s">
        <v>111</v>
      </c>
      <c r="E318" s="112" t="s">
        <v>125</v>
      </c>
      <c r="F318" s="113">
        <v>5427601</v>
      </c>
      <c r="G318" s="114">
        <v>633000</v>
      </c>
      <c r="H318" s="112" t="s">
        <v>131</v>
      </c>
      <c r="I318" s="112" t="s">
        <v>126</v>
      </c>
      <c r="J318" s="115">
        <v>45289</v>
      </c>
    </row>
    <row r="319" spans="1:10" ht="15">
      <c r="A319" s="112" t="s">
        <v>101</v>
      </c>
      <c r="B319" s="112" t="s">
        <v>372</v>
      </c>
      <c r="C319" s="112" t="s">
        <v>165</v>
      </c>
      <c r="D319" s="112" t="s">
        <v>71</v>
      </c>
      <c r="E319" s="112" t="s">
        <v>125</v>
      </c>
      <c r="F319" s="113">
        <v>5427417</v>
      </c>
      <c r="G319" s="114">
        <v>375000</v>
      </c>
      <c r="H319" s="112" t="s">
        <v>131</v>
      </c>
      <c r="I319" s="112" t="s">
        <v>126</v>
      </c>
      <c r="J319" s="115">
        <v>45288</v>
      </c>
    </row>
    <row r="320" spans="1:10" ht="15">
      <c r="A320" s="112" t="s">
        <v>101</v>
      </c>
      <c r="B320" s="112" t="s">
        <v>372</v>
      </c>
      <c r="C320" s="112" t="s">
        <v>96</v>
      </c>
      <c r="D320" s="112" t="s">
        <v>110</v>
      </c>
      <c r="E320" s="112" t="s">
        <v>125</v>
      </c>
      <c r="F320" s="113">
        <v>5422831</v>
      </c>
      <c r="G320" s="114">
        <v>430000</v>
      </c>
      <c r="H320" s="112" t="s">
        <v>131</v>
      </c>
      <c r="I320" s="112" t="s">
        <v>126</v>
      </c>
      <c r="J320" s="115">
        <v>45265</v>
      </c>
    </row>
    <row r="321" spans="1:10" ht="15">
      <c r="A321" s="112" t="s">
        <v>101</v>
      </c>
      <c r="B321" s="112" t="s">
        <v>372</v>
      </c>
      <c r="C321" s="112" t="s">
        <v>96</v>
      </c>
      <c r="D321" s="112" t="s">
        <v>110</v>
      </c>
      <c r="E321" s="112" t="s">
        <v>125</v>
      </c>
      <c r="F321" s="113">
        <v>5427524</v>
      </c>
      <c r="G321" s="114">
        <v>755000</v>
      </c>
      <c r="H321" s="112" t="s">
        <v>131</v>
      </c>
      <c r="I321" s="112" t="s">
        <v>126</v>
      </c>
      <c r="J321" s="115">
        <v>45289</v>
      </c>
    </row>
    <row r="322" spans="1:10" ht="15">
      <c r="A322" s="112" t="s">
        <v>101</v>
      </c>
      <c r="B322" s="112" t="s">
        <v>372</v>
      </c>
      <c r="C322" s="112" t="s">
        <v>27</v>
      </c>
      <c r="D322" s="112" t="s">
        <v>50</v>
      </c>
      <c r="E322" s="112" t="s">
        <v>125</v>
      </c>
      <c r="F322" s="113">
        <v>5427663</v>
      </c>
      <c r="G322" s="114">
        <v>430000</v>
      </c>
      <c r="H322" s="112" t="s">
        <v>131</v>
      </c>
      <c r="I322" s="112" t="s">
        <v>126</v>
      </c>
      <c r="J322" s="115">
        <v>45289</v>
      </c>
    </row>
    <row r="323" spans="1:10" ht="15">
      <c r="A323" s="112" t="s">
        <v>101</v>
      </c>
      <c r="B323" s="112" t="s">
        <v>372</v>
      </c>
      <c r="C323" s="112" t="s">
        <v>96</v>
      </c>
      <c r="D323" s="112" t="s">
        <v>110</v>
      </c>
      <c r="E323" s="112" t="s">
        <v>125</v>
      </c>
      <c r="F323" s="113">
        <v>5427429</v>
      </c>
      <c r="G323" s="114">
        <v>515000</v>
      </c>
      <c r="H323" s="112" t="s">
        <v>131</v>
      </c>
      <c r="I323" s="112" t="s">
        <v>126</v>
      </c>
      <c r="J323" s="115">
        <v>45288</v>
      </c>
    </row>
    <row r="324" spans="1:10" ht="15">
      <c r="A324" s="112" t="s">
        <v>101</v>
      </c>
      <c r="B324" s="112" t="s">
        <v>372</v>
      </c>
      <c r="C324" s="112" t="s">
        <v>27</v>
      </c>
      <c r="D324" s="112" t="s">
        <v>104</v>
      </c>
      <c r="E324" s="112" t="s">
        <v>125</v>
      </c>
      <c r="F324" s="113">
        <v>5423180</v>
      </c>
      <c r="G324" s="114">
        <v>1065000</v>
      </c>
      <c r="H324" s="112" t="s">
        <v>131</v>
      </c>
      <c r="I324" s="112" t="s">
        <v>126</v>
      </c>
      <c r="J324" s="115">
        <v>45266</v>
      </c>
    </row>
    <row r="325" spans="1:10" ht="15">
      <c r="A325" s="112" t="s">
        <v>101</v>
      </c>
      <c r="B325" s="112" t="s">
        <v>372</v>
      </c>
      <c r="C325" s="112" t="s">
        <v>27</v>
      </c>
      <c r="D325" s="112" t="s">
        <v>108</v>
      </c>
      <c r="E325" s="112" t="s">
        <v>130</v>
      </c>
      <c r="F325" s="113">
        <v>5423115</v>
      </c>
      <c r="G325" s="114">
        <v>442070</v>
      </c>
      <c r="H325" s="112" t="s">
        <v>126</v>
      </c>
      <c r="I325" s="112" t="s">
        <v>126</v>
      </c>
      <c r="J325" s="115">
        <v>45266</v>
      </c>
    </row>
    <row r="326" spans="1:10" ht="15">
      <c r="A326" s="112" t="s">
        <v>101</v>
      </c>
      <c r="B326" s="112" t="s">
        <v>372</v>
      </c>
      <c r="C326" s="112" t="s">
        <v>96</v>
      </c>
      <c r="D326" s="112" t="s">
        <v>110</v>
      </c>
      <c r="E326" s="112" t="s">
        <v>125</v>
      </c>
      <c r="F326" s="113">
        <v>5423112</v>
      </c>
      <c r="G326" s="114">
        <v>540000</v>
      </c>
      <c r="H326" s="112" t="s">
        <v>131</v>
      </c>
      <c r="I326" s="112" t="s">
        <v>126</v>
      </c>
      <c r="J326" s="115">
        <v>45266</v>
      </c>
    </row>
    <row r="327" spans="1:10" ht="15">
      <c r="A327" s="112" t="s">
        <v>101</v>
      </c>
      <c r="B327" s="112" t="s">
        <v>372</v>
      </c>
      <c r="C327" s="112" t="s">
        <v>165</v>
      </c>
      <c r="D327" s="112" t="s">
        <v>71</v>
      </c>
      <c r="E327" s="112" t="s">
        <v>130</v>
      </c>
      <c r="F327" s="113">
        <v>5427473</v>
      </c>
      <c r="G327" s="114">
        <v>225000</v>
      </c>
      <c r="H327" s="112" t="s">
        <v>131</v>
      </c>
      <c r="I327" s="112" t="s">
        <v>126</v>
      </c>
      <c r="J327" s="115">
        <v>45288</v>
      </c>
    </row>
    <row r="328" spans="1:10" ht="15">
      <c r="A328" s="112" t="s">
        <v>101</v>
      </c>
      <c r="B328" s="112" t="s">
        <v>372</v>
      </c>
      <c r="C328" s="112" t="s">
        <v>96</v>
      </c>
      <c r="D328" s="112" t="s">
        <v>110</v>
      </c>
      <c r="E328" s="112" t="s">
        <v>130</v>
      </c>
      <c r="F328" s="113">
        <v>5423028</v>
      </c>
      <c r="G328" s="114">
        <v>230000</v>
      </c>
      <c r="H328" s="112" t="s">
        <v>131</v>
      </c>
      <c r="I328" s="112" t="s">
        <v>126</v>
      </c>
      <c r="J328" s="115">
        <v>45266</v>
      </c>
    </row>
    <row r="329" spans="1:10" ht="15">
      <c r="A329" s="112" t="s">
        <v>101</v>
      </c>
      <c r="B329" s="112" t="s">
        <v>372</v>
      </c>
      <c r="C329" s="112" t="s">
        <v>27</v>
      </c>
      <c r="D329" s="112" t="s">
        <v>50</v>
      </c>
      <c r="E329" s="112" t="s">
        <v>125</v>
      </c>
      <c r="F329" s="113">
        <v>5423725</v>
      </c>
      <c r="G329" s="114">
        <v>370000</v>
      </c>
      <c r="H329" s="112" t="s">
        <v>131</v>
      </c>
      <c r="I329" s="112" t="s">
        <v>126</v>
      </c>
      <c r="J329" s="115">
        <v>45268</v>
      </c>
    </row>
    <row r="330" spans="1:10" ht="15">
      <c r="A330" s="112" t="s">
        <v>101</v>
      </c>
      <c r="B330" s="112" t="s">
        <v>372</v>
      </c>
      <c r="C330" s="112" t="s">
        <v>27</v>
      </c>
      <c r="D330" s="112" t="s">
        <v>71</v>
      </c>
      <c r="E330" s="112" t="s">
        <v>125</v>
      </c>
      <c r="F330" s="113">
        <v>5423784</v>
      </c>
      <c r="G330" s="114">
        <v>495000</v>
      </c>
      <c r="H330" s="112" t="s">
        <v>131</v>
      </c>
      <c r="I330" s="112" t="s">
        <v>126</v>
      </c>
      <c r="J330" s="115">
        <v>45268</v>
      </c>
    </row>
    <row r="331" spans="1:10" ht="15">
      <c r="A331" s="112" t="s">
        <v>101</v>
      </c>
      <c r="B331" s="112" t="s">
        <v>372</v>
      </c>
      <c r="C331" s="112" t="s">
        <v>27</v>
      </c>
      <c r="D331" s="112" t="s">
        <v>104</v>
      </c>
      <c r="E331" s="112" t="s">
        <v>125</v>
      </c>
      <c r="F331" s="113">
        <v>5427051</v>
      </c>
      <c r="G331" s="114">
        <v>549000</v>
      </c>
      <c r="H331" s="112" t="s">
        <v>131</v>
      </c>
      <c r="I331" s="112" t="s">
        <v>126</v>
      </c>
      <c r="J331" s="115">
        <v>45286</v>
      </c>
    </row>
    <row r="332" spans="1:10" ht="15">
      <c r="A332" s="112" t="s">
        <v>101</v>
      </c>
      <c r="B332" s="112" t="s">
        <v>372</v>
      </c>
      <c r="C332" s="112" t="s">
        <v>96</v>
      </c>
      <c r="D332" s="112" t="s">
        <v>110</v>
      </c>
      <c r="E332" s="112" t="s">
        <v>130</v>
      </c>
      <c r="F332" s="113">
        <v>5423767</v>
      </c>
      <c r="G332" s="114">
        <v>277000</v>
      </c>
      <c r="H332" s="112" t="s">
        <v>131</v>
      </c>
      <c r="I332" s="112" t="s">
        <v>126</v>
      </c>
      <c r="J332" s="115">
        <v>45268</v>
      </c>
    </row>
    <row r="333" spans="1:10" ht="15">
      <c r="A333" s="112" t="s">
        <v>101</v>
      </c>
      <c r="B333" s="112" t="s">
        <v>372</v>
      </c>
      <c r="C333" s="112" t="s">
        <v>103</v>
      </c>
      <c r="D333" s="112" t="s">
        <v>156</v>
      </c>
      <c r="E333" s="112" t="s">
        <v>130</v>
      </c>
      <c r="F333" s="113">
        <v>5423764</v>
      </c>
      <c r="G333" s="114">
        <v>1598000</v>
      </c>
      <c r="H333" s="112" t="s">
        <v>131</v>
      </c>
      <c r="I333" s="112" t="s">
        <v>126</v>
      </c>
      <c r="J333" s="115">
        <v>45268</v>
      </c>
    </row>
    <row r="334" spans="1:10" ht="15">
      <c r="A334" s="112" t="s">
        <v>101</v>
      </c>
      <c r="B334" s="112" t="s">
        <v>372</v>
      </c>
      <c r="C334" s="112" t="s">
        <v>165</v>
      </c>
      <c r="D334" s="112" t="s">
        <v>71</v>
      </c>
      <c r="E334" s="112" t="s">
        <v>136</v>
      </c>
      <c r="F334" s="113">
        <v>5427666</v>
      </c>
      <c r="G334" s="114">
        <v>360000</v>
      </c>
      <c r="H334" s="112" t="s">
        <v>131</v>
      </c>
      <c r="I334" s="112" t="s">
        <v>126</v>
      </c>
      <c r="J334" s="115">
        <v>45289</v>
      </c>
    </row>
    <row r="335" spans="1:10" ht="15">
      <c r="A335" s="112" t="s">
        <v>101</v>
      </c>
      <c r="B335" s="112" t="s">
        <v>372</v>
      </c>
      <c r="C335" s="112" t="s">
        <v>27</v>
      </c>
      <c r="D335" s="112" t="s">
        <v>104</v>
      </c>
      <c r="E335" s="112" t="s">
        <v>125</v>
      </c>
      <c r="F335" s="113">
        <v>5427135</v>
      </c>
      <c r="G335" s="114">
        <v>454275</v>
      </c>
      <c r="H335" s="112" t="s">
        <v>131</v>
      </c>
      <c r="I335" s="112" t="s">
        <v>126</v>
      </c>
      <c r="J335" s="115">
        <v>45287</v>
      </c>
    </row>
    <row r="336" spans="1:10" ht="15">
      <c r="A336" s="112" t="s">
        <v>101</v>
      </c>
      <c r="B336" s="112" t="s">
        <v>372</v>
      </c>
      <c r="C336" s="112" t="s">
        <v>165</v>
      </c>
      <c r="D336" s="112" t="s">
        <v>107</v>
      </c>
      <c r="E336" s="112" t="s">
        <v>125</v>
      </c>
      <c r="F336" s="113">
        <v>5422885</v>
      </c>
      <c r="G336" s="114">
        <v>473000</v>
      </c>
      <c r="H336" s="112" t="s">
        <v>131</v>
      </c>
      <c r="I336" s="112" t="s">
        <v>126</v>
      </c>
      <c r="J336" s="115">
        <v>45265</v>
      </c>
    </row>
    <row r="337" spans="1:10" ht="15">
      <c r="A337" s="112" t="s">
        <v>101</v>
      </c>
      <c r="B337" s="112" t="s">
        <v>372</v>
      </c>
      <c r="C337" s="112" t="s">
        <v>96</v>
      </c>
      <c r="D337" s="112" t="s">
        <v>171</v>
      </c>
      <c r="E337" s="112" t="s">
        <v>125</v>
      </c>
      <c r="F337" s="113">
        <v>5423727</v>
      </c>
      <c r="G337" s="114">
        <v>660000</v>
      </c>
      <c r="H337" s="112" t="s">
        <v>131</v>
      </c>
      <c r="I337" s="112" t="s">
        <v>126</v>
      </c>
      <c r="J337" s="115">
        <v>45268</v>
      </c>
    </row>
    <row r="338" spans="1:10" ht="15">
      <c r="A338" s="112" t="s">
        <v>101</v>
      </c>
      <c r="B338" s="112" t="s">
        <v>372</v>
      </c>
      <c r="C338" s="112" t="s">
        <v>165</v>
      </c>
      <c r="D338" s="112" t="s">
        <v>111</v>
      </c>
      <c r="E338" s="112" t="s">
        <v>125</v>
      </c>
      <c r="F338" s="113">
        <v>5427622</v>
      </c>
      <c r="G338" s="114">
        <v>780000</v>
      </c>
      <c r="H338" s="112" t="s">
        <v>131</v>
      </c>
      <c r="I338" s="112" t="s">
        <v>126</v>
      </c>
      <c r="J338" s="115">
        <v>45289</v>
      </c>
    </row>
    <row r="339" spans="1:10" ht="15">
      <c r="A339" s="112" t="s">
        <v>101</v>
      </c>
      <c r="B339" s="112" t="s">
        <v>372</v>
      </c>
      <c r="C339" s="112" t="s">
        <v>27</v>
      </c>
      <c r="D339" s="112" t="s">
        <v>159</v>
      </c>
      <c r="E339" s="112" t="s">
        <v>135</v>
      </c>
      <c r="F339" s="113">
        <v>5427139</v>
      </c>
      <c r="G339" s="114">
        <v>200000</v>
      </c>
      <c r="H339" s="112" t="s">
        <v>131</v>
      </c>
      <c r="I339" s="112" t="s">
        <v>126</v>
      </c>
      <c r="J339" s="115">
        <v>45287</v>
      </c>
    </row>
    <row r="340" spans="1:10" ht="15">
      <c r="A340" s="112" t="s">
        <v>101</v>
      </c>
      <c r="B340" s="112" t="s">
        <v>372</v>
      </c>
      <c r="C340" s="112" t="s">
        <v>165</v>
      </c>
      <c r="D340" s="112" t="s">
        <v>166</v>
      </c>
      <c r="E340" s="112" t="s">
        <v>135</v>
      </c>
      <c r="F340" s="113">
        <v>5422795</v>
      </c>
      <c r="G340" s="114">
        <v>750000</v>
      </c>
      <c r="H340" s="112" t="s">
        <v>131</v>
      </c>
      <c r="I340" s="112" t="s">
        <v>126</v>
      </c>
      <c r="J340" s="115">
        <v>45265</v>
      </c>
    </row>
    <row r="341" spans="1:10" ht="15">
      <c r="A341" s="112" t="s">
        <v>101</v>
      </c>
      <c r="B341" s="112" t="s">
        <v>372</v>
      </c>
      <c r="C341" s="112" t="s">
        <v>165</v>
      </c>
      <c r="D341" s="112" t="s">
        <v>111</v>
      </c>
      <c r="E341" s="112" t="s">
        <v>125</v>
      </c>
      <c r="F341" s="113">
        <v>5423677</v>
      </c>
      <c r="G341" s="114">
        <v>619000</v>
      </c>
      <c r="H341" s="112" t="s">
        <v>131</v>
      </c>
      <c r="I341" s="112" t="s">
        <v>126</v>
      </c>
      <c r="J341" s="115">
        <v>45268</v>
      </c>
    </row>
    <row r="342" spans="1:10" ht="15">
      <c r="A342" s="112" t="s">
        <v>101</v>
      </c>
      <c r="B342" s="112" t="s">
        <v>372</v>
      </c>
      <c r="C342" s="112" t="s">
        <v>165</v>
      </c>
      <c r="D342" s="112" t="s">
        <v>111</v>
      </c>
      <c r="E342" s="112" t="s">
        <v>125</v>
      </c>
      <c r="F342" s="113">
        <v>5427174</v>
      </c>
      <c r="G342" s="114">
        <v>385000</v>
      </c>
      <c r="H342" s="112" t="s">
        <v>131</v>
      </c>
      <c r="I342" s="112" t="s">
        <v>126</v>
      </c>
      <c r="J342" s="115">
        <v>45287</v>
      </c>
    </row>
    <row r="343" spans="1:10" ht="15">
      <c r="A343" s="112" t="s">
        <v>101</v>
      </c>
      <c r="B343" s="112" t="s">
        <v>372</v>
      </c>
      <c r="C343" s="112" t="s">
        <v>27</v>
      </c>
      <c r="D343" s="112" t="s">
        <v>71</v>
      </c>
      <c r="E343" s="112" t="s">
        <v>125</v>
      </c>
      <c r="F343" s="113">
        <v>5427661</v>
      </c>
      <c r="G343" s="114">
        <v>840000</v>
      </c>
      <c r="H343" s="112" t="s">
        <v>131</v>
      </c>
      <c r="I343" s="112" t="s">
        <v>126</v>
      </c>
      <c r="J343" s="115">
        <v>45289</v>
      </c>
    </row>
    <row r="344" spans="1:10" ht="15">
      <c r="A344" s="112" t="s">
        <v>101</v>
      </c>
      <c r="B344" s="112" t="s">
        <v>372</v>
      </c>
      <c r="C344" s="112" t="s">
        <v>165</v>
      </c>
      <c r="D344" s="112" t="s">
        <v>166</v>
      </c>
      <c r="E344" s="112" t="s">
        <v>130</v>
      </c>
      <c r="F344" s="113">
        <v>5427222</v>
      </c>
      <c r="G344" s="114">
        <v>185000</v>
      </c>
      <c r="H344" s="112" t="s">
        <v>131</v>
      </c>
      <c r="I344" s="112" t="s">
        <v>126</v>
      </c>
      <c r="J344" s="115">
        <v>45287</v>
      </c>
    </row>
    <row r="345" spans="1:10" ht="15">
      <c r="A345" s="112" t="s">
        <v>101</v>
      </c>
      <c r="B345" s="112" t="s">
        <v>372</v>
      </c>
      <c r="C345" s="112" t="s">
        <v>96</v>
      </c>
      <c r="D345" s="112" t="s">
        <v>110</v>
      </c>
      <c r="E345" s="112" t="s">
        <v>125</v>
      </c>
      <c r="F345" s="113">
        <v>5423563</v>
      </c>
      <c r="G345" s="114">
        <v>925000</v>
      </c>
      <c r="H345" s="112" t="s">
        <v>131</v>
      </c>
      <c r="I345" s="112" t="s">
        <v>126</v>
      </c>
      <c r="J345" s="115">
        <v>45267</v>
      </c>
    </row>
    <row r="346" spans="1:10" ht="15">
      <c r="A346" s="112" t="s">
        <v>101</v>
      </c>
      <c r="B346" s="112" t="s">
        <v>372</v>
      </c>
      <c r="C346" s="112" t="s">
        <v>96</v>
      </c>
      <c r="D346" s="112" t="s">
        <v>110</v>
      </c>
      <c r="E346" s="112" t="s">
        <v>130</v>
      </c>
      <c r="F346" s="113">
        <v>5423731</v>
      </c>
      <c r="G346" s="114">
        <v>650000</v>
      </c>
      <c r="H346" s="112" t="s">
        <v>131</v>
      </c>
      <c r="I346" s="112" t="s">
        <v>126</v>
      </c>
      <c r="J346" s="115">
        <v>45268</v>
      </c>
    </row>
    <row r="347" spans="1:10" ht="15">
      <c r="A347" s="112" t="s">
        <v>101</v>
      </c>
      <c r="B347" s="112" t="s">
        <v>372</v>
      </c>
      <c r="C347" s="112" t="s">
        <v>96</v>
      </c>
      <c r="D347" s="112" t="s">
        <v>110</v>
      </c>
      <c r="E347" s="112" t="s">
        <v>125</v>
      </c>
      <c r="F347" s="113">
        <v>5426650</v>
      </c>
      <c r="G347" s="114">
        <v>650000</v>
      </c>
      <c r="H347" s="112" t="s">
        <v>131</v>
      </c>
      <c r="I347" s="112" t="s">
        <v>126</v>
      </c>
      <c r="J347" s="115">
        <v>45281</v>
      </c>
    </row>
    <row r="348" spans="1:10" ht="15">
      <c r="A348" s="112" t="s">
        <v>101</v>
      </c>
      <c r="B348" s="112" t="s">
        <v>372</v>
      </c>
      <c r="C348" s="112" t="s">
        <v>96</v>
      </c>
      <c r="D348" s="112" t="s">
        <v>110</v>
      </c>
      <c r="E348" s="112" t="s">
        <v>130</v>
      </c>
      <c r="F348" s="113">
        <v>5425090</v>
      </c>
      <c r="G348" s="114">
        <v>2280000</v>
      </c>
      <c r="H348" s="112" t="s">
        <v>131</v>
      </c>
      <c r="I348" s="112" t="s">
        <v>126</v>
      </c>
      <c r="J348" s="115">
        <v>45275</v>
      </c>
    </row>
    <row r="349" spans="1:10" ht="15">
      <c r="A349" s="112" t="s">
        <v>101</v>
      </c>
      <c r="B349" s="112" t="s">
        <v>372</v>
      </c>
      <c r="C349" s="112" t="s">
        <v>165</v>
      </c>
      <c r="D349" s="112" t="s">
        <v>111</v>
      </c>
      <c r="E349" s="112" t="s">
        <v>125</v>
      </c>
      <c r="F349" s="113">
        <v>5426446</v>
      </c>
      <c r="G349" s="114">
        <v>749000</v>
      </c>
      <c r="H349" s="112" t="s">
        <v>126</v>
      </c>
      <c r="I349" s="112" t="s">
        <v>126</v>
      </c>
      <c r="J349" s="115">
        <v>45281</v>
      </c>
    </row>
    <row r="350" spans="1:10" ht="15">
      <c r="A350" s="112" t="s">
        <v>101</v>
      </c>
      <c r="B350" s="112" t="s">
        <v>372</v>
      </c>
      <c r="C350" s="112" t="s">
        <v>96</v>
      </c>
      <c r="D350" s="112" t="s">
        <v>110</v>
      </c>
      <c r="E350" s="112" t="s">
        <v>135</v>
      </c>
      <c r="F350" s="113">
        <v>5425214</v>
      </c>
      <c r="G350" s="114">
        <v>150000</v>
      </c>
      <c r="H350" s="112" t="s">
        <v>131</v>
      </c>
      <c r="I350" s="112" t="s">
        <v>126</v>
      </c>
      <c r="J350" s="115">
        <v>45275</v>
      </c>
    </row>
    <row r="351" spans="1:10" ht="15">
      <c r="A351" s="112" t="s">
        <v>101</v>
      </c>
      <c r="B351" s="112" t="s">
        <v>372</v>
      </c>
      <c r="C351" s="112" t="s">
        <v>27</v>
      </c>
      <c r="D351" s="112" t="s">
        <v>108</v>
      </c>
      <c r="E351" s="112" t="s">
        <v>125</v>
      </c>
      <c r="F351" s="113">
        <v>5425196</v>
      </c>
      <c r="G351" s="114">
        <v>575000</v>
      </c>
      <c r="H351" s="112" t="s">
        <v>131</v>
      </c>
      <c r="I351" s="112" t="s">
        <v>126</v>
      </c>
      <c r="J351" s="115">
        <v>45275</v>
      </c>
    </row>
    <row r="352" spans="1:10" ht="15">
      <c r="A352" s="112" t="s">
        <v>101</v>
      </c>
      <c r="B352" s="112" t="s">
        <v>372</v>
      </c>
      <c r="C352" s="112" t="s">
        <v>27</v>
      </c>
      <c r="D352" s="112" t="s">
        <v>71</v>
      </c>
      <c r="E352" s="112" t="s">
        <v>135</v>
      </c>
      <c r="F352" s="113">
        <v>5424152</v>
      </c>
      <c r="G352" s="114">
        <v>400000</v>
      </c>
      <c r="H352" s="112" t="s">
        <v>131</v>
      </c>
      <c r="I352" s="112" t="s">
        <v>126</v>
      </c>
      <c r="J352" s="115">
        <v>45272</v>
      </c>
    </row>
    <row r="353" spans="1:10" ht="15">
      <c r="A353" s="112" t="s">
        <v>101</v>
      </c>
      <c r="B353" s="112" t="s">
        <v>372</v>
      </c>
      <c r="C353" s="112" t="s">
        <v>27</v>
      </c>
      <c r="D353" s="112" t="s">
        <v>104</v>
      </c>
      <c r="E353" s="112" t="s">
        <v>125</v>
      </c>
      <c r="F353" s="113">
        <v>5425192</v>
      </c>
      <c r="G353" s="114">
        <v>643000</v>
      </c>
      <c r="H353" s="112" t="s">
        <v>131</v>
      </c>
      <c r="I353" s="112" t="s">
        <v>126</v>
      </c>
      <c r="J353" s="115">
        <v>45275</v>
      </c>
    </row>
    <row r="354" spans="1:10" ht="15">
      <c r="A354" s="112" t="s">
        <v>101</v>
      </c>
      <c r="B354" s="112" t="s">
        <v>372</v>
      </c>
      <c r="C354" s="112" t="s">
        <v>27</v>
      </c>
      <c r="D354" s="112" t="s">
        <v>104</v>
      </c>
      <c r="E354" s="112" t="s">
        <v>125</v>
      </c>
      <c r="F354" s="113">
        <v>5424153</v>
      </c>
      <c r="G354" s="114">
        <v>665000</v>
      </c>
      <c r="H354" s="112" t="s">
        <v>131</v>
      </c>
      <c r="I354" s="112" t="s">
        <v>126</v>
      </c>
      <c r="J354" s="115">
        <v>45272</v>
      </c>
    </row>
    <row r="355" spans="1:10" ht="15">
      <c r="A355" s="112" t="s">
        <v>101</v>
      </c>
      <c r="B355" s="112" t="s">
        <v>372</v>
      </c>
      <c r="C355" s="112" t="s">
        <v>27</v>
      </c>
      <c r="D355" s="112" t="s">
        <v>104</v>
      </c>
      <c r="E355" s="112" t="s">
        <v>125</v>
      </c>
      <c r="F355" s="113">
        <v>5426382</v>
      </c>
      <c r="G355" s="114">
        <v>630000</v>
      </c>
      <c r="H355" s="112" t="s">
        <v>131</v>
      </c>
      <c r="I355" s="112" t="s">
        <v>126</v>
      </c>
      <c r="J355" s="115">
        <v>45280</v>
      </c>
    </row>
    <row r="356" spans="1:10" ht="15">
      <c r="A356" s="112" t="s">
        <v>101</v>
      </c>
      <c r="B356" s="112" t="s">
        <v>372</v>
      </c>
      <c r="C356" s="112" t="s">
        <v>27</v>
      </c>
      <c r="D356" s="112" t="s">
        <v>105</v>
      </c>
      <c r="E356" s="112" t="s">
        <v>130</v>
      </c>
      <c r="F356" s="113">
        <v>5425160</v>
      </c>
      <c r="G356" s="114">
        <v>197000</v>
      </c>
      <c r="H356" s="112" t="s">
        <v>131</v>
      </c>
      <c r="I356" s="112" t="s">
        <v>126</v>
      </c>
      <c r="J356" s="115">
        <v>45275</v>
      </c>
    </row>
    <row r="357" spans="1:10" ht="15">
      <c r="A357" s="112" t="s">
        <v>101</v>
      </c>
      <c r="B357" s="112" t="s">
        <v>372</v>
      </c>
      <c r="C357" s="112" t="s">
        <v>165</v>
      </c>
      <c r="D357" s="112" t="s">
        <v>166</v>
      </c>
      <c r="E357" s="112" t="s">
        <v>125</v>
      </c>
      <c r="F357" s="113">
        <v>5425279</v>
      </c>
      <c r="G357" s="114">
        <v>510000</v>
      </c>
      <c r="H357" s="112" t="s">
        <v>131</v>
      </c>
      <c r="I357" s="112" t="s">
        <v>126</v>
      </c>
      <c r="J357" s="115">
        <v>45275</v>
      </c>
    </row>
    <row r="358" spans="1:10" ht="15">
      <c r="A358" s="112" t="s">
        <v>101</v>
      </c>
      <c r="B358" s="112" t="s">
        <v>372</v>
      </c>
      <c r="C358" s="112" t="s">
        <v>165</v>
      </c>
      <c r="D358" s="112" t="s">
        <v>166</v>
      </c>
      <c r="E358" s="112" t="s">
        <v>125</v>
      </c>
      <c r="F358" s="113">
        <v>5425152</v>
      </c>
      <c r="G358" s="114">
        <v>360000</v>
      </c>
      <c r="H358" s="112" t="s">
        <v>131</v>
      </c>
      <c r="I358" s="112" t="s">
        <v>126</v>
      </c>
      <c r="J358" s="115">
        <v>45275</v>
      </c>
    </row>
    <row r="359" spans="1:10" ht="15">
      <c r="A359" s="112" t="s">
        <v>101</v>
      </c>
      <c r="B359" s="112" t="s">
        <v>372</v>
      </c>
      <c r="C359" s="112" t="s">
        <v>96</v>
      </c>
      <c r="D359" s="112" t="s">
        <v>110</v>
      </c>
      <c r="E359" s="112" t="s">
        <v>135</v>
      </c>
      <c r="F359" s="113">
        <v>5425122</v>
      </c>
      <c r="G359" s="114">
        <v>700000</v>
      </c>
      <c r="H359" s="112" t="s">
        <v>131</v>
      </c>
      <c r="I359" s="112" t="s">
        <v>126</v>
      </c>
      <c r="J359" s="115">
        <v>45275</v>
      </c>
    </row>
    <row r="360" spans="1:10" ht="15">
      <c r="A360" s="112" t="s">
        <v>101</v>
      </c>
      <c r="B360" s="112" t="s">
        <v>372</v>
      </c>
      <c r="C360" s="112" t="s">
        <v>27</v>
      </c>
      <c r="D360" s="112" t="s">
        <v>105</v>
      </c>
      <c r="E360" s="112" t="s">
        <v>125</v>
      </c>
      <c r="F360" s="113">
        <v>5425119</v>
      </c>
      <c r="G360" s="114">
        <v>213083</v>
      </c>
      <c r="H360" s="112" t="s">
        <v>131</v>
      </c>
      <c r="I360" s="112" t="s">
        <v>126</v>
      </c>
      <c r="J360" s="115">
        <v>45275</v>
      </c>
    </row>
    <row r="361" spans="1:10" ht="15">
      <c r="A361" s="112" t="s">
        <v>101</v>
      </c>
      <c r="B361" s="112" t="s">
        <v>372</v>
      </c>
      <c r="C361" s="112" t="s">
        <v>154</v>
      </c>
      <c r="D361" s="112" t="s">
        <v>155</v>
      </c>
      <c r="E361" s="112" t="s">
        <v>125</v>
      </c>
      <c r="F361" s="113">
        <v>5425116</v>
      </c>
      <c r="G361" s="114">
        <v>195000</v>
      </c>
      <c r="H361" s="112" t="s">
        <v>131</v>
      </c>
      <c r="I361" s="112" t="s">
        <v>126</v>
      </c>
      <c r="J361" s="115">
        <v>45275</v>
      </c>
    </row>
    <row r="362" spans="1:10" ht="15">
      <c r="A362" s="112" t="s">
        <v>101</v>
      </c>
      <c r="B362" s="112" t="s">
        <v>372</v>
      </c>
      <c r="C362" s="112" t="s">
        <v>96</v>
      </c>
      <c r="D362" s="112" t="s">
        <v>171</v>
      </c>
      <c r="E362" s="112" t="s">
        <v>125</v>
      </c>
      <c r="F362" s="113">
        <v>5425114</v>
      </c>
      <c r="G362" s="114">
        <v>490000</v>
      </c>
      <c r="H362" s="112" t="s">
        <v>131</v>
      </c>
      <c r="I362" s="112" t="s">
        <v>126</v>
      </c>
      <c r="J362" s="115">
        <v>45275</v>
      </c>
    </row>
    <row r="363" spans="1:10" ht="15">
      <c r="A363" s="112" t="s">
        <v>101</v>
      </c>
      <c r="B363" s="112" t="s">
        <v>372</v>
      </c>
      <c r="C363" s="112" t="s">
        <v>27</v>
      </c>
      <c r="D363" s="112" t="s">
        <v>108</v>
      </c>
      <c r="E363" s="112" t="s">
        <v>125</v>
      </c>
      <c r="F363" s="113">
        <v>5425106</v>
      </c>
      <c r="G363" s="114">
        <v>650000</v>
      </c>
      <c r="H363" s="112" t="s">
        <v>131</v>
      </c>
      <c r="I363" s="112" t="s">
        <v>126</v>
      </c>
      <c r="J363" s="115">
        <v>45275</v>
      </c>
    </row>
    <row r="364" spans="1:10" ht="15">
      <c r="A364" s="112" t="s">
        <v>101</v>
      </c>
      <c r="B364" s="112" t="s">
        <v>372</v>
      </c>
      <c r="C364" s="112" t="s">
        <v>165</v>
      </c>
      <c r="D364" s="112" t="s">
        <v>111</v>
      </c>
      <c r="E364" s="112" t="s">
        <v>136</v>
      </c>
      <c r="F364" s="113">
        <v>5426708</v>
      </c>
      <c r="G364" s="114">
        <v>290000</v>
      </c>
      <c r="H364" s="112" t="s">
        <v>131</v>
      </c>
      <c r="I364" s="112" t="s">
        <v>126</v>
      </c>
      <c r="J364" s="115">
        <v>45281</v>
      </c>
    </row>
    <row r="365" spans="1:10" ht="15">
      <c r="A365" s="112" t="s">
        <v>101</v>
      </c>
      <c r="B365" s="112" t="s">
        <v>372</v>
      </c>
      <c r="C365" s="112" t="s">
        <v>96</v>
      </c>
      <c r="D365" s="112" t="s">
        <v>110</v>
      </c>
      <c r="E365" s="112" t="s">
        <v>125</v>
      </c>
      <c r="F365" s="113">
        <v>5426716</v>
      </c>
      <c r="G365" s="114">
        <v>415000</v>
      </c>
      <c r="H365" s="112" t="s">
        <v>131</v>
      </c>
      <c r="I365" s="112" t="s">
        <v>126</v>
      </c>
      <c r="J365" s="115">
        <v>45281</v>
      </c>
    </row>
    <row r="366" spans="1:10" ht="15">
      <c r="A366" s="112" t="s">
        <v>101</v>
      </c>
      <c r="B366" s="112" t="s">
        <v>372</v>
      </c>
      <c r="C366" s="112" t="s">
        <v>165</v>
      </c>
      <c r="D366" s="112" t="s">
        <v>166</v>
      </c>
      <c r="E366" s="112" t="s">
        <v>125</v>
      </c>
      <c r="F366" s="113">
        <v>5425168</v>
      </c>
      <c r="G366" s="114">
        <v>370000</v>
      </c>
      <c r="H366" s="112" t="s">
        <v>131</v>
      </c>
      <c r="I366" s="112" t="s">
        <v>126</v>
      </c>
      <c r="J366" s="115">
        <v>45275</v>
      </c>
    </row>
    <row r="367" spans="1:10" ht="15">
      <c r="A367" s="112" t="s">
        <v>101</v>
      </c>
      <c r="B367" s="112" t="s">
        <v>372</v>
      </c>
      <c r="C367" s="112" t="s">
        <v>27</v>
      </c>
      <c r="D367" s="112" t="s">
        <v>108</v>
      </c>
      <c r="E367" s="112" t="s">
        <v>130</v>
      </c>
      <c r="F367" s="113">
        <v>5425797</v>
      </c>
      <c r="G367" s="114">
        <v>448600</v>
      </c>
      <c r="H367" s="112" t="s">
        <v>126</v>
      </c>
      <c r="I367" s="112" t="s">
        <v>126</v>
      </c>
      <c r="J367" s="115">
        <v>45280</v>
      </c>
    </row>
    <row r="368" spans="1:10" ht="15">
      <c r="A368" s="112" t="s">
        <v>101</v>
      </c>
      <c r="B368" s="112" t="s">
        <v>372</v>
      </c>
      <c r="C368" s="112" t="s">
        <v>27</v>
      </c>
      <c r="D368" s="112" t="s">
        <v>104</v>
      </c>
      <c r="E368" s="112" t="s">
        <v>125</v>
      </c>
      <c r="F368" s="113">
        <v>5425637</v>
      </c>
      <c r="G368" s="114">
        <v>1200000</v>
      </c>
      <c r="H368" s="112" t="s">
        <v>131</v>
      </c>
      <c r="I368" s="112" t="s">
        <v>126</v>
      </c>
      <c r="J368" s="115">
        <v>45279</v>
      </c>
    </row>
    <row r="369" spans="1:10" ht="15">
      <c r="A369" s="112" t="s">
        <v>101</v>
      </c>
      <c r="B369" s="112" t="s">
        <v>372</v>
      </c>
      <c r="C369" s="112" t="s">
        <v>27</v>
      </c>
      <c r="D369" s="112" t="s">
        <v>50</v>
      </c>
      <c r="E369" s="112" t="s">
        <v>130</v>
      </c>
      <c r="F369" s="113">
        <v>5425633</v>
      </c>
      <c r="G369" s="114">
        <v>355900</v>
      </c>
      <c r="H369" s="112" t="s">
        <v>131</v>
      </c>
      <c r="I369" s="112" t="s">
        <v>126</v>
      </c>
      <c r="J369" s="115">
        <v>45279</v>
      </c>
    </row>
    <row r="370" spans="1:10" ht="15">
      <c r="A370" s="112" t="s">
        <v>101</v>
      </c>
      <c r="B370" s="112" t="s">
        <v>372</v>
      </c>
      <c r="C370" s="112" t="s">
        <v>27</v>
      </c>
      <c r="D370" s="112" t="s">
        <v>108</v>
      </c>
      <c r="E370" s="112" t="s">
        <v>125</v>
      </c>
      <c r="F370" s="113">
        <v>5425626</v>
      </c>
      <c r="G370" s="114">
        <v>819938</v>
      </c>
      <c r="H370" s="112" t="s">
        <v>126</v>
      </c>
      <c r="I370" s="112" t="s">
        <v>126</v>
      </c>
      <c r="J370" s="115">
        <v>45279</v>
      </c>
    </row>
    <row r="371" spans="1:10" ht="15">
      <c r="A371" s="112" t="s">
        <v>101</v>
      </c>
      <c r="B371" s="112" t="s">
        <v>372</v>
      </c>
      <c r="C371" s="112" t="s">
        <v>165</v>
      </c>
      <c r="D371" s="112" t="s">
        <v>71</v>
      </c>
      <c r="E371" s="112" t="s">
        <v>130</v>
      </c>
      <c r="F371" s="113">
        <v>5425707</v>
      </c>
      <c r="G371" s="114">
        <v>374675</v>
      </c>
      <c r="H371" s="112" t="s">
        <v>131</v>
      </c>
      <c r="I371" s="112" t="s">
        <v>126</v>
      </c>
      <c r="J371" s="115">
        <v>45279</v>
      </c>
    </row>
    <row r="372" spans="1:10" ht="15">
      <c r="A372" s="112" t="s">
        <v>101</v>
      </c>
      <c r="B372" s="112" t="s">
        <v>372</v>
      </c>
      <c r="C372" s="112" t="s">
        <v>165</v>
      </c>
      <c r="D372" s="112" t="s">
        <v>111</v>
      </c>
      <c r="E372" s="112" t="s">
        <v>132</v>
      </c>
      <c r="F372" s="113">
        <v>5422379</v>
      </c>
      <c r="G372" s="114">
        <v>675874</v>
      </c>
      <c r="H372" s="112" t="s">
        <v>131</v>
      </c>
      <c r="I372" s="112" t="s">
        <v>126</v>
      </c>
      <c r="J372" s="115">
        <v>45261</v>
      </c>
    </row>
    <row r="373" spans="1:10" ht="15">
      <c r="A373" s="112" t="s">
        <v>101</v>
      </c>
      <c r="B373" s="112" t="s">
        <v>372</v>
      </c>
      <c r="C373" s="112" t="s">
        <v>27</v>
      </c>
      <c r="D373" s="112" t="s">
        <v>104</v>
      </c>
      <c r="E373" s="112" t="s">
        <v>125</v>
      </c>
      <c r="F373" s="113">
        <v>5425519</v>
      </c>
      <c r="G373" s="114">
        <v>450000</v>
      </c>
      <c r="H373" s="112" t="s">
        <v>131</v>
      </c>
      <c r="I373" s="112" t="s">
        <v>126</v>
      </c>
      <c r="J373" s="115">
        <v>45278</v>
      </c>
    </row>
    <row r="374" spans="1:10" ht="15">
      <c r="A374" s="112" t="s">
        <v>101</v>
      </c>
      <c r="B374" s="112" t="s">
        <v>372</v>
      </c>
      <c r="C374" s="112" t="s">
        <v>27</v>
      </c>
      <c r="D374" s="112" t="s">
        <v>108</v>
      </c>
      <c r="E374" s="112" t="s">
        <v>125</v>
      </c>
      <c r="F374" s="113">
        <v>5425787</v>
      </c>
      <c r="G374" s="114">
        <v>436280</v>
      </c>
      <c r="H374" s="112" t="s">
        <v>126</v>
      </c>
      <c r="I374" s="112" t="s">
        <v>126</v>
      </c>
      <c r="J374" s="115">
        <v>45280</v>
      </c>
    </row>
    <row r="375" spans="1:10" ht="15">
      <c r="A375" s="112" t="s">
        <v>101</v>
      </c>
      <c r="B375" s="112" t="s">
        <v>372</v>
      </c>
      <c r="C375" s="112" t="s">
        <v>27</v>
      </c>
      <c r="D375" s="112" t="s">
        <v>104</v>
      </c>
      <c r="E375" s="112" t="s">
        <v>130</v>
      </c>
      <c r="F375" s="113">
        <v>5425260</v>
      </c>
      <c r="G375" s="114">
        <v>240000</v>
      </c>
      <c r="H375" s="112" t="s">
        <v>131</v>
      </c>
      <c r="I375" s="112" t="s">
        <v>126</v>
      </c>
      <c r="J375" s="115">
        <v>45275</v>
      </c>
    </row>
    <row r="376" spans="1:10" ht="15">
      <c r="A376" s="112" t="s">
        <v>101</v>
      </c>
      <c r="B376" s="112" t="s">
        <v>372</v>
      </c>
      <c r="C376" s="112" t="s">
        <v>27</v>
      </c>
      <c r="D376" s="112" t="s">
        <v>105</v>
      </c>
      <c r="E376" s="112" t="s">
        <v>132</v>
      </c>
      <c r="F376" s="113">
        <v>5425469</v>
      </c>
      <c r="G376" s="114">
        <v>800000</v>
      </c>
      <c r="H376" s="112" t="s">
        <v>131</v>
      </c>
      <c r="I376" s="112" t="s">
        <v>126</v>
      </c>
      <c r="J376" s="115">
        <v>45278</v>
      </c>
    </row>
    <row r="377" spans="1:10" ht="15">
      <c r="A377" s="112" t="s">
        <v>101</v>
      </c>
      <c r="B377" s="112" t="s">
        <v>372</v>
      </c>
      <c r="C377" s="112" t="s">
        <v>96</v>
      </c>
      <c r="D377" s="112" t="s">
        <v>109</v>
      </c>
      <c r="E377" s="112" t="s">
        <v>125</v>
      </c>
      <c r="F377" s="113">
        <v>5426639</v>
      </c>
      <c r="G377" s="114">
        <v>485000</v>
      </c>
      <c r="H377" s="112" t="s">
        <v>131</v>
      </c>
      <c r="I377" s="112" t="s">
        <v>126</v>
      </c>
      <c r="J377" s="115">
        <v>45281</v>
      </c>
    </row>
    <row r="378" spans="1:10" ht="15">
      <c r="A378" s="112" t="s">
        <v>101</v>
      </c>
      <c r="B378" s="112" t="s">
        <v>372</v>
      </c>
      <c r="C378" s="112" t="s">
        <v>165</v>
      </c>
      <c r="D378" s="112" t="s">
        <v>166</v>
      </c>
      <c r="E378" s="112" t="s">
        <v>125</v>
      </c>
      <c r="F378" s="113">
        <v>5425819</v>
      </c>
      <c r="G378" s="114">
        <v>740000</v>
      </c>
      <c r="H378" s="112" t="s">
        <v>131</v>
      </c>
      <c r="I378" s="112" t="s">
        <v>126</v>
      </c>
      <c r="J378" s="115">
        <v>45280</v>
      </c>
    </row>
    <row r="379" spans="1:10" ht="15">
      <c r="A379" s="112" t="s">
        <v>101</v>
      </c>
      <c r="B379" s="112" t="s">
        <v>372</v>
      </c>
      <c r="C379" s="112" t="s">
        <v>165</v>
      </c>
      <c r="D379" s="112" t="s">
        <v>71</v>
      </c>
      <c r="E379" s="112" t="s">
        <v>125</v>
      </c>
      <c r="F379" s="113">
        <v>5425824</v>
      </c>
      <c r="G379" s="114">
        <v>480000</v>
      </c>
      <c r="H379" s="112" t="s">
        <v>131</v>
      </c>
      <c r="I379" s="112" t="s">
        <v>126</v>
      </c>
      <c r="J379" s="115">
        <v>45280</v>
      </c>
    </row>
    <row r="380" spans="1:10" ht="15">
      <c r="A380" s="112" t="s">
        <v>101</v>
      </c>
      <c r="B380" s="112" t="s">
        <v>372</v>
      </c>
      <c r="C380" s="112" t="s">
        <v>165</v>
      </c>
      <c r="D380" s="112" t="s">
        <v>166</v>
      </c>
      <c r="E380" s="112" t="s">
        <v>125</v>
      </c>
      <c r="F380" s="113">
        <v>5425433</v>
      </c>
      <c r="G380" s="114">
        <v>624900</v>
      </c>
      <c r="H380" s="112" t="s">
        <v>131</v>
      </c>
      <c r="I380" s="112" t="s">
        <v>126</v>
      </c>
      <c r="J380" s="115">
        <v>45278</v>
      </c>
    </row>
    <row r="381" spans="1:10" ht="15">
      <c r="A381" s="112" t="s">
        <v>101</v>
      </c>
      <c r="B381" s="112" t="s">
        <v>372</v>
      </c>
      <c r="C381" s="112" t="s">
        <v>96</v>
      </c>
      <c r="D381" s="112" t="s">
        <v>110</v>
      </c>
      <c r="E381" s="112" t="s">
        <v>125</v>
      </c>
      <c r="F381" s="113">
        <v>5425829</v>
      </c>
      <c r="G381" s="114">
        <v>389000</v>
      </c>
      <c r="H381" s="112" t="s">
        <v>131</v>
      </c>
      <c r="I381" s="112" t="s">
        <v>126</v>
      </c>
      <c r="J381" s="115">
        <v>45280</v>
      </c>
    </row>
    <row r="382" spans="1:10" ht="15">
      <c r="A382" s="112" t="s">
        <v>101</v>
      </c>
      <c r="B382" s="112" t="s">
        <v>372</v>
      </c>
      <c r="C382" s="112" t="s">
        <v>96</v>
      </c>
      <c r="D382" s="112" t="s">
        <v>110</v>
      </c>
      <c r="E382" s="112" t="s">
        <v>125</v>
      </c>
      <c r="F382" s="113">
        <v>5425864</v>
      </c>
      <c r="G382" s="114">
        <v>300000</v>
      </c>
      <c r="H382" s="112" t="s">
        <v>131</v>
      </c>
      <c r="I382" s="112" t="s">
        <v>126</v>
      </c>
      <c r="J382" s="115">
        <v>45280</v>
      </c>
    </row>
    <row r="383" spans="1:10" ht="15">
      <c r="A383" s="112" t="s">
        <v>101</v>
      </c>
      <c r="B383" s="112" t="s">
        <v>372</v>
      </c>
      <c r="C383" s="112" t="s">
        <v>96</v>
      </c>
      <c r="D383" s="112" t="s">
        <v>109</v>
      </c>
      <c r="E383" s="112" t="s">
        <v>125</v>
      </c>
      <c r="F383" s="113">
        <v>5425324</v>
      </c>
      <c r="G383" s="114">
        <v>434900</v>
      </c>
      <c r="H383" s="112" t="s">
        <v>131</v>
      </c>
      <c r="I383" s="112" t="s">
        <v>126</v>
      </c>
      <c r="J383" s="115">
        <v>45275</v>
      </c>
    </row>
    <row r="384" spans="1:10" ht="15">
      <c r="A384" s="112" t="s">
        <v>101</v>
      </c>
      <c r="B384" s="112" t="s">
        <v>372</v>
      </c>
      <c r="C384" s="112" t="s">
        <v>165</v>
      </c>
      <c r="D384" s="112" t="s">
        <v>111</v>
      </c>
      <c r="E384" s="112" t="s">
        <v>125</v>
      </c>
      <c r="F384" s="113">
        <v>5425320</v>
      </c>
      <c r="G384" s="114">
        <v>649990</v>
      </c>
      <c r="H384" s="112" t="s">
        <v>126</v>
      </c>
      <c r="I384" s="112" t="s">
        <v>126</v>
      </c>
      <c r="J384" s="115">
        <v>45275</v>
      </c>
    </row>
    <row r="385" spans="1:10" ht="15">
      <c r="A385" s="112" t="s">
        <v>101</v>
      </c>
      <c r="B385" s="112" t="s">
        <v>372</v>
      </c>
      <c r="C385" s="112" t="s">
        <v>165</v>
      </c>
      <c r="D385" s="112" t="s">
        <v>111</v>
      </c>
      <c r="E385" s="112" t="s">
        <v>125</v>
      </c>
      <c r="F385" s="113">
        <v>5426247</v>
      </c>
      <c r="G385" s="114">
        <v>1434337</v>
      </c>
      <c r="H385" s="112" t="s">
        <v>126</v>
      </c>
      <c r="I385" s="112" t="s">
        <v>126</v>
      </c>
      <c r="J385" s="115">
        <v>45280</v>
      </c>
    </row>
    <row r="386" spans="1:10" ht="15">
      <c r="A386" s="112" t="s">
        <v>101</v>
      </c>
      <c r="B386" s="112" t="s">
        <v>372</v>
      </c>
      <c r="C386" s="112" t="s">
        <v>27</v>
      </c>
      <c r="D386" s="112" t="s">
        <v>108</v>
      </c>
      <c r="E386" s="112" t="s">
        <v>125</v>
      </c>
      <c r="F386" s="113">
        <v>5425487</v>
      </c>
      <c r="G386" s="114">
        <v>867368</v>
      </c>
      <c r="H386" s="112" t="s">
        <v>126</v>
      </c>
      <c r="I386" s="112" t="s">
        <v>126</v>
      </c>
      <c r="J386" s="115">
        <v>45278</v>
      </c>
    </row>
    <row r="387" spans="1:10" ht="15">
      <c r="A387" s="112" t="s">
        <v>101</v>
      </c>
      <c r="B387" s="112" t="s">
        <v>372</v>
      </c>
      <c r="C387" s="112" t="s">
        <v>27</v>
      </c>
      <c r="D387" s="112" t="s">
        <v>159</v>
      </c>
      <c r="E387" s="112" t="s">
        <v>125</v>
      </c>
      <c r="F387" s="113">
        <v>5422471</v>
      </c>
      <c r="G387" s="114">
        <v>272000</v>
      </c>
      <c r="H387" s="112" t="s">
        <v>131</v>
      </c>
      <c r="I387" s="112" t="s">
        <v>126</v>
      </c>
      <c r="J387" s="115">
        <v>45261</v>
      </c>
    </row>
    <row r="388" spans="1:10" ht="15">
      <c r="A388" s="112" t="s">
        <v>101</v>
      </c>
      <c r="B388" s="112" t="s">
        <v>372</v>
      </c>
      <c r="C388" s="112" t="s">
        <v>165</v>
      </c>
      <c r="D388" s="112" t="s">
        <v>111</v>
      </c>
      <c r="E388" s="112" t="s">
        <v>132</v>
      </c>
      <c r="F388" s="113">
        <v>5426791</v>
      </c>
      <c r="G388" s="114">
        <v>525000</v>
      </c>
      <c r="H388" s="112" t="s">
        <v>131</v>
      </c>
      <c r="I388" s="112" t="s">
        <v>126</v>
      </c>
      <c r="J388" s="115">
        <v>45282</v>
      </c>
    </row>
    <row r="389" spans="1:10" ht="15">
      <c r="A389" s="112" t="s">
        <v>101</v>
      </c>
      <c r="B389" s="112" t="s">
        <v>372</v>
      </c>
      <c r="C389" s="112" t="s">
        <v>27</v>
      </c>
      <c r="D389" s="112" t="s">
        <v>104</v>
      </c>
      <c r="E389" s="112" t="s">
        <v>125</v>
      </c>
      <c r="F389" s="113">
        <v>5424543</v>
      </c>
      <c r="G389" s="114">
        <v>435000</v>
      </c>
      <c r="H389" s="112" t="s">
        <v>131</v>
      </c>
      <c r="I389" s="112" t="s">
        <v>126</v>
      </c>
      <c r="J389" s="115">
        <v>45273</v>
      </c>
    </row>
    <row r="390" spans="1:10" ht="15">
      <c r="A390" s="112" t="s">
        <v>101</v>
      </c>
      <c r="B390" s="112" t="s">
        <v>372</v>
      </c>
      <c r="C390" s="112" t="s">
        <v>27</v>
      </c>
      <c r="D390" s="112" t="s">
        <v>106</v>
      </c>
      <c r="E390" s="112" t="s">
        <v>125</v>
      </c>
      <c r="F390" s="113">
        <v>5424565</v>
      </c>
      <c r="G390" s="114">
        <v>430000</v>
      </c>
      <c r="H390" s="112" t="s">
        <v>131</v>
      </c>
      <c r="I390" s="112" t="s">
        <v>126</v>
      </c>
      <c r="J390" s="115">
        <v>45273</v>
      </c>
    </row>
    <row r="391" spans="1:10" ht="15">
      <c r="A391" s="112" t="s">
        <v>101</v>
      </c>
      <c r="B391" s="112" t="s">
        <v>372</v>
      </c>
      <c r="C391" s="112" t="s">
        <v>96</v>
      </c>
      <c r="D391" s="112" t="s">
        <v>109</v>
      </c>
      <c r="E391" s="112" t="s">
        <v>125</v>
      </c>
      <c r="F391" s="113">
        <v>5424413</v>
      </c>
      <c r="G391" s="114">
        <v>475000</v>
      </c>
      <c r="H391" s="112" t="s">
        <v>131</v>
      </c>
      <c r="I391" s="112" t="s">
        <v>126</v>
      </c>
      <c r="J391" s="115">
        <v>45273</v>
      </c>
    </row>
    <row r="392" spans="1:10" ht="15">
      <c r="A392" s="112" t="s">
        <v>101</v>
      </c>
      <c r="B392" s="112" t="s">
        <v>372</v>
      </c>
      <c r="C392" s="112" t="s">
        <v>165</v>
      </c>
      <c r="D392" s="112" t="s">
        <v>166</v>
      </c>
      <c r="E392" s="112" t="s">
        <v>136</v>
      </c>
      <c r="F392" s="113">
        <v>5426855</v>
      </c>
      <c r="G392" s="114">
        <v>150000</v>
      </c>
      <c r="H392" s="112" t="s">
        <v>131</v>
      </c>
      <c r="I392" s="112" t="s">
        <v>126</v>
      </c>
      <c r="J392" s="115">
        <v>45282</v>
      </c>
    </row>
    <row r="393" spans="1:10" ht="15">
      <c r="A393" s="112" t="s">
        <v>101</v>
      </c>
      <c r="B393" s="112" t="s">
        <v>372</v>
      </c>
      <c r="C393" s="112" t="s">
        <v>27</v>
      </c>
      <c r="D393" s="112" t="s">
        <v>50</v>
      </c>
      <c r="E393" s="112" t="s">
        <v>135</v>
      </c>
      <c r="F393" s="113">
        <v>5422494</v>
      </c>
      <c r="G393" s="114">
        <v>220000</v>
      </c>
      <c r="H393" s="112" t="s">
        <v>131</v>
      </c>
      <c r="I393" s="112" t="s">
        <v>126</v>
      </c>
      <c r="J393" s="115">
        <v>45261</v>
      </c>
    </row>
    <row r="394" spans="1:10" ht="15">
      <c r="A394" s="112" t="s">
        <v>101</v>
      </c>
      <c r="B394" s="112" t="s">
        <v>372</v>
      </c>
      <c r="C394" s="112" t="s">
        <v>96</v>
      </c>
      <c r="D394" s="112" t="s">
        <v>110</v>
      </c>
      <c r="E394" s="112" t="s">
        <v>125</v>
      </c>
      <c r="F394" s="113">
        <v>5424992</v>
      </c>
      <c r="G394" s="114">
        <v>275000</v>
      </c>
      <c r="H394" s="112" t="s">
        <v>131</v>
      </c>
      <c r="I394" s="112" t="s">
        <v>126</v>
      </c>
      <c r="J394" s="115">
        <v>45274</v>
      </c>
    </row>
    <row r="395" spans="1:10" ht="15">
      <c r="A395" s="112" t="s">
        <v>101</v>
      </c>
      <c r="B395" s="112" t="s">
        <v>372</v>
      </c>
      <c r="C395" s="112" t="s">
        <v>102</v>
      </c>
      <c r="D395" s="112" t="s">
        <v>59</v>
      </c>
      <c r="E395" s="112" t="s">
        <v>125</v>
      </c>
      <c r="F395" s="113">
        <v>5422454</v>
      </c>
      <c r="G395" s="114">
        <v>320000</v>
      </c>
      <c r="H395" s="112" t="s">
        <v>131</v>
      </c>
      <c r="I395" s="112" t="s">
        <v>126</v>
      </c>
      <c r="J395" s="115">
        <v>45261</v>
      </c>
    </row>
    <row r="396" spans="1:10" ht="15">
      <c r="A396" s="112" t="s">
        <v>101</v>
      </c>
      <c r="B396" s="112" t="s">
        <v>372</v>
      </c>
      <c r="C396" s="112" t="s">
        <v>27</v>
      </c>
      <c r="D396" s="112" t="s">
        <v>71</v>
      </c>
      <c r="E396" s="112" t="s">
        <v>136</v>
      </c>
      <c r="F396" s="113">
        <v>5425011</v>
      </c>
      <c r="G396" s="114">
        <v>203726.98</v>
      </c>
      <c r="H396" s="112" t="s">
        <v>131</v>
      </c>
      <c r="I396" s="112" t="s">
        <v>126</v>
      </c>
      <c r="J396" s="115">
        <v>45274</v>
      </c>
    </row>
    <row r="397" spans="1:10" ht="15">
      <c r="A397" s="112" t="s">
        <v>101</v>
      </c>
      <c r="B397" s="112" t="s">
        <v>372</v>
      </c>
      <c r="C397" s="112" t="s">
        <v>96</v>
      </c>
      <c r="D397" s="112" t="s">
        <v>110</v>
      </c>
      <c r="E397" s="112" t="s">
        <v>132</v>
      </c>
      <c r="F397" s="113">
        <v>5422464</v>
      </c>
      <c r="G397" s="114">
        <v>1080000</v>
      </c>
      <c r="H397" s="112" t="s">
        <v>131</v>
      </c>
      <c r="I397" s="112" t="s">
        <v>126</v>
      </c>
      <c r="J397" s="115">
        <v>45261</v>
      </c>
    </row>
    <row r="398" spans="1:10" ht="15">
      <c r="A398" s="112" t="s">
        <v>101</v>
      </c>
      <c r="B398" s="112" t="s">
        <v>372</v>
      </c>
      <c r="C398" s="112" t="s">
        <v>165</v>
      </c>
      <c r="D398" s="112" t="s">
        <v>166</v>
      </c>
      <c r="E398" s="112" t="s">
        <v>125</v>
      </c>
      <c r="F398" s="113">
        <v>5426814</v>
      </c>
      <c r="G398" s="114">
        <v>305000</v>
      </c>
      <c r="H398" s="112" t="s">
        <v>131</v>
      </c>
      <c r="I398" s="112" t="s">
        <v>126</v>
      </c>
      <c r="J398" s="115">
        <v>45282</v>
      </c>
    </row>
    <row r="399" spans="1:10" ht="15">
      <c r="A399" s="112" t="s">
        <v>172</v>
      </c>
      <c r="B399" s="112" t="s">
        <v>373</v>
      </c>
      <c r="C399" s="112" t="s">
        <v>173</v>
      </c>
      <c r="D399" s="112" t="s">
        <v>71</v>
      </c>
      <c r="E399" s="112" t="s">
        <v>132</v>
      </c>
      <c r="F399" s="113">
        <v>5427314</v>
      </c>
      <c r="G399" s="114">
        <v>91200000</v>
      </c>
      <c r="H399" s="112" t="s">
        <v>131</v>
      </c>
      <c r="I399" s="112" t="s">
        <v>126</v>
      </c>
      <c r="J399" s="115">
        <v>45287</v>
      </c>
    </row>
    <row r="400" spans="1:10" ht="15">
      <c r="A400" s="112" t="s">
        <v>40</v>
      </c>
      <c r="B400" s="112" t="s">
        <v>374</v>
      </c>
      <c r="C400" s="112" t="s">
        <v>96</v>
      </c>
      <c r="D400" s="112" t="s">
        <v>119</v>
      </c>
      <c r="E400" s="112" t="s">
        <v>130</v>
      </c>
      <c r="F400" s="113">
        <v>5427562</v>
      </c>
      <c r="G400" s="114">
        <v>411000</v>
      </c>
      <c r="H400" s="112" t="s">
        <v>131</v>
      </c>
      <c r="I400" s="112" t="s">
        <v>126</v>
      </c>
      <c r="J400" s="115">
        <v>45289</v>
      </c>
    </row>
    <row r="401" spans="1:10" ht="15">
      <c r="A401" s="112" t="s">
        <v>40</v>
      </c>
      <c r="B401" s="112" t="s">
        <v>374</v>
      </c>
      <c r="C401" s="112" t="s">
        <v>27</v>
      </c>
      <c r="D401" s="112" t="s">
        <v>115</v>
      </c>
      <c r="E401" s="112" t="s">
        <v>125</v>
      </c>
      <c r="F401" s="113">
        <v>5424428</v>
      </c>
      <c r="G401" s="114">
        <v>1005000</v>
      </c>
      <c r="H401" s="112" t="s">
        <v>131</v>
      </c>
      <c r="I401" s="112" t="s">
        <v>126</v>
      </c>
      <c r="J401" s="115">
        <v>45273</v>
      </c>
    </row>
    <row r="402" spans="1:10" ht="15">
      <c r="A402" s="112" t="s">
        <v>40</v>
      </c>
      <c r="B402" s="112" t="s">
        <v>374</v>
      </c>
      <c r="C402" s="112" t="s">
        <v>90</v>
      </c>
      <c r="D402" s="112" t="s">
        <v>118</v>
      </c>
      <c r="E402" s="112" t="s">
        <v>125</v>
      </c>
      <c r="F402" s="113">
        <v>5427595</v>
      </c>
      <c r="G402" s="114">
        <v>450000</v>
      </c>
      <c r="H402" s="112" t="s">
        <v>131</v>
      </c>
      <c r="I402" s="112" t="s">
        <v>126</v>
      </c>
      <c r="J402" s="115">
        <v>45289</v>
      </c>
    </row>
    <row r="403" spans="1:10" ht="15">
      <c r="A403" s="112" t="s">
        <v>40</v>
      </c>
      <c r="B403" s="112" t="s">
        <v>374</v>
      </c>
      <c r="C403" s="112" t="s">
        <v>90</v>
      </c>
      <c r="D403" s="112" t="s">
        <v>118</v>
      </c>
      <c r="E403" s="112" t="s">
        <v>130</v>
      </c>
      <c r="F403" s="113">
        <v>5426199</v>
      </c>
      <c r="G403" s="114">
        <v>880000</v>
      </c>
      <c r="H403" s="112" t="s">
        <v>131</v>
      </c>
      <c r="I403" s="112" t="s">
        <v>126</v>
      </c>
      <c r="J403" s="115">
        <v>45280</v>
      </c>
    </row>
    <row r="404" spans="1:10" ht="15">
      <c r="A404" s="112" t="s">
        <v>40</v>
      </c>
      <c r="B404" s="112" t="s">
        <v>374</v>
      </c>
      <c r="C404" s="112" t="s">
        <v>96</v>
      </c>
      <c r="D404" s="112" t="s">
        <v>119</v>
      </c>
      <c r="E404" s="112" t="s">
        <v>125</v>
      </c>
      <c r="F404" s="113">
        <v>5427594</v>
      </c>
      <c r="G404" s="114">
        <v>550000</v>
      </c>
      <c r="H404" s="112" t="s">
        <v>131</v>
      </c>
      <c r="I404" s="112" t="s">
        <v>126</v>
      </c>
      <c r="J404" s="115">
        <v>45289</v>
      </c>
    </row>
    <row r="405" spans="1:10" ht="15">
      <c r="A405" s="112" t="s">
        <v>40</v>
      </c>
      <c r="B405" s="112" t="s">
        <v>374</v>
      </c>
      <c r="C405" s="112" t="s">
        <v>27</v>
      </c>
      <c r="D405" s="112" t="s">
        <v>115</v>
      </c>
      <c r="E405" s="112" t="s">
        <v>125</v>
      </c>
      <c r="F405" s="113">
        <v>5425234</v>
      </c>
      <c r="G405" s="114">
        <v>808295</v>
      </c>
      <c r="H405" s="112" t="s">
        <v>126</v>
      </c>
      <c r="I405" s="112" t="s">
        <v>126</v>
      </c>
      <c r="J405" s="115">
        <v>45275</v>
      </c>
    </row>
    <row r="406" spans="1:10" ht="15">
      <c r="A406" s="112" t="s">
        <v>40</v>
      </c>
      <c r="B406" s="112" t="s">
        <v>374</v>
      </c>
      <c r="C406" s="112" t="s">
        <v>27</v>
      </c>
      <c r="D406" s="112" t="s">
        <v>175</v>
      </c>
      <c r="E406" s="112" t="s">
        <v>130</v>
      </c>
      <c r="F406" s="113">
        <v>5425832</v>
      </c>
      <c r="G406" s="114">
        <v>405000</v>
      </c>
      <c r="H406" s="112" t="s">
        <v>131</v>
      </c>
      <c r="I406" s="112" t="s">
        <v>126</v>
      </c>
      <c r="J406" s="115">
        <v>45280</v>
      </c>
    </row>
    <row r="407" spans="1:10" ht="15">
      <c r="A407" s="112" t="s">
        <v>40</v>
      </c>
      <c r="B407" s="112" t="s">
        <v>374</v>
      </c>
      <c r="C407" s="112" t="s">
        <v>90</v>
      </c>
      <c r="D407" s="112" t="s">
        <v>118</v>
      </c>
      <c r="E407" s="112" t="s">
        <v>125</v>
      </c>
      <c r="F407" s="113">
        <v>5422890</v>
      </c>
      <c r="G407" s="114">
        <v>182000</v>
      </c>
      <c r="H407" s="112" t="s">
        <v>131</v>
      </c>
      <c r="I407" s="112" t="s">
        <v>126</v>
      </c>
      <c r="J407" s="115">
        <v>45265</v>
      </c>
    </row>
    <row r="408" spans="1:10" ht="15">
      <c r="A408" s="112" t="s">
        <v>40</v>
      </c>
      <c r="B408" s="112" t="s">
        <v>374</v>
      </c>
      <c r="C408" s="112" t="s">
        <v>27</v>
      </c>
      <c r="D408" s="112" t="s">
        <v>175</v>
      </c>
      <c r="E408" s="112" t="s">
        <v>130</v>
      </c>
      <c r="F408" s="113">
        <v>5425833</v>
      </c>
      <c r="G408" s="114">
        <v>405000</v>
      </c>
      <c r="H408" s="112" t="s">
        <v>131</v>
      </c>
      <c r="I408" s="112" t="s">
        <v>126</v>
      </c>
      <c r="J408" s="115">
        <v>45280</v>
      </c>
    </row>
    <row r="409" spans="1:10" ht="15">
      <c r="A409" s="112" t="s">
        <v>40</v>
      </c>
      <c r="B409" s="112" t="s">
        <v>374</v>
      </c>
      <c r="C409" s="112" t="s">
        <v>96</v>
      </c>
      <c r="D409" s="112" t="s">
        <v>119</v>
      </c>
      <c r="E409" s="112" t="s">
        <v>125</v>
      </c>
      <c r="F409" s="113">
        <v>5425911</v>
      </c>
      <c r="G409" s="114">
        <v>630000</v>
      </c>
      <c r="H409" s="112" t="s">
        <v>131</v>
      </c>
      <c r="I409" s="112" t="s">
        <v>126</v>
      </c>
      <c r="J409" s="115">
        <v>45280</v>
      </c>
    </row>
    <row r="410" spans="1:10" ht="15">
      <c r="A410" s="112" t="s">
        <v>40</v>
      </c>
      <c r="B410" s="112" t="s">
        <v>374</v>
      </c>
      <c r="C410" s="112" t="s">
        <v>27</v>
      </c>
      <c r="D410" s="112" t="s">
        <v>175</v>
      </c>
      <c r="E410" s="112" t="s">
        <v>136</v>
      </c>
      <c r="F410" s="113">
        <v>5425417</v>
      </c>
      <c r="G410" s="114">
        <v>380000</v>
      </c>
      <c r="H410" s="112" t="s">
        <v>131</v>
      </c>
      <c r="I410" s="112" t="s">
        <v>126</v>
      </c>
      <c r="J410" s="115">
        <v>45278</v>
      </c>
    </row>
    <row r="411" spans="1:10" ht="15">
      <c r="A411" s="112" t="s">
        <v>40</v>
      </c>
      <c r="B411" s="112" t="s">
        <v>374</v>
      </c>
      <c r="C411" s="112" t="s">
        <v>96</v>
      </c>
      <c r="D411" s="112" t="s">
        <v>119</v>
      </c>
      <c r="E411" s="112" t="s">
        <v>130</v>
      </c>
      <c r="F411" s="113">
        <v>5422490</v>
      </c>
      <c r="G411" s="114">
        <v>469900</v>
      </c>
      <c r="H411" s="112" t="s">
        <v>131</v>
      </c>
      <c r="I411" s="112" t="s">
        <v>126</v>
      </c>
      <c r="J411" s="115">
        <v>45261</v>
      </c>
    </row>
    <row r="412" spans="1:10" ht="15">
      <c r="A412" s="112" t="s">
        <v>40</v>
      </c>
      <c r="B412" s="112" t="s">
        <v>374</v>
      </c>
      <c r="C412" s="112" t="s">
        <v>96</v>
      </c>
      <c r="D412" s="112" t="s">
        <v>119</v>
      </c>
      <c r="E412" s="112" t="s">
        <v>136</v>
      </c>
      <c r="F412" s="113">
        <v>5427501</v>
      </c>
      <c r="G412" s="114">
        <v>165500</v>
      </c>
      <c r="H412" s="112" t="s">
        <v>131</v>
      </c>
      <c r="I412" s="112" t="s">
        <v>126</v>
      </c>
      <c r="J412" s="115">
        <v>45288</v>
      </c>
    </row>
    <row r="413" spans="1:10" ht="15">
      <c r="A413" s="112" t="s">
        <v>40</v>
      </c>
      <c r="B413" s="112" t="s">
        <v>374</v>
      </c>
      <c r="C413" s="112" t="s">
        <v>79</v>
      </c>
      <c r="D413" s="112" t="s">
        <v>113</v>
      </c>
      <c r="E413" s="112" t="s">
        <v>130</v>
      </c>
      <c r="F413" s="113">
        <v>5422739</v>
      </c>
      <c r="G413" s="114">
        <v>2450000</v>
      </c>
      <c r="H413" s="112" t="s">
        <v>131</v>
      </c>
      <c r="I413" s="112" t="s">
        <v>126</v>
      </c>
      <c r="J413" s="115">
        <v>45264</v>
      </c>
    </row>
    <row r="414" spans="1:10" ht="15">
      <c r="A414" s="112" t="s">
        <v>40</v>
      </c>
      <c r="B414" s="112" t="s">
        <v>374</v>
      </c>
      <c r="C414" s="112" t="s">
        <v>27</v>
      </c>
      <c r="D414" s="112" t="s">
        <v>114</v>
      </c>
      <c r="E414" s="112" t="s">
        <v>125</v>
      </c>
      <c r="F414" s="113">
        <v>5425303</v>
      </c>
      <c r="G414" s="114">
        <v>490000</v>
      </c>
      <c r="H414" s="112" t="s">
        <v>131</v>
      </c>
      <c r="I414" s="112" t="s">
        <v>126</v>
      </c>
      <c r="J414" s="115">
        <v>45275</v>
      </c>
    </row>
    <row r="415" spans="1:10" ht="15">
      <c r="A415" s="112" t="s">
        <v>40</v>
      </c>
      <c r="B415" s="112" t="s">
        <v>374</v>
      </c>
      <c r="C415" s="112" t="s">
        <v>96</v>
      </c>
      <c r="D415" s="112" t="s">
        <v>119</v>
      </c>
      <c r="E415" s="112" t="s">
        <v>125</v>
      </c>
      <c r="F415" s="113">
        <v>5425985</v>
      </c>
      <c r="G415" s="114">
        <v>615000</v>
      </c>
      <c r="H415" s="112" t="s">
        <v>131</v>
      </c>
      <c r="I415" s="112" t="s">
        <v>126</v>
      </c>
      <c r="J415" s="115">
        <v>45280</v>
      </c>
    </row>
    <row r="416" spans="1:10" ht="15">
      <c r="A416" s="112" t="s">
        <v>40</v>
      </c>
      <c r="B416" s="112" t="s">
        <v>374</v>
      </c>
      <c r="C416" s="112" t="s">
        <v>27</v>
      </c>
      <c r="D416" s="112" t="s">
        <v>34</v>
      </c>
      <c r="E416" s="112" t="s">
        <v>132</v>
      </c>
      <c r="F416" s="113">
        <v>5425359</v>
      </c>
      <c r="G416" s="114">
        <v>1535820</v>
      </c>
      <c r="H416" s="112" t="s">
        <v>131</v>
      </c>
      <c r="I416" s="112" t="s">
        <v>126</v>
      </c>
      <c r="J416" s="115">
        <v>45278</v>
      </c>
    </row>
    <row r="417" spans="1:10" ht="15">
      <c r="A417" s="112" t="s">
        <v>40</v>
      </c>
      <c r="B417" s="112" t="s">
        <v>374</v>
      </c>
      <c r="C417" s="112" t="s">
        <v>96</v>
      </c>
      <c r="D417" s="112" t="s">
        <v>119</v>
      </c>
      <c r="E417" s="112" t="s">
        <v>125</v>
      </c>
      <c r="F417" s="113">
        <v>5427726</v>
      </c>
      <c r="G417" s="114">
        <v>590000</v>
      </c>
      <c r="H417" s="112" t="s">
        <v>131</v>
      </c>
      <c r="I417" s="112" t="s">
        <v>126</v>
      </c>
      <c r="J417" s="115">
        <v>45289</v>
      </c>
    </row>
    <row r="418" spans="1:10" ht="15">
      <c r="A418" s="112" t="s">
        <v>40</v>
      </c>
      <c r="B418" s="112" t="s">
        <v>374</v>
      </c>
      <c r="C418" s="112" t="s">
        <v>90</v>
      </c>
      <c r="D418" s="112" t="s">
        <v>118</v>
      </c>
      <c r="E418" s="112" t="s">
        <v>125</v>
      </c>
      <c r="F418" s="113">
        <v>5423965</v>
      </c>
      <c r="G418" s="114">
        <v>605000</v>
      </c>
      <c r="H418" s="112" t="s">
        <v>131</v>
      </c>
      <c r="I418" s="112" t="s">
        <v>126</v>
      </c>
      <c r="J418" s="115">
        <v>45271</v>
      </c>
    </row>
    <row r="419" spans="1:10" ht="15">
      <c r="A419" s="112" t="s">
        <v>40</v>
      </c>
      <c r="B419" s="112" t="s">
        <v>374</v>
      </c>
      <c r="C419" s="112" t="s">
        <v>27</v>
      </c>
      <c r="D419" s="112" t="s">
        <v>115</v>
      </c>
      <c r="E419" s="112" t="s">
        <v>125</v>
      </c>
      <c r="F419" s="113">
        <v>5426825</v>
      </c>
      <c r="G419" s="114">
        <v>842433</v>
      </c>
      <c r="H419" s="112" t="s">
        <v>126</v>
      </c>
      <c r="I419" s="112" t="s">
        <v>126</v>
      </c>
      <c r="J419" s="115">
        <v>45282</v>
      </c>
    </row>
    <row r="420" spans="1:10" ht="15">
      <c r="A420" s="112" t="s">
        <v>40</v>
      </c>
      <c r="B420" s="112" t="s">
        <v>374</v>
      </c>
      <c r="C420" s="112" t="s">
        <v>79</v>
      </c>
      <c r="D420" s="112" t="s">
        <v>113</v>
      </c>
      <c r="E420" s="112" t="s">
        <v>125</v>
      </c>
      <c r="F420" s="113">
        <v>5423085</v>
      </c>
      <c r="G420" s="114">
        <v>3859000</v>
      </c>
      <c r="H420" s="112" t="s">
        <v>131</v>
      </c>
      <c r="I420" s="112" t="s">
        <v>126</v>
      </c>
      <c r="J420" s="115">
        <v>45266</v>
      </c>
    </row>
    <row r="421" spans="1:10" ht="15">
      <c r="A421" s="112" t="s">
        <v>40</v>
      </c>
      <c r="B421" s="112" t="s">
        <v>374</v>
      </c>
      <c r="C421" s="112" t="s">
        <v>90</v>
      </c>
      <c r="D421" s="112" t="s">
        <v>118</v>
      </c>
      <c r="E421" s="112" t="s">
        <v>125</v>
      </c>
      <c r="F421" s="113">
        <v>5425516</v>
      </c>
      <c r="G421" s="114">
        <v>460000</v>
      </c>
      <c r="H421" s="112" t="s">
        <v>131</v>
      </c>
      <c r="I421" s="112" t="s">
        <v>126</v>
      </c>
      <c r="J421" s="115">
        <v>45278</v>
      </c>
    </row>
    <row r="422" spans="1:10" ht="15">
      <c r="A422" s="112" t="s">
        <v>40</v>
      </c>
      <c r="B422" s="112" t="s">
        <v>374</v>
      </c>
      <c r="C422" s="112" t="s">
        <v>90</v>
      </c>
      <c r="D422" s="112" t="s">
        <v>118</v>
      </c>
      <c r="E422" s="112" t="s">
        <v>125</v>
      </c>
      <c r="F422" s="113">
        <v>5426886</v>
      </c>
      <c r="G422" s="114">
        <v>520000</v>
      </c>
      <c r="H422" s="112" t="s">
        <v>131</v>
      </c>
      <c r="I422" s="112" t="s">
        <v>126</v>
      </c>
      <c r="J422" s="115">
        <v>45282</v>
      </c>
    </row>
    <row r="423" spans="1:10" ht="15">
      <c r="A423" s="112" t="s">
        <v>40</v>
      </c>
      <c r="B423" s="112" t="s">
        <v>374</v>
      </c>
      <c r="C423" s="112" t="s">
        <v>102</v>
      </c>
      <c r="D423" s="112" t="s">
        <v>112</v>
      </c>
      <c r="E423" s="112" t="s">
        <v>125</v>
      </c>
      <c r="F423" s="113">
        <v>5425635</v>
      </c>
      <c r="G423" s="114">
        <v>580000</v>
      </c>
      <c r="H423" s="112" t="s">
        <v>131</v>
      </c>
      <c r="I423" s="112" t="s">
        <v>126</v>
      </c>
      <c r="J423" s="115">
        <v>45279</v>
      </c>
    </row>
    <row r="424" spans="1:10" ht="15">
      <c r="A424" s="112" t="s">
        <v>40</v>
      </c>
      <c r="B424" s="112" t="s">
        <v>374</v>
      </c>
      <c r="C424" s="112" t="s">
        <v>90</v>
      </c>
      <c r="D424" s="112" t="s">
        <v>118</v>
      </c>
      <c r="E424" s="112" t="s">
        <v>125</v>
      </c>
      <c r="F424" s="113">
        <v>5422600</v>
      </c>
      <c r="G424" s="114">
        <v>630000</v>
      </c>
      <c r="H424" s="112" t="s">
        <v>131</v>
      </c>
      <c r="I424" s="112" t="s">
        <v>126</v>
      </c>
      <c r="J424" s="115">
        <v>45264</v>
      </c>
    </row>
    <row r="425" spans="1:10" ht="15">
      <c r="A425" s="112" t="s">
        <v>40</v>
      </c>
      <c r="B425" s="112" t="s">
        <v>374</v>
      </c>
      <c r="C425" s="112" t="s">
        <v>79</v>
      </c>
      <c r="D425" s="112" t="s">
        <v>113</v>
      </c>
      <c r="E425" s="112" t="s">
        <v>125</v>
      </c>
      <c r="F425" s="113">
        <v>5424235</v>
      </c>
      <c r="G425" s="114">
        <v>1900000</v>
      </c>
      <c r="H425" s="112" t="s">
        <v>131</v>
      </c>
      <c r="I425" s="112" t="s">
        <v>126</v>
      </c>
      <c r="J425" s="115">
        <v>45272</v>
      </c>
    </row>
    <row r="426" spans="1:10" ht="15">
      <c r="A426" s="112" t="s">
        <v>40</v>
      </c>
      <c r="B426" s="112" t="s">
        <v>374</v>
      </c>
      <c r="C426" s="112" t="s">
        <v>90</v>
      </c>
      <c r="D426" s="112" t="s">
        <v>118</v>
      </c>
      <c r="E426" s="112" t="s">
        <v>125</v>
      </c>
      <c r="F426" s="113">
        <v>5422605</v>
      </c>
      <c r="G426" s="114">
        <v>660000</v>
      </c>
      <c r="H426" s="112" t="s">
        <v>131</v>
      </c>
      <c r="I426" s="112" t="s">
        <v>126</v>
      </c>
      <c r="J426" s="115">
        <v>45264</v>
      </c>
    </row>
    <row r="427" spans="1:10" ht="15">
      <c r="A427" s="112" t="s">
        <v>40</v>
      </c>
      <c r="B427" s="112" t="s">
        <v>374</v>
      </c>
      <c r="C427" s="112" t="s">
        <v>90</v>
      </c>
      <c r="D427" s="112" t="s">
        <v>118</v>
      </c>
      <c r="E427" s="112" t="s">
        <v>132</v>
      </c>
      <c r="F427" s="113">
        <v>5427645</v>
      </c>
      <c r="G427" s="114">
        <v>800000</v>
      </c>
      <c r="H427" s="112" t="s">
        <v>131</v>
      </c>
      <c r="I427" s="112" t="s">
        <v>126</v>
      </c>
      <c r="J427" s="115">
        <v>45289</v>
      </c>
    </row>
    <row r="428" spans="1:10" ht="15">
      <c r="A428" s="112" t="s">
        <v>40</v>
      </c>
      <c r="B428" s="112" t="s">
        <v>374</v>
      </c>
      <c r="C428" s="112" t="s">
        <v>27</v>
      </c>
      <c r="D428" s="112" t="s">
        <v>115</v>
      </c>
      <c r="E428" s="112" t="s">
        <v>130</v>
      </c>
      <c r="F428" s="113">
        <v>5422499</v>
      </c>
      <c r="G428" s="114">
        <v>270000</v>
      </c>
      <c r="H428" s="112" t="s">
        <v>131</v>
      </c>
      <c r="I428" s="112" t="s">
        <v>126</v>
      </c>
      <c r="J428" s="115">
        <v>45261</v>
      </c>
    </row>
    <row r="429" spans="1:10" ht="15">
      <c r="A429" s="112" t="s">
        <v>40</v>
      </c>
      <c r="B429" s="112" t="s">
        <v>374</v>
      </c>
      <c r="C429" s="112" t="s">
        <v>90</v>
      </c>
      <c r="D429" s="112" t="s">
        <v>118</v>
      </c>
      <c r="E429" s="112" t="s">
        <v>125</v>
      </c>
      <c r="F429" s="113">
        <v>5427640</v>
      </c>
      <c r="G429" s="114">
        <v>630000</v>
      </c>
      <c r="H429" s="112" t="s">
        <v>131</v>
      </c>
      <c r="I429" s="112" t="s">
        <v>126</v>
      </c>
      <c r="J429" s="115">
        <v>45289</v>
      </c>
    </row>
    <row r="430" spans="1:10" ht="15">
      <c r="A430" s="112" t="s">
        <v>40</v>
      </c>
      <c r="B430" s="112" t="s">
        <v>374</v>
      </c>
      <c r="C430" s="112" t="s">
        <v>96</v>
      </c>
      <c r="D430" s="112" t="s">
        <v>119</v>
      </c>
      <c r="E430" s="112" t="s">
        <v>135</v>
      </c>
      <c r="F430" s="113">
        <v>5425596</v>
      </c>
      <c r="G430" s="114">
        <v>2551515</v>
      </c>
      <c r="H430" s="112" t="s">
        <v>131</v>
      </c>
      <c r="I430" s="112" t="s">
        <v>126</v>
      </c>
      <c r="J430" s="115">
        <v>45279</v>
      </c>
    </row>
    <row r="431" spans="1:10" ht="15">
      <c r="A431" s="112" t="s">
        <v>40</v>
      </c>
      <c r="B431" s="112" t="s">
        <v>374</v>
      </c>
      <c r="C431" s="112" t="s">
        <v>90</v>
      </c>
      <c r="D431" s="112" t="s">
        <v>118</v>
      </c>
      <c r="E431" s="112" t="s">
        <v>125</v>
      </c>
      <c r="F431" s="113">
        <v>5423996</v>
      </c>
      <c r="G431" s="114">
        <v>418900</v>
      </c>
      <c r="H431" s="112" t="s">
        <v>131</v>
      </c>
      <c r="I431" s="112" t="s">
        <v>126</v>
      </c>
      <c r="J431" s="115">
        <v>45271</v>
      </c>
    </row>
    <row r="432" spans="1:10" ht="15">
      <c r="A432" s="112" t="s">
        <v>40</v>
      </c>
      <c r="B432" s="112" t="s">
        <v>374</v>
      </c>
      <c r="C432" s="112" t="s">
        <v>27</v>
      </c>
      <c r="D432" s="112" t="s">
        <v>114</v>
      </c>
      <c r="E432" s="112" t="s">
        <v>130</v>
      </c>
      <c r="F432" s="113">
        <v>5426913</v>
      </c>
      <c r="G432" s="114">
        <v>1068636</v>
      </c>
      <c r="H432" s="112" t="s">
        <v>126</v>
      </c>
      <c r="I432" s="112" t="s">
        <v>126</v>
      </c>
      <c r="J432" s="115">
        <v>45282</v>
      </c>
    </row>
    <row r="433" spans="1:10" ht="15">
      <c r="A433" s="112" t="s">
        <v>40</v>
      </c>
      <c r="B433" s="112" t="s">
        <v>374</v>
      </c>
      <c r="C433" s="112" t="s">
        <v>27</v>
      </c>
      <c r="D433" s="112" t="s">
        <v>34</v>
      </c>
      <c r="E433" s="112" t="s">
        <v>132</v>
      </c>
      <c r="F433" s="113">
        <v>5425451</v>
      </c>
      <c r="G433" s="114">
        <v>1795000</v>
      </c>
      <c r="H433" s="112" t="s">
        <v>131</v>
      </c>
      <c r="I433" s="112" t="s">
        <v>126</v>
      </c>
      <c r="J433" s="115">
        <v>45278</v>
      </c>
    </row>
    <row r="434" spans="1:10" ht="15">
      <c r="A434" s="112" t="s">
        <v>40</v>
      </c>
      <c r="B434" s="112" t="s">
        <v>374</v>
      </c>
      <c r="C434" s="112" t="s">
        <v>79</v>
      </c>
      <c r="D434" s="112" t="s">
        <v>113</v>
      </c>
      <c r="E434" s="112" t="s">
        <v>130</v>
      </c>
      <c r="F434" s="113">
        <v>5425503</v>
      </c>
      <c r="G434" s="114">
        <v>920000</v>
      </c>
      <c r="H434" s="112" t="s">
        <v>131</v>
      </c>
      <c r="I434" s="112" t="s">
        <v>126</v>
      </c>
      <c r="J434" s="115">
        <v>45278</v>
      </c>
    </row>
    <row r="435" spans="1:10" ht="15">
      <c r="A435" s="112" t="s">
        <v>40</v>
      </c>
      <c r="B435" s="112" t="s">
        <v>374</v>
      </c>
      <c r="C435" s="112" t="s">
        <v>90</v>
      </c>
      <c r="D435" s="112" t="s">
        <v>118</v>
      </c>
      <c r="E435" s="112" t="s">
        <v>125</v>
      </c>
      <c r="F435" s="113">
        <v>5425492</v>
      </c>
      <c r="G435" s="114">
        <v>450000</v>
      </c>
      <c r="H435" s="112" t="s">
        <v>131</v>
      </c>
      <c r="I435" s="112" t="s">
        <v>126</v>
      </c>
      <c r="J435" s="115">
        <v>45278</v>
      </c>
    </row>
    <row r="436" spans="1:10" ht="15">
      <c r="A436" s="112" t="s">
        <v>40</v>
      </c>
      <c r="B436" s="112" t="s">
        <v>374</v>
      </c>
      <c r="C436" s="112" t="s">
        <v>27</v>
      </c>
      <c r="D436" s="112" t="s">
        <v>34</v>
      </c>
      <c r="E436" s="112" t="s">
        <v>125</v>
      </c>
      <c r="F436" s="113">
        <v>5426915</v>
      </c>
      <c r="G436" s="114">
        <v>525000</v>
      </c>
      <c r="H436" s="112" t="s">
        <v>131</v>
      </c>
      <c r="I436" s="112" t="s">
        <v>126</v>
      </c>
      <c r="J436" s="115">
        <v>45282</v>
      </c>
    </row>
    <row r="437" spans="1:10" ht="15">
      <c r="A437" s="112" t="s">
        <v>40</v>
      </c>
      <c r="B437" s="112" t="s">
        <v>374</v>
      </c>
      <c r="C437" s="112" t="s">
        <v>27</v>
      </c>
      <c r="D437" s="112" t="s">
        <v>115</v>
      </c>
      <c r="E437" s="112" t="s">
        <v>125</v>
      </c>
      <c r="F437" s="113">
        <v>5427617</v>
      </c>
      <c r="G437" s="114">
        <v>663000</v>
      </c>
      <c r="H437" s="112" t="s">
        <v>131</v>
      </c>
      <c r="I437" s="112" t="s">
        <v>126</v>
      </c>
      <c r="J437" s="115">
        <v>45289</v>
      </c>
    </row>
    <row r="438" spans="1:10" ht="15">
      <c r="A438" s="112" t="s">
        <v>40</v>
      </c>
      <c r="B438" s="112" t="s">
        <v>374</v>
      </c>
      <c r="C438" s="112" t="s">
        <v>90</v>
      </c>
      <c r="D438" s="112" t="s">
        <v>118</v>
      </c>
      <c r="E438" s="112" t="s">
        <v>130</v>
      </c>
      <c r="F438" s="113">
        <v>5426839</v>
      </c>
      <c r="G438" s="114">
        <v>127500</v>
      </c>
      <c r="H438" s="112" t="s">
        <v>131</v>
      </c>
      <c r="I438" s="112" t="s">
        <v>126</v>
      </c>
      <c r="J438" s="115">
        <v>45282</v>
      </c>
    </row>
    <row r="439" spans="1:10" ht="15">
      <c r="A439" s="112" t="s">
        <v>40</v>
      </c>
      <c r="B439" s="112" t="s">
        <v>374</v>
      </c>
      <c r="C439" s="112" t="s">
        <v>96</v>
      </c>
      <c r="D439" s="112" t="s">
        <v>119</v>
      </c>
      <c r="E439" s="112" t="s">
        <v>125</v>
      </c>
      <c r="F439" s="113">
        <v>5422709</v>
      </c>
      <c r="G439" s="114">
        <v>910000</v>
      </c>
      <c r="H439" s="112" t="s">
        <v>131</v>
      </c>
      <c r="I439" s="112" t="s">
        <v>126</v>
      </c>
      <c r="J439" s="115">
        <v>45264</v>
      </c>
    </row>
    <row r="440" spans="1:10" ht="15">
      <c r="A440" s="112" t="s">
        <v>40</v>
      </c>
      <c r="B440" s="112" t="s">
        <v>374</v>
      </c>
      <c r="C440" s="112" t="s">
        <v>90</v>
      </c>
      <c r="D440" s="112" t="s">
        <v>118</v>
      </c>
      <c r="E440" s="112" t="s">
        <v>130</v>
      </c>
      <c r="F440" s="113">
        <v>5424002</v>
      </c>
      <c r="G440" s="114">
        <v>410000</v>
      </c>
      <c r="H440" s="112" t="s">
        <v>131</v>
      </c>
      <c r="I440" s="112" t="s">
        <v>126</v>
      </c>
      <c r="J440" s="115">
        <v>45271</v>
      </c>
    </row>
    <row r="441" spans="1:10" ht="15">
      <c r="A441" s="112" t="s">
        <v>40</v>
      </c>
      <c r="B441" s="112" t="s">
        <v>374</v>
      </c>
      <c r="C441" s="112" t="s">
        <v>96</v>
      </c>
      <c r="D441" s="112" t="s">
        <v>119</v>
      </c>
      <c r="E441" s="112" t="s">
        <v>125</v>
      </c>
      <c r="F441" s="113">
        <v>5423999</v>
      </c>
      <c r="G441" s="114">
        <v>475000</v>
      </c>
      <c r="H441" s="112" t="s">
        <v>131</v>
      </c>
      <c r="I441" s="112" t="s">
        <v>126</v>
      </c>
      <c r="J441" s="115">
        <v>45271</v>
      </c>
    </row>
    <row r="442" spans="1:10" ht="15">
      <c r="A442" s="112" t="s">
        <v>40</v>
      </c>
      <c r="B442" s="112" t="s">
        <v>374</v>
      </c>
      <c r="C442" s="112" t="s">
        <v>96</v>
      </c>
      <c r="D442" s="112" t="s">
        <v>119</v>
      </c>
      <c r="E442" s="112" t="s">
        <v>135</v>
      </c>
      <c r="F442" s="113">
        <v>5422751</v>
      </c>
      <c r="G442" s="114">
        <v>90000</v>
      </c>
      <c r="H442" s="112" t="s">
        <v>131</v>
      </c>
      <c r="I442" s="112" t="s">
        <v>126</v>
      </c>
      <c r="J442" s="115">
        <v>45264</v>
      </c>
    </row>
    <row r="443" spans="1:10" ht="15">
      <c r="A443" s="112" t="s">
        <v>40</v>
      </c>
      <c r="B443" s="112" t="s">
        <v>374</v>
      </c>
      <c r="C443" s="112" t="s">
        <v>90</v>
      </c>
      <c r="D443" s="112" t="s">
        <v>118</v>
      </c>
      <c r="E443" s="112" t="s">
        <v>125</v>
      </c>
      <c r="F443" s="113">
        <v>5426933</v>
      </c>
      <c r="G443" s="114">
        <v>225000</v>
      </c>
      <c r="H443" s="112" t="s">
        <v>131</v>
      </c>
      <c r="I443" s="112" t="s">
        <v>126</v>
      </c>
      <c r="J443" s="115">
        <v>45282</v>
      </c>
    </row>
    <row r="444" spans="1:10" ht="15">
      <c r="A444" s="112" t="s">
        <v>40</v>
      </c>
      <c r="B444" s="112" t="s">
        <v>374</v>
      </c>
      <c r="C444" s="112" t="s">
        <v>102</v>
      </c>
      <c r="D444" s="112" t="s">
        <v>112</v>
      </c>
      <c r="E444" s="112" t="s">
        <v>130</v>
      </c>
      <c r="F444" s="113">
        <v>5427638</v>
      </c>
      <c r="G444" s="114">
        <v>2000000</v>
      </c>
      <c r="H444" s="112" t="s">
        <v>131</v>
      </c>
      <c r="I444" s="112" t="s">
        <v>126</v>
      </c>
      <c r="J444" s="115">
        <v>45289</v>
      </c>
    </row>
    <row r="445" spans="1:10" ht="15">
      <c r="A445" s="112" t="s">
        <v>40</v>
      </c>
      <c r="B445" s="112" t="s">
        <v>374</v>
      </c>
      <c r="C445" s="112" t="s">
        <v>27</v>
      </c>
      <c r="D445" s="112" t="s">
        <v>114</v>
      </c>
      <c r="E445" s="112" t="s">
        <v>130</v>
      </c>
      <c r="F445" s="113">
        <v>5423712</v>
      </c>
      <c r="G445" s="114">
        <v>1121545</v>
      </c>
      <c r="H445" s="112" t="s">
        <v>126</v>
      </c>
      <c r="I445" s="112" t="s">
        <v>126</v>
      </c>
      <c r="J445" s="115">
        <v>45268</v>
      </c>
    </row>
    <row r="446" spans="1:10" ht="15">
      <c r="A446" s="112" t="s">
        <v>40</v>
      </c>
      <c r="B446" s="112" t="s">
        <v>374</v>
      </c>
      <c r="C446" s="112" t="s">
        <v>90</v>
      </c>
      <c r="D446" s="112" t="s">
        <v>118</v>
      </c>
      <c r="E446" s="112" t="s">
        <v>125</v>
      </c>
      <c r="F446" s="113">
        <v>5427440</v>
      </c>
      <c r="G446" s="114">
        <v>1550000</v>
      </c>
      <c r="H446" s="112" t="s">
        <v>131</v>
      </c>
      <c r="I446" s="112" t="s">
        <v>126</v>
      </c>
      <c r="J446" s="115">
        <v>45288</v>
      </c>
    </row>
    <row r="447" spans="1:10" ht="15">
      <c r="A447" s="112" t="s">
        <v>40</v>
      </c>
      <c r="B447" s="112" t="s">
        <v>374</v>
      </c>
      <c r="C447" s="112" t="s">
        <v>79</v>
      </c>
      <c r="D447" s="112" t="s">
        <v>113</v>
      </c>
      <c r="E447" s="112" t="s">
        <v>130</v>
      </c>
      <c r="F447" s="113">
        <v>5427684</v>
      </c>
      <c r="G447" s="114">
        <v>800000</v>
      </c>
      <c r="H447" s="112" t="s">
        <v>131</v>
      </c>
      <c r="I447" s="112" t="s">
        <v>126</v>
      </c>
      <c r="J447" s="115">
        <v>45289</v>
      </c>
    </row>
    <row r="448" spans="1:10" ht="15">
      <c r="A448" s="112" t="s">
        <v>40</v>
      </c>
      <c r="B448" s="112" t="s">
        <v>374</v>
      </c>
      <c r="C448" s="112" t="s">
        <v>90</v>
      </c>
      <c r="D448" s="112" t="s">
        <v>118</v>
      </c>
      <c r="E448" s="112" t="s">
        <v>125</v>
      </c>
      <c r="F448" s="113">
        <v>5425166</v>
      </c>
      <c r="G448" s="114">
        <v>660000</v>
      </c>
      <c r="H448" s="112" t="s">
        <v>131</v>
      </c>
      <c r="I448" s="112" t="s">
        <v>126</v>
      </c>
      <c r="J448" s="115">
        <v>45275</v>
      </c>
    </row>
    <row r="449" spans="1:10" ht="15">
      <c r="A449" s="112" t="s">
        <v>40</v>
      </c>
      <c r="B449" s="112" t="s">
        <v>374</v>
      </c>
      <c r="C449" s="112" t="s">
        <v>79</v>
      </c>
      <c r="D449" s="112" t="s">
        <v>113</v>
      </c>
      <c r="E449" s="112" t="s">
        <v>125</v>
      </c>
      <c r="F449" s="113">
        <v>5423584</v>
      </c>
      <c r="G449" s="114">
        <v>1500000</v>
      </c>
      <c r="H449" s="112" t="s">
        <v>131</v>
      </c>
      <c r="I449" s="112" t="s">
        <v>126</v>
      </c>
      <c r="J449" s="115">
        <v>45267</v>
      </c>
    </row>
    <row r="450" spans="1:10" ht="15">
      <c r="A450" s="112" t="s">
        <v>40</v>
      </c>
      <c r="B450" s="112" t="s">
        <v>374</v>
      </c>
      <c r="C450" s="112" t="s">
        <v>96</v>
      </c>
      <c r="D450" s="112" t="s">
        <v>119</v>
      </c>
      <c r="E450" s="112" t="s">
        <v>135</v>
      </c>
      <c r="F450" s="113">
        <v>5423601</v>
      </c>
      <c r="G450" s="114">
        <v>230000</v>
      </c>
      <c r="H450" s="112" t="s">
        <v>131</v>
      </c>
      <c r="I450" s="112" t="s">
        <v>126</v>
      </c>
      <c r="J450" s="115">
        <v>45267</v>
      </c>
    </row>
    <row r="451" spans="1:10" ht="15">
      <c r="A451" s="112" t="s">
        <v>40</v>
      </c>
      <c r="B451" s="112" t="s">
        <v>374</v>
      </c>
      <c r="C451" s="112" t="s">
        <v>27</v>
      </c>
      <c r="D451" s="112" t="s">
        <v>114</v>
      </c>
      <c r="E451" s="112" t="s">
        <v>130</v>
      </c>
      <c r="F451" s="113">
        <v>5424782</v>
      </c>
      <c r="G451" s="114">
        <v>1114709</v>
      </c>
      <c r="H451" s="112" t="s">
        <v>126</v>
      </c>
      <c r="I451" s="112" t="s">
        <v>126</v>
      </c>
      <c r="J451" s="115">
        <v>45274</v>
      </c>
    </row>
    <row r="452" spans="1:10" ht="15">
      <c r="A452" s="112" t="s">
        <v>40</v>
      </c>
      <c r="B452" s="112" t="s">
        <v>374</v>
      </c>
      <c r="C452" s="112" t="s">
        <v>90</v>
      </c>
      <c r="D452" s="112" t="s">
        <v>118</v>
      </c>
      <c r="E452" s="112" t="s">
        <v>130</v>
      </c>
      <c r="F452" s="113">
        <v>5422472</v>
      </c>
      <c r="G452" s="114">
        <v>295000</v>
      </c>
      <c r="H452" s="112" t="s">
        <v>131</v>
      </c>
      <c r="I452" s="112" t="s">
        <v>126</v>
      </c>
      <c r="J452" s="115">
        <v>45261</v>
      </c>
    </row>
    <row r="453" spans="1:10" ht="15">
      <c r="A453" s="112" t="s">
        <v>40</v>
      </c>
      <c r="B453" s="112" t="s">
        <v>374</v>
      </c>
      <c r="C453" s="112" t="s">
        <v>102</v>
      </c>
      <c r="D453" s="112" t="s">
        <v>112</v>
      </c>
      <c r="E453" s="112" t="s">
        <v>125</v>
      </c>
      <c r="F453" s="113">
        <v>5426785</v>
      </c>
      <c r="G453" s="114">
        <v>395000</v>
      </c>
      <c r="H453" s="112" t="s">
        <v>131</v>
      </c>
      <c r="I453" s="112" t="s">
        <v>126</v>
      </c>
      <c r="J453" s="115">
        <v>45282</v>
      </c>
    </row>
    <row r="454" spans="1:10" ht="15">
      <c r="A454" s="112" t="s">
        <v>40</v>
      </c>
      <c r="B454" s="112" t="s">
        <v>374</v>
      </c>
      <c r="C454" s="112" t="s">
        <v>96</v>
      </c>
      <c r="D454" s="112" t="s">
        <v>119</v>
      </c>
      <c r="E454" s="112" t="s">
        <v>130</v>
      </c>
      <c r="F454" s="113">
        <v>5425132</v>
      </c>
      <c r="G454" s="114">
        <v>155000</v>
      </c>
      <c r="H454" s="112" t="s">
        <v>131</v>
      </c>
      <c r="I454" s="112" t="s">
        <v>126</v>
      </c>
      <c r="J454" s="115">
        <v>45275</v>
      </c>
    </row>
    <row r="455" spans="1:10" ht="15">
      <c r="A455" s="112" t="s">
        <v>40</v>
      </c>
      <c r="B455" s="112" t="s">
        <v>374</v>
      </c>
      <c r="C455" s="112" t="s">
        <v>90</v>
      </c>
      <c r="D455" s="112" t="s">
        <v>118</v>
      </c>
      <c r="E455" s="112" t="s">
        <v>125</v>
      </c>
      <c r="F455" s="113">
        <v>5427159</v>
      </c>
      <c r="G455" s="114">
        <v>580000</v>
      </c>
      <c r="H455" s="112" t="s">
        <v>131</v>
      </c>
      <c r="I455" s="112" t="s">
        <v>126</v>
      </c>
      <c r="J455" s="115">
        <v>45287</v>
      </c>
    </row>
    <row r="456" spans="1:10" ht="15">
      <c r="A456" s="112" t="s">
        <v>40</v>
      </c>
      <c r="B456" s="112" t="s">
        <v>374</v>
      </c>
      <c r="C456" s="112" t="s">
        <v>96</v>
      </c>
      <c r="D456" s="112" t="s">
        <v>119</v>
      </c>
      <c r="E456" s="112" t="s">
        <v>125</v>
      </c>
      <c r="F456" s="113">
        <v>5422510</v>
      </c>
      <c r="G456" s="114">
        <v>566000</v>
      </c>
      <c r="H456" s="112" t="s">
        <v>131</v>
      </c>
      <c r="I456" s="112" t="s">
        <v>126</v>
      </c>
      <c r="J456" s="115">
        <v>45261</v>
      </c>
    </row>
    <row r="457" spans="1:10" ht="15">
      <c r="A457" s="112" t="s">
        <v>40</v>
      </c>
      <c r="B457" s="112" t="s">
        <v>374</v>
      </c>
      <c r="C457" s="112" t="s">
        <v>90</v>
      </c>
      <c r="D457" s="112" t="s">
        <v>118</v>
      </c>
      <c r="E457" s="112" t="s">
        <v>125</v>
      </c>
      <c r="F457" s="113">
        <v>5423709</v>
      </c>
      <c r="G457" s="114">
        <v>614000</v>
      </c>
      <c r="H457" s="112" t="s">
        <v>131</v>
      </c>
      <c r="I457" s="112" t="s">
        <v>126</v>
      </c>
      <c r="J457" s="115">
        <v>45268</v>
      </c>
    </row>
    <row r="458" spans="1:10" ht="15">
      <c r="A458" s="112" t="s">
        <v>40</v>
      </c>
      <c r="B458" s="112" t="s">
        <v>374</v>
      </c>
      <c r="C458" s="112" t="s">
        <v>90</v>
      </c>
      <c r="D458" s="112" t="s">
        <v>118</v>
      </c>
      <c r="E458" s="112" t="s">
        <v>125</v>
      </c>
      <c r="F458" s="113">
        <v>5425173</v>
      </c>
      <c r="G458" s="114">
        <v>1800000</v>
      </c>
      <c r="H458" s="112" t="s">
        <v>131</v>
      </c>
      <c r="I458" s="112" t="s">
        <v>126</v>
      </c>
      <c r="J458" s="115">
        <v>45275</v>
      </c>
    </row>
    <row r="459" spans="1:10" ht="15">
      <c r="A459" s="112" t="s">
        <v>40</v>
      </c>
      <c r="B459" s="112" t="s">
        <v>374</v>
      </c>
      <c r="C459" s="112" t="s">
        <v>90</v>
      </c>
      <c r="D459" s="112" t="s">
        <v>118</v>
      </c>
      <c r="E459" s="112" t="s">
        <v>125</v>
      </c>
      <c r="F459" s="113">
        <v>5427157</v>
      </c>
      <c r="G459" s="114">
        <v>2525000</v>
      </c>
      <c r="H459" s="112" t="s">
        <v>131</v>
      </c>
      <c r="I459" s="112" t="s">
        <v>126</v>
      </c>
      <c r="J459" s="115">
        <v>45287</v>
      </c>
    </row>
    <row r="460" spans="1:10" ht="15">
      <c r="A460" s="112" t="s">
        <v>40</v>
      </c>
      <c r="B460" s="112" t="s">
        <v>374</v>
      </c>
      <c r="C460" s="112" t="s">
        <v>90</v>
      </c>
      <c r="D460" s="112" t="s">
        <v>118</v>
      </c>
      <c r="E460" s="112" t="s">
        <v>125</v>
      </c>
      <c r="F460" s="113">
        <v>5423795</v>
      </c>
      <c r="G460" s="114">
        <v>685000</v>
      </c>
      <c r="H460" s="112" t="s">
        <v>131</v>
      </c>
      <c r="I460" s="112" t="s">
        <v>126</v>
      </c>
      <c r="J460" s="115">
        <v>45268</v>
      </c>
    </row>
    <row r="461" spans="1:10" ht="15">
      <c r="A461" s="112" t="s">
        <v>40</v>
      </c>
      <c r="B461" s="112" t="s">
        <v>374</v>
      </c>
      <c r="C461" s="112" t="s">
        <v>90</v>
      </c>
      <c r="D461" s="112" t="s">
        <v>118</v>
      </c>
      <c r="E461" s="112" t="s">
        <v>125</v>
      </c>
      <c r="F461" s="113">
        <v>5423789</v>
      </c>
      <c r="G461" s="114">
        <v>801500</v>
      </c>
      <c r="H461" s="112" t="s">
        <v>131</v>
      </c>
      <c r="I461" s="112" t="s">
        <v>126</v>
      </c>
      <c r="J461" s="115">
        <v>45268</v>
      </c>
    </row>
    <row r="462" spans="1:10" ht="15">
      <c r="A462" s="112" t="s">
        <v>40</v>
      </c>
      <c r="B462" s="112" t="s">
        <v>374</v>
      </c>
      <c r="C462" s="112" t="s">
        <v>27</v>
      </c>
      <c r="D462" s="112" t="s">
        <v>115</v>
      </c>
      <c r="E462" s="112" t="s">
        <v>125</v>
      </c>
      <c r="F462" s="113">
        <v>5425110</v>
      </c>
      <c r="G462" s="114">
        <v>1240000</v>
      </c>
      <c r="H462" s="112" t="s">
        <v>131</v>
      </c>
      <c r="I462" s="112" t="s">
        <v>126</v>
      </c>
      <c r="J462" s="115">
        <v>45275</v>
      </c>
    </row>
    <row r="463" spans="1:10" ht="15">
      <c r="A463" s="112" t="s">
        <v>40</v>
      </c>
      <c r="B463" s="112" t="s">
        <v>374</v>
      </c>
      <c r="C463" s="112" t="s">
        <v>96</v>
      </c>
      <c r="D463" s="112" t="s">
        <v>119</v>
      </c>
      <c r="E463" s="112" t="s">
        <v>125</v>
      </c>
      <c r="F463" s="113">
        <v>5427045</v>
      </c>
      <c r="G463" s="114">
        <v>415000</v>
      </c>
      <c r="H463" s="112" t="s">
        <v>131</v>
      </c>
      <c r="I463" s="112" t="s">
        <v>126</v>
      </c>
      <c r="J463" s="115">
        <v>45286</v>
      </c>
    </row>
    <row r="464" spans="1:10" ht="15">
      <c r="A464" s="112" t="s">
        <v>40</v>
      </c>
      <c r="B464" s="112" t="s">
        <v>374</v>
      </c>
      <c r="C464" s="112" t="s">
        <v>27</v>
      </c>
      <c r="D464" s="112" t="s">
        <v>114</v>
      </c>
      <c r="E464" s="112" t="s">
        <v>130</v>
      </c>
      <c r="F464" s="113">
        <v>5423740</v>
      </c>
      <c r="G464" s="114">
        <v>2076655</v>
      </c>
      <c r="H464" s="112" t="s">
        <v>126</v>
      </c>
      <c r="I464" s="112" t="s">
        <v>126</v>
      </c>
      <c r="J464" s="115">
        <v>45268</v>
      </c>
    </row>
    <row r="465" spans="1:10" ht="15">
      <c r="A465" s="112" t="s">
        <v>40</v>
      </c>
      <c r="B465" s="112" t="s">
        <v>374</v>
      </c>
      <c r="C465" s="112" t="s">
        <v>90</v>
      </c>
      <c r="D465" s="112" t="s">
        <v>118</v>
      </c>
      <c r="E465" s="112" t="s">
        <v>125</v>
      </c>
      <c r="F465" s="113">
        <v>5427125</v>
      </c>
      <c r="G465" s="114">
        <v>3650000</v>
      </c>
      <c r="H465" s="112" t="s">
        <v>131</v>
      </c>
      <c r="I465" s="112" t="s">
        <v>126</v>
      </c>
      <c r="J465" s="115">
        <v>45287</v>
      </c>
    </row>
    <row r="466" spans="1:10" ht="15">
      <c r="A466" s="112" t="s">
        <v>40</v>
      </c>
      <c r="B466" s="112" t="s">
        <v>374</v>
      </c>
      <c r="C466" s="112" t="s">
        <v>27</v>
      </c>
      <c r="D466" s="112" t="s">
        <v>34</v>
      </c>
      <c r="E466" s="112" t="s">
        <v>132</v>
      </c>
      <c r="F466" s="113">
        <v>5425093</v>
      </c>
      <c r="G466" s="114">
        <v>6618000</v>
      </c>
      <c r="H466" s="112" t="s">
        <v>131</v>
      </c>
      <c r="I466" s="112" t="s">
        <v>126</v>
      </c>
      <c r="J466" s="115">
        <v>45275</v>
      </c>
    </row>
    <row r="467" spans="1:10" ht="15">
      <c r="A467" s="112" t="s">
        <v>40</v>
      </c>
      <c r="B467" s="112" t="s">
        <v>374</v>
      </c>
      <c r="C467" s="112" t="s">
        <v>103</v>
      </c>
      <c r="D467" s="112" t="s">
        <v>174</v>
      </c>
      <c r="E467" s="112" t="s">
        <v>135</v>
      </c>
      <c r="F467" s="113">
        <v>5427677</v>
      </c>
      <c r="G467" s="114">
        <v>300000</v>
      </c>
      <c r="H467" s="112" t="s">
        <v>131</v>
      </c>
      <c r="I467" s="112" t="s">
        <v>126</v>
      </c>
      <c r="J467" s="115">
        <v>45289</v>
      </c>
    </row>
    <row r="468" spans="1:10" ht="15">
      <c r="A468" s="112" t="s">
        <v>40</v>
      </c>
      <c r="B468" s="112" t="s">
        <v>374</v>
      </c>
      <c r="C468" s="112" t="s">
        <v>180</v>
      </c>
      <c r="D468" s="112" t="s">
        <v>118</v>
      </c>
      <c r="E468" s="112" t="s">
        <v>125</v>
      </c>
      <c r="F468" s="113">
        <v>5425091</v>
      </c>
      <c r="G468" s="114">
        <v>420000</v>
      </c>
      <c r="H468" s="112" t="s">
        <v>131</v>
      </c>
      <c r="I468" s="112" t="s">
        <v>126</v>
      </c>
      <c r="J468" s="115">
        <v>45275</v>
      </c>
    </row>
    <row r="469" spans="1:10" ht="15">
      <c r="A469" s="112" t="s">
        <v>40</v>
      </c>
      <c r="B469" s="112" t="s">
        <v>374</v>
      </c>
      <c r="C469" s="112" t="s">
        <v>27</v>
      </c>
      <c r="D469" s="112" t="s">
        <v>117</v>
      </c>
      <c r="E469" s="112" t="s">
        <v>132</v>
      </c>
      <c r="F469" s="113">
        <v>5423673</v>
      </c>
      <c r="G469" s="114">
        <v>5590000</v>
      </c>
      <c r="H469" s="112" t="s">
        <v>131</v>
      </c>
      <c r="I469" s="112" t="s">
        <v>126</v>
      </c>
      <c r="J469" s="115">
        <v>45268</v>
      </c>
    </row>
    <row r="470" spans="1:10" ht="15">
      <c r="A470" s="112" t="s">
        <v>40</v>
      </c>
      <c r="B470" s="112" t="s">
        <v>374</v>
      </c>
      <c r="C470" s="112" t="s">
        <v>90</v>
      </c>
      <c r="D470" s="112" t="s">
        <v>118</v>
      </c>
      <c r="E470" s="112" t="s">
        <v>135</v>
      </c>
      <c r="F470" s="113">
        <v>5427412</v>
      </c>
      <c r="G470" s="114">
        <v>600000</v>
      </c>
      <c r="H470" s="112" t="s">
        <v>131</v>
      </c>
      <c r="I470" s="112" t="s">
        <v>126</v>
      </c>
      <c r="J470" s="115">
        <v>45288</v>
      </c>
    </row>
    <row r="471" spans="1:10" ht="15">
      <c r="A471" s="112" t="s">
        <v>40</v>
      </c>
      <c r="B471" s="112" t="s">
        <v>374</v>
      </c>
      <c r="C471" s="112" t="s">
        <v>27</v>
      </c>
      <c r="D471" s="112" t="s">
        <v>34</v>
      </c>
      <c r="E471" s="112" t="s">
        <v>132</v>
      </c>
      <c r="F471" s="113">
        <v>5425281</v>
      </c>
      <c r="G471" s="114">
        <v>2750000</v>
      </c>
      <c r="H471" s="112" t="s">
        <v>131</v>
      </c>
      <c r="I471" s="112" t="s">
        <v>126</v>
      </c>
      <c r="J471" s="115">
        <v>45275</v>
      </c>
    </row>
    <row r="472" spans="1:10" ht="15">
      <c r="A472" s="112" t="s">
        <v>40</v>
      </c>
      <c r="B472" s="112" t="s">
        <v>374</v>
      </c>
      <c r="C472" s="112" t="s">
        <v>102</v>
      </c>
      <c r="D472" s="112" t="s">
        <v>114</v>
      </c>
      <c r="E472" s="112" t="s">
        <v>125</v>
      </c>
      <c r="F472" s="113">
        <v>5423154</v>
      </c>
      <c r="G472" s="114">
        <v>685000</v>
      </c>
      <c r="H472" s="112" t="s">
        <v>131</v>
      </c>
      <c r="I472" s="112" t="s">
        <v>126</v>
      </c>
      <c r="J472" s="115">
        <v>45266</v>
      </c>
    </row>
    <row r="473" spans="1:10" ht="15">
      <c r="A473" s="112" t="s">
        <v>40</v>
      </c>
      <c r="B473" s="112" t="s">
        <v>374</v>
      </c>
      <c r="C473" s="112" t="s">
        <v>27</v>
      </c>
      <c r="D473" s="112" t="s">
        <v>115</v>
      </c>
      <c r="E473" s="112" t="s">
        <v>125</v>
      </c>
      <c r="F473" s="113">
        <v>5423516</v>
      </c>
      <c r="G473" s="114">
        <v>400000</v>
      </c>
      <c r="H473" s="112" t="s">
        <v>131</v>
      </c>
      <c r="I473" s="112" t="s">
        <v>126</v>
      </c>
      <c r="J473" s="115">
        <v>45267</v>
      </c>
    </row>
    <row r="474" spans="1:10" ht="15">
      <c r="A474" s="112" t="s">
        <v>40</v>
      </c>
      <c r="B474" s="112" t="s">
        <v>374</v>
      </c>
      <c r="C474" s="112" t="s">
        <v>103</v>
      </c>
      <c r="D474" s="112" t="s">
        <v>174</v>
      </c>
      <c r="E474" s="112" t="s">
        <v>125</v>
      </c>
      <c r="F474" s="113">
        <v>5427437</v>
      </c>
      <c r="G474" s="114">
        <v>380000</v>
      </c>
      <c r="H474" s="112" t="s">
        <v>131</v>
      </c>
      <c r="I474" s="112" t="s">
        <v>126</v>
      </c>
      <c r="J474" s="115">
        <v>45288</v>
      </c>
    </row>
    <row r="475" spans="1:10" ht="15">
      <c r="A475" s="112" t="s">
        <v>40</v>
      </c>
      <c r="B475" s="112" t="s">
        <v>374</v>
      </c>
      <c r="C475" s="112" t="s">
        <v>27</v>
      </c>
      <c r="D475" s="112" t="s">
        <v>115</v>
      </c>
      <c r="E475" s="112" t="s">
        <v>125</v>
      </c>
      <c r="F475" s="113">
        <v>5423772</v>
      </c>
      <c r="G475" s="114">
        <v>754360</v>
      </c>
      <c r="H475" s="112" t="s">
        <v>126</v>
      </c>
      <c r="I475" s="112" t="s">
        <v>126</v>
      </c>
      <c r="J475" s="115">
        <v>45268</v>
      </c>
    </row>
    <row r="476" spans="1:10" ht="15">
      <c r="A476" s="112" t="s">
        <v>40</v>
      </c>
      <c r="B476" s="112" t="s">
        <v>374</v>
      </c>
      <c r="C476" s="112" t="s">
        <v>27</v>
      </c>
      <c r="D476" s="112" t="s">
        <v>114</v>
      </c>
      <c r="E476" s="112" t="s">
        <v>130</v>
      </c>
      <c r="F476" s="113">
        <v>5425275</v>
      </c>
      <c r="G476" s="114">
        <v>1869355</v>
      </c>
      <c r="H476" s="112" t="s">
        <v>126</v>
      </c>
      <c r="I476" s="112" t="s">
        <v>126</v>
      </c>
      <c r="J476" s="115">
        <v>45275</v>
      </c>
    </row>
    <row r="477" spans="1:10" ht="15">
      <c r="A477" s="112" t="s">
        <v>40</v>
      </c>
      <c r="B477" s="112" t="s">
        <v>374</v>
      </c>
      <c r="C477" s="112" t="s">
        <v>27</v>
      </c>
      <c r="D477" s="112" t="s">
        <v>34</v>
      </c>
      <c r="E477" s="112" t="s">
        <v>132</v>
      </c>
      <c r="F477" s="113">
        <v>5423328</v>
      </c>
      <c r="G477" s="114">
        <v>6550000</v>
      </c>
      <c r="H477" s="112" t="s">
        <v>131</v>
      </c>
      <c r="I477" s="112" t="s">
        <v>126</v>
      </c>
      <c r="J477" s="115">
        <v>45266</v>
      </c>
    </row>
    <row r="478" spans="1:10" ht="15">
      <c r="A478" s="112" t="s">
        <v>40</v>
      </c>
      <c r="B478" s="112" t="s">
        <v>374</v>
      </c>
      <c r="C478" s="112" t="s">
        <v>27</v>
      </c>
      <c r="D478" s="112" t="s">
        <v>34</v>
      </c>
      <c r="E478" s="112" t="s">
        <v>132</v>
      </c>
      <c r="F478" s="113">
        <v>5426394</v>
      </c>
      <c r="G478" s="114">
        <v>1575000</v>
      </c>
      <c r="H478" s="112" t="s">
        <v>131</v>
      </c>
      <c r="I478" s="112" t="s">
        <v>126</v>
      </c>
      <c r="J478" s="115">
        <v>45280</v>
      </c>
    </row>
    <row r="479" spans="1:10" ht="15">
      <c r="A479" s="112" t="s">
        <v>40</v>
      </c>
      <c r="B479" s="112" t="s">
        <v>374</v>
      </c>
      <c r="C479" s="112" t="s">
        <v>27</v>
      </c>
      <c r="D479" s="112" t="s">
        <v>115</v>
      </c>
      <c r="E479" s="112" t="s">
        <v>125</v>
      </c>
      <c r="F479" s="113">
        <v>5427725</v>
      </c>
      <c r="G479" s="114">
        <v>270000</v>
      </c>
      <c r="H479" s="112" t="s">
        <v>131</v>
      </c>
      <c r="I479" s="112" t="s">
        <v>126</v>
      </c>
      <c r="J479" s="115">
        <v>45289</v>
      </c>
    </row>
    <row r="480" spans="1:10" ht="15">
      <c r="A480" s="112" t="s">
        <v>40</v>
      </c>
      <c r="B480" s="112" t="s">
        <v>374</v>
      </c>
      <c r="C480" s="112" t="s">
        <v>27</v>
      </c>
      <c r="D480" s="112" t="s">
        <v>34</v>
      </c>
      <c r="E480" s="112" t="s">
        <v>135</v>
      </c>
      <c r="F480" s="113">
        <v>5424557</v>
      </c>
      <c r="G480" s="114">
        <v>875000</v>
      </c>
      <c r="H480" s="112" t="s">
        <v>131</v>
      </c>
      <c r="I480" s="112" t="s">
        <v>126</v>
      </c>
      <c r="J480" s="115">
        <v>45273</v>
      </c>
    </row>
    <row r="481" spans="1:10" ht="15">
      <c r="A481" s="112" t="s">
        <v>40</v>
      </c>
      <c r="B481" s="112" t="s">
        <v>374</v>
      </c>
      <c r="C481" s="112" t="s">
        <v>27</v>
      </c>
      <c r="D481" s="112" t="s">
        <v>115</v>
      </c>
      <c r="E481" s="112" t="s">
        <v>136</v>
      </c>
      <c r="F481" s="113">
        <v>5423560</v>
      </c>
      <c r="G481" s="114">
        <v>315000</v>
      </c>
      <c r="H481" s="112" t="s">
        <v>131</v>
      </c>
      <c r="I481" s="112" t="s">
        <v>126</v>
      </c>
      <c r="J481" s="115">
        <v>45267</v>
      </c>
    </row>
    <row r="482" spans="1:10" ht="15">
      <c r="A482" s="112" t="s">
        <v>40</v>
      </c>
      <c r="B482" s="112" t="s">
        <v>374</v>
      </c>
      <c r="C482" s="112" t="s">
        <v>27</v>
      </c>
      <c r="D482" s="112" t="s">
        <v>114</v>
      </c>
      <c r="E482" s="112" t="s">
        <v>130</v>
      </c>
      <c r="F482" s="113">
        <v>5425253</v>
      </c>
      <c r="G482" s="114">
        <v>980633</v>
      </c>
      <c r="H482" s="112" t="s">
        <v>126</v>
      </c>
      <c r="I482" s="112" t="s">
        <v>126</v>
      </c>
      <c r="J482" s="115">
        <v>45275</v>
      </c>
    </row>
    <row r="483" spans="1:10" ht="15">
      <c r="A483" s="112" t="s">
        <v>40</v>
      </c>
      <c r="B483" s="112" t="s">
        <v>374</v>
      </c>
      <c r="C483" s="112" t="s">
        <v>79</v>
      </c>
      <c r="D483" s="112" t="s">
        <v>113</v>
      </c>
      <c r="E483" s="112" t="s">
        <v>125</v>
      </c>
      <c r="F483" s="113">
        <v>5425290</v>
      </c>
      <c r="G483" s="114">
        <v>1235000</v>
      </c>
      <c r="H483" s="112" t="s">
        <v>131</v>
      </c>
      <c r="I483" s="112" t="s">
        <v>126</v>
      </c>
      <c r="J483" s="115">
        <v>45275</v>
      </c>
    </row>
    <row r="484" spans="1:10" ht="15">
      <c r="A484" s="112" t="s">
        <v>40</v>
      </c>
      <c r="B484" s="112" t="s">
        <v>374</v>
      </c>
      <c r="C484" s="112" t="s">
        <v>90</v>
      </c>
      <c r="D484" s="112" t="s">
        <v>118</v>
      </c>
      <c r="E484" s="112" t="s">
        <v>125</v>
      </c>
      <c r="F484" s="113">
        <v>5426454</v>
      </c>
      <c r="G484" s="114">
        <v>815500</v>
      </c>
      <c r="H484" s="112" t="s">
        <v>131</v>
      </c>
      <c r="I484" s="112" t="s">
        <v>126</v>
      </c>
      <c r="J484" s="115">
        <v>45281</v>
      </c>
    </row>
    <row r="485" spans="1:10" ht="15">
      <c r="A485" s="112" t="s">
        <v>40</v>
      </c>
      <c r="B485" s="112" t="s">
        <v>374</v>
      </c>
      <c r="C485" s="112" t="s">
        <v>27</v>
      </c>
      <c r="D485" s="112" t="s">
        <v>114</v>
      </c>
      <c r="E485" s="112" t="s">
        <v>130</v>
      </c>
      <c r="F485" s="113">
        <v>5426463</v>
      </c>
      <c r="G485" s="114">
        <v>2434016</v>
      </c>
      <c r="H485" s="112" t="s">
        <v>126</v>
      </c>
      <c r="I485" s="112" t="s">
        <v>126</v>
      </c>
      <c r="J485" s="115">
        <v>45281</v>
      </c>
    </row>
    <row r="486" spans="1:10" ht="15">
      <c r="A486" s="112" t="s">
        <v>40</v>
      </c>
      <c r="B486" s="112" t="s">
        <v>374</v>
      </c>
      <c r="C486" s="112" t="s">
        <v>90</v>
      </c>
      <c r="D486" s="112" t="s">
        <v>118</v>
      </c>
      <c r="E486" s="112" t="s">
        <v>125</v>
      </c>
      <c r="F486" s="113">
        <v>5424718</v>
      </c>
      <c r="G486" s="114">
        <v>455000</v>
      </c>
      <c r="H486" s="112" t="s">
        <v>131</v>
      </c>
      <c r="I486" s="112" t="s">
        <v>126</v>
      </c>
      <c r="J486" s="115">
        <v>45273</v>
      </c>
    </row>
    <row r="487" spans="1:10" ht="15">
      <c r="A487" s="112" t="s">
        <v>40</v>
      </c>
      <c r="B487" s="112" t="s">
        <v>374</v>
      </c>
      <c r="C487" s="112" t="s">
        <v>90</v>
      </c>
      <c r="D487" s="112" t="s">
        <v>118</v>
      </c>
      <c r="E487" s="112" t="s">
        <v>130</v>
      </c>
      <c r="F487" s="113">
        <v>5425211</v>
      </c>
      <c r="G487" s="114">
        <v>332000</v>
      </c>
      <c r="H487" s="112" t="s">
        <v>131</v>
      </c>
      <c r="I487" s="112" t="s">
        <v>126</v>
      </c>
      <c r="J487" s="115">
        <v>45275</v>
      </c>
    </row>
    <row r="488" spans="1:10" ht="15">
      <c r="A488" s="112" t="s">
        <v>40</v>
      </c>
      <c r="B488" s="112" t="s">
        <v>374</v>
      </c>
      <c r="C488" s="112" t="s">
        <v>90</v>
      </c>
      <c r="D488" s="112" t="s">
        <v>118</v>
      </c>
      <c r="E488" s="112" t="s">
        <v>125</v>
      </c>
      <c r="F488" s="113">
        <v>5425208</v>
      </c>
      <c r="G488" s="114">
        <v>405000</v>
      </c>
      <c r="H488" s="112" t="s">
        <v>131</v>
      </c>
      <c r="I488" s="112" t="s">
        <v>126</v>
      </c>
      <c r="J488" s="115">
        <v>45275</v>
      </c>
    </row>
    <row r="489" spans="1:10" ht="15">
      <c r="A489" s="112" t="s">
        <v>40</v>
      </c>
      <c r="B489" s="112" t="s">
        <v>374</v>
      </c>
      <c r="C489" s="112" t="s">
        <v>96</v>
      </c>
      <c r="D489" s="112" t="s">
        <v>119</v>
      </c>
      <c r="E489" s="112" t="s">
        <v>125</v>
      </c>
      <c r="F489" s="113">
        <v>5422480</v>
      </c>
      <c r="G489" s="114">
        <v>490000</v>
      </c>
      <c r="H489" s="112" t="s">
        <v>131</v>
      </c>
      <c r="I489" s="112" t="s">
        <v>126</v>
      </c>
      <c r="J489" s="115">
        <v>45261</v>
      </c>
    </row>
    <row r="490" spans="1:10" ht="15">
      <c r="A490" s="112" t="s">
        <v>40</v>
      </c>
      <c r="B490" s="112" t="s">
        <v>374</v>
      </c>
      <c r="C490" s="112" t="s">
        <v>27</v>
      </c>
      <c r="D490" s="112" t="s">
        <v>116</v>
      </c>
      <c r="E490" s="112" t="s">
        <v>130</v>
      </c>
      <c r="F490" s="113">
        <v>5426988</v>
      </c>
      <c r="G490" s="114">
        <v>469900</v>
      </c>
      <c r="H490" s="112" t="s">
        <v>131</v>
      </c>
      <c r="I490" s="112" t="s">
        <v>126</v>
      </c>
      <c r="J490" s="115">
        <v>45286</v>
      </c>
    </row>
    <row r="491" spans="1:10" ht="15">
      <c r="A491" s="112" t="s">
        <v>40</v>
      </c>
      <c r="B491" s="112" t="s">
        <v>374</v>
      </c>
      <c r="C491" s="112" t="s">
        <v>79</v>
      </c>
      <c r="D491" s="112" t="s">
        <v>113</v>
      </c>
      <c r="E491" s="112" t="s">
        <v>125</v>
      </c>
      <c r="F491" s="113">
        <v>5423828</v>
      </c>
      <c r="G491" s="114">
        <v>1555000</v>
      </c>
      <c r="H491" s="112" t="s">
        <v>131</v>
      </c>
      <c r="I491" s="112" t="s">
        <v>126</v>
      </c>
      <c r="J491" s="115">
        <v>45268</v>
      </c>
    </row>
    <row r="492" spans="1:10" ht="15">
      <c r="A492" s="112" t="s">
        <v>40</v>
      </c>
      <c r="B492" s="112" t="s">
        <v>374</v>
      </c>
      <c r="C492" s="112" t="s">
        <v>96</v>
      </c>
      <c r="D492" s="112" t="s">
        <v>119</v>
      </c>
      <c r="E492" s="112" t="s">
        <v>125</v>
      </c>
      <c r="F492" s="113">
        <v>5422512</v>
      </c>
      <c r="G492" s="114">
        <v>489000</v>
      </c>
      <c r="H492" s="112" t="s">
        <v>131</v>
      </c>
      <c r="I492" s="112" t="s">
        <v>126</v>
      </c>
      <c r="J492" s="115">
        <v>45261</v>
      </c>
    </row>
    <row r="493" spans="1:10" ht="15">
      <c r="A493" s="112" t="s">
        <v>40</v>
      </c>
      <c r="B493" s="112" t="s">
        <v>374</v>
      </c>
      <c r="C493" s="112" t="s">
        <v>79</v>
      </c>
      <c r="D493" s="112" t="s">
        <v>113</v>
      </c>
      <c r="E493" s="112" t="s">
        <v>130</v>
      </c>
      <c r="F493" s="113">
        <v>5425256</v>
      </c>
      <c r="G493" s="114">
        <v>1550000</v>
      </c>
      <c r="H493" s="112" t="s">
        <v>131</v>
      </c>
      <c r="I493" s="112" t="s">
        <v>126</v>
      </c>
      <c r="J493" s="115">
        <v>45275</v>
      </c>
    </row>
    <row r="494" spans="1:10" ht="15">
      <c r="A494" s="112" t="s">
        <v>55</v>
      </c>
      <c r="B494" s="112" t="s">
        <v>375</v>
      </c>
      <c r="C494" s="112" t="s">
        <v>98</v>
      </c>
      <c r="D494" s="112" t="s">
        <v>71</v>
      </c>
      <c r="E494" s="112" t="s">
        <v>136</v>
      </c>
      <c r="F494" s="113">
        <v>5427705</v>
      </c>
      <c r="G494" s="114">
        <v>388000</v>
      </c>
      <c r="H494" s="112" t="s">
        <v>131</v>
      </c>
      <c r="I494" s="112" t="s">
        <v>126</v>
      </c>
      <c r="J494" s="115">
        <v>45289</v>
      </c>
    </row>
    <row r="495" spans="1:10" ht="15">
      <c r="A495" s="112" t="s">
        <v>55</v>
      </c>
      <c r="B495" s="112" t="s">
        <v>375</v>
      </c>
      <c r="C495" s="112" t="s">
        <v>98</v>
      </c>
      <c r="D495" s="112" t="s">
        <v>71</v>
      </c>
      <c r="E495" s="112" t="s">
        <v>125</v>
      </c>
      <c r="F495" s="113">
        <v>5423763</v>
      </c>
      <c r="G495" s="114">
        <v>315000</v>
      </c>
      <c r="H495" s="112" t="s">
        <v>131</v>
      </c>
      <c r="I495" s="112" t="s">
        <v>126</v>
      </c>
      <c r="J495" s="115">
        <v>45268</v>
      </c>
    </row>
    <row r="496" spans="1:10" ht="15">
      <c r="A496" s="112" t="s">
        <v>55</v>
      </c>
      <c r="B496" s="112" t="s">
        <v>375</v>
      </c>
      <c r="C496" s="112" t="s">
        <v>98</v>
      </c>
      <c r="D496" s="112" t="s">
        <v>71</v>
      </c>
      <c r="E496" s="112" t="s">
        <v>125</v>
      </c>
      <c r="F496" s="113">
        <v>5426702</v>
      </c>
      <c r="G496" s="114">
        <v>380000</v>
      </c>
      <c r="H496" s="112" t="s">
        <v>131</v>
      </c>
      <c r="I496" s="112" t="s">
        <v>126</v>
      </c>
      <c r="J496" s="115">
        <v>45281</v>
      </c>
    </row>
    <row r="497" spans="1:10" ht="15">
      <c r="A497" s="112" t="s">
        <v>55</v>
      </c>
      <c r="B497" s="112" t="s">
        <v>375</v>
      </c>
      <c r="C497" s="112" t="s">
        <v>98</v>
      </c>
      <c r="D497" s="112" t="s">
        <v>71</v>
      </c>
      <c r="E497" s="112" t="s">
        <v>125</v>
      </c>
      <c r="F497" s="113">
        <v>5426779</v>
      </c>
      <c r="G497" s="114">
        <v>345000</v>
      </c>
      <c r="H497" s="112" t="s">
        <v>131</v>
      </c>
      <c r="I497" s="112" t="s">
        <v>126</v>
      </c>
      <c r="J497" s="115">
        <v>45282</v>
      </c>
    </row>
    <row r="498" spans="1:10" ht="15">
      <c r="A498" s="112" t="s">
        <v>55</v>
      </c>
      <c r="B498" s="112" t="s">
        <v>375</v>
      </c>
      <c r="C498" s="112" t="s">
        <v>98</v>
      </c>
      <c r="D498" s="112" t="s">
        <v>71</v>
      </c>
      <c r="E498" s="112" t="s">
        <v>125</v>
      </c>
      <c r="F498" s="113">
        <v>5423977</v>
      </c>
      <c r="G498" s="114">
        <v>399000</v>
      </c>
      <c r="H498" s="112" t="s">
        <v>131</v>
      </c>
      <c r="I498" s="112" t="s">
        <v>126</v>
      </c>
      <c r="J498" s="115">
        <v>45271</v>
      </c>
    </row>
    <row r="499" spans="1:10" ht="15">
      <c r="A499" s="112" t="s">
        <v>55</v>
      </c>
      <c r="B499" s="112" t="s">
        <v>375</v>
      </c>
      <c r="C499" s="112" t="s">
        <v>98</v>
      </c>
      <c r="D499" s="112" t="s">
        <v>71</v>
      </c>
      <c r="E499" s="112" t="s">
        <v>125</v>
      </c>
      <c r="F499" s="113">
        <v>5427102</v>
      </c>
      <c r="G499" s="114">
        <v>319500</v>
      </c>
      <c r="H499" s="112" t="s">
        <v>131</v>
      </c>
      <c r="I499" s="112" t="s">
        <v>126</v>
      </c>
      <c r="J499" s="115">
        <v>45287</v>
      </c>
    </row>
    <row r="500" spans="1:10" ht="15">
      <c r="A500" s="112" t="s">
        <v>55</v>
      </c>
      <c r="B500" s="112" t="s">
        <v>375</v>
      </c>
      <c r="C500" s="112" t="s">
        <v>98</v>
      </c>
      <c r="D500" s="112" t="s">
        <v>71</v>
      </c>
      <c r="E500" s="112" t="s">
        <v>135</v>
      </c>
      <c r="F500" s="113">
        <v>5425446</v>
      </c>
      <c r="G500" s="114">
        <v>325000</v>
      </c>
      <c r="H500" s="112" t="s">
        <v>131</v>
      </c>
      <c r="I500" s="112" t="s">
        <v>126</v>
      </c>
      <c r="J500" s="115">
        <v>45278</v>
      </c>
    </row>
    <row r="501" spans="1:10" ht="15">
      <c r="A501" s="112" t="s">
        <v>55</v>
      </c>
      <c r="B501" s="112" t="s">
        <v>375</v>
      </c>
      <c r="C501" s="112" t="s">
        <v>98</v>
      </c>
      <c r="D501" s="112" t="s">
        <v>71</v>
      </c>
      <c r="E501" s="112" t="s">
        <v>125</v>
      </c>
      <c r="F501" s="113">
        <v>5423506</v>
      </c>
      <c r="G501" s="114">
        <v>2425000</v>
      </c>
      <c r="H501" s="112" t="s">
        <v>131</v>
      </c>
      <c r="I501" s="112" t="s">
        <v>126</v>
      </c>
      <c r="J501" s="115">
        <v>45267</v>
      </c>
    </row>
    <row r="502" spans="1:10" ht="15">
      <c r="A502" s="112" t="s">
        <v>120</v>
      </c>
      <c r="B502" s="112" t="s">
        <v>376</v>
      </c>
      <c r="C502" s="112" t="s">
        <v>96</v>
      </c>
      <c r="D502" s="112" t="s">
        <v>121</v>
      </c>
      <c r="E502" s="112" t="s">
        <v>130</v>
      </c>
      <c r="F502" s="113">
        <v>5422901</v>
      </c>
      <c r="G502" s="114">
        <v>190000</v>
      </c>
      <c r="H502" s="112" t="s">
        <v>131</v>
      </c>
      <c r="I502" s="112" t="s">
        <v>126</v>
      </c>
      <c r="J502" s="115">
        <v>45265</v>
      </c>
    </row>
    <row r="503" spans="1:10" ht="15">
      <c r="A503" s="112" t="s">
        <v>120</v>
      </c>
      <c r="B503" s="112" t="s">
        <v>376</v>
      </c>
      <c r="C503" s="112" t="s">
        <v>96</v>
      </c>
      <c r="D503" s="112" t="s">
        <v>121</v>
      </c>
      <c r="E503" s="112" t="s">
        <v>125</v>
      </c>
      <c r="F503" s="113">
        <v>5425053</v>
      </c>
      <c r="G503" s="114">
        <v>345700</v>
      </c>
      <c r="H503" s="112" t="s">
        <v>131</v>
      </c>
      <c r="I503" s="112" t="s">
        <v>126</v>
      </c>
      <c r="J503" s="115">
        <v>45274</v>
      </c>
    </row>
    <row r="504" spans="1:10" ht="15">
      <c r="A504" s="112" t="s">
        <v>122</v>
      </c>
      <c r="B504" s="112" t="s">
        <v>377</v>
      </c>
      <c r="C504" s="112" t="s">
        <v>74</v>
      </c>
      <c r="D504" s="112" t="s">
        <v>123</v>
      </c>
      <c r="E504" s="112" t="s">
        <v>125</v>
      </c>
      <c r="F504" s="113">
        <v>5425772</v>
      </c>
      <c r="G504" s="114">
        <v>1629995</v>
      </c>
      <c r="H504" s="112" t="s">
        <v>126</v>
      </c>
      <c r="I504" s="112" t="s">
        <v>126</v>
      </c>
      <c r="J504" s="115">
        <v>45280</v>
      </c>
    </row>
    <row r="505" spans="1:10" ht="15">
      <c r="A505" s="112" t="s">
        <v>122</v>
      </c>
      <c r="B505" s="112" t="s">
        <v>377</v>
      </c>
      <c r="C505" s="112" t="s">
        <v>74</v>
      </c>
      <c r="D505" s="112" t="s">
        <v>123</v>
      </c>
      <c r="E505" s="112" t="s">
        <v>125</v>
      </c>
      <c r="F505" s="113">
        <v>5424765</v>
      </c>
      <c r="G505" s="114">
        <v>601851</v>
      </c>
      <c r="H505" s="112" t="s">
        <v>126</v>
      </c>
      <c r="I505" s="112" t="s">
        <v>126</v>
      </c>
      <c r="J505" s="115">
        <v>45274</v>
      </c>
    </row>
    <row r="506" spans="1:10" ht="15">
      <c r="A506" s="112" t="s">
        <v>122</v>
      </c>
      <c r="B506" s="112" t="s">
        <v>377</v>
      </c>
      <c r="C506" s="112" t="s">
        <v>74</v>
      </c>
      <c r="D506" s="112" t="s">
        <v>123</v>
      </c>
      <c r="E506" s="112" t="s">
        <v>125</v>
      </c>
      <c r="F506" s="113">
        <v>5425572</v>
      </c>
      <c r="G506" s="114">
        <v>985706</v>
      </c>
      <c r="H506" s="112" t="s">
        <v>126</v>
      </c>
      <c r="I506" s="112" t="s">
        <v>126</v>
      </c>
      <c r="J506" s="115">
        <v>45279</v>
      </c>
    </row>
    <row r="507" spans="1:10" ht="15">
      <c r="A507" s="112" t="s">
        <v>122</v>
      </c>
      <c r="B507" s="112" t="s">
        <v>377</v>
      </c>
      <c r="C507" s="112" t="s">
        <v>74</v>
      </c>
      <c r="D507" s="112" t="s">
        <v>123</v>
      </c>
      <c r="E507" s="112" t="s">
        <v>125</v>
      </c>
      <c r="F507" s="113">
        <v>5426419</v>
      </c>
      <c r="G507" s="114">
        <v>1476018</v>
      </c>
      <c r="H507" s="112" t="s">
        <v>126</v>
      </c>
      <c r="I507" s="112" t="s">
        <v>126</v>
      </c>
      <c r="J507" s="115">
        <v>45281</v>
      </c>
    </row>
    <row r="508" spans="1:10" ht="15">
      <c r="A508" s="112" t="s">
        <v>122</v>
      </c>
      <c r="B508" s="112" t="s">
        <v>377</v>
      </c>
      <c r="C508" s="112" t="s">
        <v>74</v>
      </c>
      <c r="D508" s="112" t="s">
        <v>123</v>
      </c>
      <c r="E508" s="112" t="s">
        <v>125</v>
      </c>
      <c r="F508" s="113">
        <v>5426429</v>
      </c>
      <c r="G508" s="114">
        <v>641186</v>
      </c>
      <c r="H508" s="112" t="s">
        <v>126</v>
      </c>
      <c r="I508" s="112" t="s">
        <v>126</v>
      </c>
      <c r="J508" s="115">
        <v>45281</v>
      </c>
    </row>
    <row r="509" spans="1:10" ht="15">
      <c r="A509" s="112" t="s">
        <v>122</v>
      </c>
      <c r="B509" s="112" t="s">
        <v>377</v>
      </c>
      <c r="C509" s="112" t="s">
        <v>74</v>
      </c>
      <c r="D509" s="112" t="s">
        <v>123</v>
      </c>
      <c r="E509" s="112" t="s">
        <v>125</v>
      </c>
      <c r="F509" s="113">
        <v>5426433</v>
      </c>
      <c r="G509" s="114">
        <v>1662376</v>
      </c>
      <c r="H509" s="112" t="s">
        <v>126</v>
      </c>
      <c r="I509" s="112" t="s">
        <v>126</v>
      </c>
      <c r="J509" s="115">
        <v>45281</v>
      </c>
    </row>
    <row r="510" spans="1:10" ht="15">
      <c r="A510" s="112" t="s">
        <v>122</v>
      </c>
      <c r="B510" s="112" t="s">
        <v>377</v>
      </c>
      <c r="C510" s="112" t="s">
        <v>74</v>
      </c>
      <c r="D510" s="112" t="s">
        <v>123</v>
      </c>
      <c r="E510" s="112" t="s">
        <v>125</v>
      </c>
      <c r="F510" s="113">
        <v>5426772</v>
      </c>
      <c r="G510" s="114">
        <v>719941</v>
      </c>
      <c r="H510" s="112" t="s">
        <v>126</v>
      </c>
      <c r="I510" s="112" t="s">
        <v>126</v>
      </c>
      <c r="J510" s="115">
        <v>45282</v>
      </c>
    </row>
    <row r="511" spans="1:10" ht="15">
      <c r="A511" s="112" t="s">
        <v>122</v>
      </c>
      <c r="B511" s="112" t="s">
        <v>377</v>
      </c>
      <c r="C511" s="112" t="s">
        <v>74</v>
      </c>
      <c r="D511" s="112" t="s">
        <v>123</v>
      </c>
      <c r="E511" s="112" t="s">
        <v>125</v>
      </c>
      <c r="F511" s="113">
        <v>5425356</v>
      </c>
      <c r="G511" s="114">
        <v>537889</v>
      </c>
      <c r="H511" s="112" t="s">
        <v>126</v>
      </c>
      <c r="I511" s="112" t="s">
        <v>126</v>
      </c>
      <c r="J511" s="115">
        <v>45278</v>
      </c>
    </row>
    <row r="512" spans="1:10" ht="15">
      <c r="A512" s="112" t="s">
        <v>122</v>
      </c>
      <c r="B512" s="112" t="s">
        <v>377</v>
      </c>
      <c r="C512" s="112" t="s">
        <v>74</v>
      </c>
      <c r="D512" s="112" t="s">
        <v>123</v>
      </c>
      <c r="E512" s="112" t="s">
        <v>125</v>
      </c>
      <c r="F512" s="113">
        <v>5425022</v>
      </c>
      <c r="G512" s="114">
        <v>1105626</v>
      </c>
      <c r="H512" s="112" t="s">
        <v>126</v>
      </c>
      <c r="I512" s="112" t="s">
        <v>126</v>
      </c>
      <c r="J512" s="115">
        <v>45274</v>
      </c>
    </row>
    <row r="513" spans="1:10" ht="15">
      <c r="A513" s="112" t="s">
        <v>122</v>
      </c>
      <c r="B513" s="112" t="s">
        <v>377</v>
      </c>
      <c r="C513" s="112" t="s">
        <v>74</v>
      </c>
      <c r="D513" s="112" t="s">
        <v>123</v>
      </c>
      <c r="E513" s="112" t="s">
        <v>125</v>
      </c>
      <c r="F513" s="113">
        <v>5423985</v>
      </c>
      <c r="G513" s="114">
        <v>479963</v>
      </c>
      <c r="H513" s="112" t="s">
        <v>126</v>
      </c>
      <c r="I513" s="112" t="s">
        <v>126</v>
      </c>
      <c r="J513" s="115">
        <v>45271</v>
      </c>
    </row>
    <row r="514" spans="1:10" ht="15">
      <c r="A514" s="112" t="s">
        <v>122</v>
      </c>
      <c r="B514" s="112" t="s">
        <v>377</v>
      </c>
      <c r="C514" s="112" t="s">
        <v>74</v>
      </c>
      <c r="D514" s="112" t="s">
        <v>123</v>
      </c>
      <c r="E514" s="112" t="s">
        <v>125</v>
      </c>
      <c r="F514" s="113">
        <v>5424777</v>
      </c>
      <c r="G514" s="114">
        <v>690856</v>
      </c>
      <c r="H514" s="112" t="s">
        <v>126</v>
      </c>
      <c r="I514" s="112" t="s">
        <v>126</v>
      </c>
      <c r="J514" s="115">
        <v>45274</v>
      </c>
    </row>
    <row r="515" spans="1:10" ht="15">
      <c r="A515" s="112" t="s">
        <v>122</v>
      </c>
      <c r="B515" s="112" t="s">
        <v>377</v>
      </c>
      <c r="C515" s="112" t="s">
        <v>74</v>
      </c>
      <c r="D515" s="112" t="s">
        <v>123</v>
      </c>
      <c r="E515" s="112" t="s">
        <v>125</v>
      </c>
      <c r="F515" s="113">
        <v>5422811</v>
      </c>
      <c r="G515" s="114">
        <v>649199</v>
      </c>
      <c r="H515" s="112" t="s">
        <v>126</v>
      </c>
      <c r="I515" s="112" t="s">
        <v>126</v>
      </c>
      <c r="J515" s="115">
        <v>45265</v>
      </c>
    </row>
    <row r="516" spans="1:10" ht="15">
      <c r="A516" s="112" t="s">
        <v>122</v>
      </c>
      <c r="B516" s="112" t="s">
        <v>377</v>
      </c>
      <c r="C516" s="112" t="s">
        <v>74</v>
      </c>
      <c r="D516" s="112" t="s">
        <v>123</v>
      </c>
      <c r="E516" s="112" t="s">
        <v>125</v>
      </c>
      <c r="F516" s="113">
        <v>5426795</v>
      </c>
      <c r="G516" s="114">
        <v>914223</v>
      </c>
      <c r="H516" s="112" t="s">
        <v>126</v>
      </c>
      <c r="I516" s="112" t="s">
        <v>126</v>
      </c>
      <c r="J516" s="115">
        <v>45282</v>
      </c>
    </row>
    <row r="517" spans="1:10" ht="15">
      <c r="A517" s="112" t="s">
        <v>122</v>
      </c>
      <c r="B517" s="112" t="s">
        <v>377</v>
      </c>
      <c r="C517" s="112" t="s">
        <v>74</v>
      </c>
      <c r="D517" s="112" t="s">
        <v>123</v>
      </c>
      <c r="E517" s="112" t="s">
        <v>125</v>
      </c>
      <c r="F517" s="113">
        <v>5424529</v>
      </c>
      <c r="G517" s="114">
        <v>807055</v>
      </c>
      <c r="H517" s="112" t="s">
        <v>126</v>
      </c>
      <c r="I517" s="112" t="s">
        <v>126</v>
      </c>
      <c r="J517" s="115">
        <v>45273</v>
      </c>
    </row>
    <row r="518" spans="1:10" ht="15">
      <c r="A518" s="112" t="s">
        <v>122</v>
      </c>
      <c r="B518" s="112" t="s">
        <v>377</v>
      </c>
      <c r="C518" s="112" t="s">
        <v>74</v>
      </c>
      <c r="D518" s="112" t="s">
        <v>123</v>
      </c>
      <c r="E518" s="112" t="s">
        <v>125</v>
      </c>
      <c r="F518" s="113">
        <v>5424312</v>
      </c>
      <c r="G518" s="114">
        <v>1725200</v>
      </c>
      <c r="H518" s="112" t="s">
        <v>126</v>
      </c>
      <c r="I518" s="112" t="s">
        <v>126</v>
      </c>
      <c r="J518" s="115">
        <v>45273</v>
      </c>
    </row>
    <row r="519" spans="1:10" ht="15">
      <c r="A519" s="112" t="s">
        <v>122</v>
      </c>
      <c r="B519" s="112" t="s">
        <v>377</v>
      </c>
      <c r="C519" s="112" t="s">
        <v>74</v>
      </c>
      <c r="D519" s="112" t="s">
        <v>123</v>
      </c>
      <c r="E519" s="112" t="s">
        <v>125</v>
      </c>
      <c r="F519" s="113">
        <v>5424303</v>
      </c>
      <c r="G519" s="114">
        <v>668871</v>
      </c>
      <c r="H519" s="112" t="s">
        <v>126</v>
      </c>
      <c r="I519" s="112" t="s">
        <v>126</v>
      </c>
      <c r="J519" s="115">
        <v>45273</v>
      </c>
    </row>
    <row r="520" spans="1:10" ht="15">
      <c r="A520" s="112" t="s">
        <v>122</v>
      </c>
      <c r="B520" s="112" t="s">
        <v>377</v>
      </c>
      <c r="C520" s="112" t="s">
        <v>74</v>
      </c>
      <c r="D520" s="112" t="s">
        <v>123</v>
      </c>
      <c r="E520" s="112" t="s">
        <v>130</v>
      </c>
      <c r="F520" s="113">
        <v>5427247</v>
      </c>
      <c r="G520" s="114">
        <v>857995</v>
      </c>
      <c r="H520" s="112" t="s">
        <v>126</v>
      </c>
      <c r="I520" s="112" t="s">
        <v>126</v>
      </c>
      <c r="J520" s="115">
        <v>45287</v>
      </c>
    </row>
    <row r="521" spans="1:10" ht="15">
      <c r="A521" s="112" t="s">
        <v>122</v>
      </c>
      <c r="B521" s="112" t="s">
        <v>377</v>
      </c>
      <c r="C521" s="112" t="s">
        <v>74</v>
      </c>
      <c r="D521" s="112" t="s">
        <v>123</v>
      </c>
      <c r="E521" s="112" t="s">
        <v>125</v>
      </c>
      <c r="F521" s="113">
        <v>5427328</v>
      </c>
      <c r="G521" s="114">
        <v>641446</v>
      </c>
      <c r="H521" s="112" t="s">
        <v>126</v>
      </c>
      <c r="I521" s="112" t="s">
        <v>126</v>
      </c>
      <c r="J521" s="115">
        <v>45288</v>
      </c>
    </row>
    <row r="522" spans="1:10" ht="15">
      <c r="A522" s="112" t="s">
        <v>122</v>
      </c>
      <c r="B522" s="112" t="s">
        <v>377</v>
      </c>
      <c r="C522" s="112" t="s">
        <v>74</v>
      </c>
      <c r="D522" s="112" t="s">
        <v>123</v>
      </c>
      <c r="E522" s="112" t="s">
        <v>125</v>
      </c>
      <c r="F522" s="113">
        <v>5423446</v>
      </c>
      <c r="G522" s="114">
        <v>495090</v>
      </c>
      <c r="H522" s="112" t="s">
        <v>126</v>
      </c>
      <c r="I522" s="112" t="s">
        <v>126</v>
      </c>
      <c r="J522" s="115">
        <v>45267</v>
      </c>
    </row>
    <row r="523" spans="1:10" ht="15">
      <c r="A523" s="112" t="s">
        <v>122</v>
      </c>
      <c r="B523" s="112" t="s">
        <v>377</v>
      </c>
      <c r="C523" s="112" t="s">
        <v>74</v>
      </c>
      <c r="D523" s="112" t="s">
        <v>123</v>
      </c>
      <c r="E523" s="112" t="s">
        <v>125</v>
      </c>
      <c r="F523" s="113">
        <v>5424849</v>
      </c>
      <c r="G523" s="114">
        <v>1262401</v>
      </c>
      <c r="H523" s="112" t="s">
        <v>126</v>
      </c>
      <c r="I523" s="112" t="s">
        <v>126</v>
      </c>
      <c r="J523" s="115">
        <v>45274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/>
  <dimension ref="A1:L112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91" t="s">
        <v>0</v>
      </c>
      <c r="B1" s="91" t="s">
        <v>42</v>
      </c>
      <c r="C1" s="91" t="s">
        <v>1</v>
      </c>
      <c r="D1" s="91" t="s">
        <v>38</v>
      </c>
      <c r="E1" s="91" t="s">
        <v>36</v>
      </c>
      <c r="F1" s="91" t="s">
        <v>43</v>
      </c>
      <c r="G1" s="91" t="s">
        <v>37</v>
      </c>
      <c r="H1" s="91" t="s">
        <v>51</v>
      </c>
      <c r="L1">
        <v>112</v>
      </c>
    </row>
    <row r="2" spans="1:12" ht="15">
      <c r="A2" s="116" t="s">
        <v>41</v>
      </c>
      <c r="B2" s="116" t="s">
        <v>368</v>
      </c>
      <c r="C2" s="116" t="s">
        <v>184</v>
      </c>
      <c r="D2" s="116" t="s">
        <v>206</v>
      </c>
      <c r="E2" s="117">
        <v>5423947</v>
      </c>
      <c r="F2" s="118">
        <v>25000</v>
      </c>
      <c r="G2" s="119">
        <v>45271</v>
      </c>
      <c r="H2" s="116" t="s">
        <v>207</v>
      </c>
    </row>
    <row r="3" spans="1:12" ht="30">
      <c r="A3" s="116" t="s">
        <v>41</v>
      </c>
      <c r="B3" s="116" t="s">
        <v>368</v>
      </c>
      <c r="C3" s="116" t="s">
        <v>202</v>
      </c>
      <c r="D3" s="116" t="s">
        <v>201</v>
      </c>
      <c r="E3" s="117">
        <v>5425934</v>
      </c>
      <c r="F3" s="118">
        <v>618000</v>
      </c>
      <c r="G3" s="119">
        <v>45280</v>
      </c>
      <c r="H3" s="116" t="s">
        <v>203</v>
      </c>
    </row>
    <row r="4" spans="1:12" ht="15">
      <c r="A4" s="116" t="s">
        <v>41</v>
      </c>
      <c r="B4" s="116" t="s">
        <v>368</v>
      </c>
      <c r="C4" s="116" t="s">
        <v>184</v>
      </c>
      <c r="D4" s="116" t="s">
        <v>186</v>
      </c>
      <c r="E4" s="117">
        <v>5424328</v>
      </c>
      <c r="F4" s="118">
        <v>124000</v>
      </c>
      <c r="G4" s="119">
        <v>45273</v>
      </c>
      <c r="H4" s="116" t="s">
        <v>185</v>
      </c>
    </row>
    <row r="5" spans="1:12" ht="15">
      <c r="A5" s="116" t="s">
        <v>41</v>
      </c>
      <c r="B5" s="116" t="s">
        <v>368</v>
      </c>
      <c r="C5" s="116" t="s">
        <v>190</v>
      </c>
      <c r="D5" s="116" t="s">
        <v>195</v>
      </c>
      <c r="E5" s="117">
        <v>5423669</v>
      </c>
      <c r="F5" s="118">
        <v>117000</v>
      </c>
      <c r="G5" s="119">
        <v>45268</v>
      </c>
      <c r="H5" s="116" t="s">
        <v>194</v>
      </c>
    </row>
    <row r="6" spans="1:12" ht="15">
      <c r="A6" s="116" t="s">
        <v>41</v>
      </c>
      <c r="B6" s="116" t="s">
        <v>368</v>
      </c>
      <c r="C6" s="116" t="s">
        <v>197</v>
      </c>
      <c r="D6" s="116" t="s">
        <v>196</v>
      </c>
      <c r="E6" s="117">
        <v>5423368</v>
      </c>
      <c r="F6" s="118">
        <v>238300</v>
      </c>
      <c r="G6" s="119">
        <v>45266</v>
      </c>
      <c r="H6" s="116" t="s">
        <v>198</v>
      </c>
    </row>
    <row r="7" spans="1:12" ht="15">
      <c r="A7" s="116" t="s">
        <v>41</v>
      </c>
      <c r="B7" s="116" t="s">
        <v>368</v>
      </c>
      <c r="C7" s="116" t="s">
        <v>184</v>
      </c>
      <c r="D7" s="116" t="s">
        <v>187</v>
      </c>
      <c r="E7" s="117">
        <v>5425723</v>
      </c>
      <c r="F7" s="118">
        <v>13750000</v>
      </c>
      <c r="G7" s="119">
        <v>45279</v>
      </c>
      <c r="H7" s="116" t="s">
        <v>188</v>
      </c>
    </row>
    <row r="8" spans="1:12" ht="15">
      <c r="A8" s="116" t="s">
        <v>41</v>
      </c>
      <c r="B8" s="116" t="s">
        <v>368</v>
      </c>
      <c r="C8" s="116" t="s">
        <v>190</v>
      </c>
      <c r="D8" s="116" t="s">
        <v>208</v>
      </c>
      <c r="E8" s="117">
        <v>5423129</v>
      </c>
      <c r="F8" s="118">
        <v>3000000</v>
      </c>
      <c r="G8" s="119">
        <v>45266</v>
      </c>
      <c r="H8" s="116" t="s">
        <v>209</v>
      </c>
    </row>
    <row r="9" spans="1:12" ht="15">
      <c r="A9" s="116" t="s">
        <v>41</v>
      </c>
      <c r="B9" s="116" t="s">
        <v>368</v>
      </c>
      <c r="C9" s="116" t="s">
        <v>200</v>
      </c>
      <c r="D9" s="116" t="s">
        <v>199</v>
      </c>
      <c r="E9" s="117">
        <v>5423753</v>
      </c>
      <c r="F9" s="118">
        <v>500000</v>
      </c>
      <c r="G9" s="119">
        <v>45268</v>
      </c>
      <c r="H9" s="116" t="s">
        <v>198</v>
      </c>
    </row>
    <row r="10" spans="1:12" ht="15">
      <c r="A10" s="116" t="s">
        <v>41</v>
      </c>
      <c r="B10" s="116" t="s">
        <v>368</v>
      </c>
      <c r="C10" s="116" t="s">
        <v>193</v>
      </c>
      <c r="D10" s="116" t="s">
        <v>192</v>
      </c>
      <c r="E10" s="117">
        <v>5427750</v>
      </c>
      <c r="F10" s="118">
        <v>712500</v>
      </c>
      <c r="G10" s="119">
        <v>45289</v>
      </c>
      <c r="H10" s="116" t="s">
        <v>194</v>
      </c>
    </row>
    <row r="11" spans="1:12" ht="15">
      <c r="A11" s="116" t="s">
        <v>41</v>
      </c>
      <c r="B11" s="116" t="s">
        <v>368</v>
      </c>
      <c r="C11" s="116" t="s">
        <v>190</v>
      </c>
      <c r="D11" s="116" t="s">
        <v>189</v>
      </c>
      <c r="E11" s="117">
        <v>5425380</v>
      </c>
      <c r="F11" s="118">
        <v>788000</v>
      </c>
      <c r="G11" s="119">
        <v>45278</v>
      </c>
      <c r="H11" s="116" t="s">
        <v>191</v>
      </c>
    </row>
    <row r="12" spans="1:12" ht="15">
      <c r="A12" s="116" t="s">
        <v>41</v>
      </c>
      <c r="B12" s="116" t="s">
        <v>368</v>
      </c>
      <c r="C12" s="116" t="s">
        <v>184</v>
      </c>
      <c r="D12" s="116" t="s">
        <v>204</v>
      </c>
      <c r="E12" s="117">
        <v>5422483</v>
      </c>
      <c r="F12" s="118">
        <v>300000</v>
      </c>
      <c r="G12" s="119">
        <v>45261</v>
      </c>
      <c r="H12" s="116" t="s">
        <v>205</v>
      </c>
    </row>
    <row r="13" spans="1:12" ht="15">
      <c r="A13" s="116" t="s">
        <v>41</v>
      </c>
      <c r="B13" s="116" t="s">
        <v>368</v>
      </c>
      <c r="C13" s="116" t="s">
        <v>184</v>
      </c>
      <c r="D13" s="116" t="s">
        <v>183</v>
      </c>
      <c r="E13" s="117">
        <v>5425307</v>
      </c>
      <c r="F13" s="118">
        <v>150000</v>
      </c>
      <c r="G13" s="119">
        <v>45275</v>
      </c>
      <c r="H13" s="116" t="s">
        <v>185</v>
      </c>
    </row>
    <row r="14" spans="1:12" ht="30">
      <c r="A14" s="116" t="s">
        <v>39</v>
      </c>
      <c r="B14" s="116" t="s">
        <v>369</v>
      </c>
      <c r="C14" s="116" t="s">
        <v>193</v>
      </c>
      <c r="D14" s="116" t="s">
        <v>270</v>
      </c>
      <c r="E14" s="117">
        <v>5426459</v>
      </c>
      <c r="F14" s="118">
        <v>341880</v>
      </c>
      <c r="G14" s="119">
        <v>45281</v>
      </c>
      <c r="H14" s="116" t="s">
        <v>271</v>
      </c>
    </row>
    <row r="15" spans="1:12" ht="30">
      <c r="A15" s="116" t="s">
        <v>39</v>
      </c>
      <c r="B15" s="116" t="s">
        <v>369</v>
      </c>
      <c r="C15" s="116" t="s">
        <v>211</v>
      </c>
      <c r="D15" s="116" t="s">
        <v>288</v>
      </c>
      <c r="E15" s="117">
        <v>5426718</v>
      </c>
      <c r="F15" s="118">
        <v>200000</v>
      </c>
      <c r="G15" s="119">
        <v>45281</v>
      </c>
      <c r="H15" s="116" t="s">
        <v>287</v>
      </c>
    </row>
    <row r="16" spans="1:12" ht="30">
      <c r="A16" s="116" t="s">
        <v>39</v>
      </c>
      <c r="B16" s="116" t="s">
        <v>369</v>
      </c>
      <c r="C16" s="116" t="s">
        <v>211</v>
      </c>
      <c r="D16" s="116" t="s">
        <v>286</v>
      </c>
      <c r="E16" s="117">
        <v>5426719</v>
      </c>
      <c r="F16" s="118">
        <v>200000</v>
      </c>
      <c r="G16" s="119">
        <v>45281</v>
      </c>
      <c r="H16" s="116" t="s">
        <v>287</v>
      </c>
    </row>
    <row r="17" spans="1:8" ht="15">
      <c r="A17" s="116" t="s">
        <v>39</v>
      </c>
      <c r="B17" s="116" t="s">
        <v>369</v>
      </c>
      <c r="C17" s="116" t="s">
        <v>200</v>
      </c>
      <c r="D17" s="116" t="s">
        <v>222</v>
      </c>
      <c r="E17" s="117">
        <v>5424190</v>
      </c>
      <c r="F17" s="118">
        <v>640000</v>
      </c>
      <c r="G17" s="119">
        <v>45272</v>
      </c>
      <c r="H17" s="116" t="s">
        <v>223</v>
      </c>
    </row>
    <row r="18" spans="1:8" ht="30">
      <c r="A18" s="116" t="s">
        <v>39</v>
      </c>
      <c r="B18" s="116" t="s">
        <v>369</v>
      </c>
      <c r="C18" s="116" t="s">
        <v>211</v>
      </c>
      <c r="D18" s="116" t="s">
        <v>272</v>
      </c>
      <c r="E18" s="117">
        <v>5426342</v>
      </c>
      <c r="F18" s="118">
        <v>200000</v>
      </c>
      <c r="G18" s="119">
        <v>45280</v>
      </c>
      <c r="H18" s="116" t="s">
        <v>273</v>
      </c>
    </row>
    <row r="19" spans="1:8" ht="15">
      <c r="A19" s="116" t="s">
        <v>39</v>
      </c>
      <c r="B19" s="116" t="s">
        <v>369</v>
      </c>
      <c r="C19" s="116" t="s">
        <v>190</v>
      </c>
      <c r="D19" s="116" t="s">
        <v>253</v>
      </c>
      <c r="E19" s="117">
        <v>5426128</v>
      </c>
      <c r="F19" s="118">
        <v>700000</v>
      </c>
      <c r="G19" s="119">
        <v>45280</v>
      </c>
      <c r="H19" s="116" t="s">
        <v>254</v>
      </c>
    </row>
    <row r="20" spans="1:8" ht="15">
      <c r="A20" s="116" t="s">
        <v>39</v>
      </c>
      <c r="B20" s="116" t="s">
        <v>369</v>
      </c>
      <c r="C20" s="116" t="s">
        <v>190</v>
      </c>
      <c r="D20" s="116" t="s">
        <v>266</v>
      </c>
      <c r="E20" s="117">
        <v>5424329</v>
      </c>
      <c r="F20" s="118">
        <v>500000</v>
      </c>
      <c r="G20" s="119">
        <v>45273</v>
      </c>
      <c r="H20" s="116" t="s">
        <v>267</v>
      </c>
    </row>
    <row r="21" spans="1:8" ht="15">
      <c r="A21" s="116" t="s">
        <v>39</v>
      </c>
      <c r="B21" s="116" t="s">
        <v>369</v>
      </c>
      <c r="C21" s="116" t="s">
        <v>200</v>
      </c>
      <c r="D21" s="116" t="s">
        <v>224</v>
      </c>
      <c r="E21" s="117">
        <v>5424198</v>
      </c>
      <c r="F21" s="118">
        <v>608000</v>
      </c>
      <c r="G21" s="119">
        <v>45272</v>
      </c>
      <c r="H21" s="116" t="s">
        <v>223</v>
      </c>
    </row>
    <row r="22" spans="1:8" ht="30">
      <c r="A22" s="116" t="s">
        <v>39</v>
      </c>
      <c r="B22" s="116" t="s">
        <v>369</v>
      </c>
      <c r="C22" s="116" t="s">
        <v>184</v>
      </c>
      <c r="D22" s="116" t="s">
        <v>257</v>
      </c>
      <c r="E22" s="117">
        <v>5424364</v>
      </c>
      <c r="F22" s="118">
        <v>54500</v>
      </c>
      <c r="G22" s="119">
        <v>45273</v>
      </c>
      <c r="H22" s="116" t="s">
        <v>258</v>
      </c>
    </row>
    <row r="23" spans="1:8" ht="15">
      <c r="A23" s="116" t="s">
        <v>39</v>
      </c>
      <c r="B23" s="116" t="s">
        <v>369</v>
      </c>
      <c r="C23" s="116" t="s">
        <v>200</v>
      </c>
      <c r="D23" s="116" t="s">
        <v>225</v>
      </c>
      <c r="E23" s="117">
        <v>5424188</v>
      </c>
      <c r="F23" s="118">
        <v>777600</v>
      </c>
      <c r="G23" s="119">
        <v>45272</v>
      </c>
      <c r="H23" s="116" t="s">
        <v>223</v>
      </c>
    </row>
    <row r="24" spans="1:8" ht="15">
      <c r="A24" s="116" t="s">
        <v>39</v>
      </c>
      <c r="B24" s="116" t="s">
        <v>369</v>
      </c>
      <c r="C24" s="116" t="s">
        <v>200</v>
      </c>
      <c r="D24" s="116" t="s">
        <v>252</v>
      </c>
      <c r="E24" s="117">
        <v>5425687</v>
      </c>
      <c r="F24" s="118">
        <v>307800</v>
      </c>
      <c r="G24" s="119">
        <v>45279</v>
      </c>
      <c r="H24" s="116" t="s">
        <v>251</v>
      </c>
    </row>
    <row r="25" spans="1:8" ht="15">
      <c r="A25" s="116" t="s">
        <v>39</v>
      </c>
      <c r="B25" s="116" t="s">
        <v>369</v>
      </c>
      <c r="C25" s="116" t="s">
        <v>190</v>
      </c>
      <c r="D25" s="116" t="s">
        <v>268</v>
      </c>
      <c r="E25" s="117">
        <v>5424072</v>
      </c>
      <c r="F25" s="118">
        <v>115000</v>
      </c>
      <c r="G25" s="119">
        <v>45272</v>
      </c>
      <c r="H25" s="116" t="s">
        <v>269</v>
      </c>
    </row>
    <row r="26" spans="1:8" ht="15">
      <c r="A26" s="116" t="s">
        <v>39</v>
      </c>
      <c r="B26" s="116" t="s">
        <v>369</v>
      </c>
      <c r="C26" s="116" t="s">
        <v>200</v>
      </c>
      <c r="D26" s="116" t="s">
        <v>250</v>
      </c>
      <c r="E26" s="117">
        <v>5425685</v>
      </c>
      <c r="F26" s="118">
        <v>349870</v>
      </c>
      <c r="G26" s="119">
        <v>45279</v>
      </c>
      <c r="H26" s="116" t="s">
        <v>251</v>
      </c>
    </row>
    <row r="27" spans="1:8" ht="30">
      <c r="A27" s="116" t="s">
        <v>39</v>
      </c>
      <c r="B27" s="116" t="s">
        <v>369</v>
      </c>
      <c r="C27" s="116" t="s">
        <v>262</v>
      </c>
      <c r="D27" s="116" t="s">
        <v>261</v>
      </c>
      <c r="E27" s="117">
        <v>5424504</v>
      </c>
      <c r="F27" s="118">
        <v>624000</v>
      </c>
      <c r="G27" s="119">
        <v>45273</v>
      </c>
      <c r="H27" s="116" t="s">
        <v>263</v>
      </c>
    </row>
    <row r="28" spans="1:8" ht="15">
      <c r="A28" s="116" t="s">
        <v>39</v>
      </c>
      <c r="B28" s="116" t="s">
        <v>369</v>
      </c>
      <c r="C28" s="116" t="s">
        <v>193</v>
      </c>
      <c r="D28" s="116" t="s">
        <v>264</v>
      </c>
      <c r="E28" s="117">
        <v>5425646</v>
      </c>
      <c r="F28" s="118">
        <v>55962</v>
      </c>
      <c r="G28" s="119">
        <v>45279</v>
      </c>
      <c r="H28" s="116" t="s">
        <v>265</v>
      </c>
    </row>
    <row r="29" spans="1:8" ht="15">
      <c r="A29" s="116" t="s">
        <v>39</v>
      </c>
      <c r="B29" s="116" t="s">
        <v>369</v>
      </c>
      <c r="C29" s="116" t="s">
        <v>190</v>
      </c>
      <c r="D29" s="116" t="s">
        <v>213</v>
      </c>
      <c r="E29" s="117">
        <v>5424550</v>
      </c>
      <c r="F29" s="118">
        <v>387000</v>
      </c>
      <c r="G29" s="119">
        <v>45273</v>
      </c>
      <c r="H29" s="116" t="s">
        <v>214</v>
      </c>
    </row>
    <row r="30" spans="1:8" ht="15">
      <c r="A30" s="116" t="s">
        <v>39</v>
      </c>
      <c r="B30" s="116" t="s">
        <v>369</v>
      </c>
      <c r="C30" s="116" t="s">
        <v>184</v>
      </c>
      <c r="D30" s="116" t="s">
        <v>244</v>
      </c>
      <c r="E30" s="117">
        <v>5422405</v>
      </c>
      <c r="F30" s="118">
        <v>200000</v>
      </c>
      <c r="G30" s="119">
        <v>45261</v>
      </c>
      <c r="H30" s="116" t="s">
        <v>198</v>
      </c>
    </row>
    <row r="31" spans="1:8" ht="15">
      <c r="A31" s="116" t="s">
        <v>39</v>
      </c>
      <c r="B31" s="116" t="s">
        <v>369</v>
      </c>
      <c r="C31" s="116" t="s">
        <v>200</v>
      </c>
      <c r="D31" s="116" t="s">
        <v>234</v>
      </c>
      <c r="E31" s="117">
        <v>5425530</v>
      </c>
      <c r="F31" s="118">
        <v>1400000</v>
      </c>
      <c r="G31" s="119">
        <v>45278</v>
      </c>
      <c r="H31" s="116" t="s">
        <v>233</v>
      </c>
    </row>
    <row r="32" spans="1:8" ht="15">
      <c r="A32" s="116" t="s">
        <v>39</v>
      </c>
      <c r="B32" s="116" t="s">
        <v>369</v>
      </c>
      <c r="C32" s="116" t="s">
        <v>190</v>
      </c>
      <c r="D32" s="116" t="s">
        <v>215</v>
      </c>
      <c r="E32" s="117">
        <v>5425202</v>
      </c>
      <c r="F32" s="118">
        <v>575000</v>
      </c>
      <c r="G32" s="119">
        <v>45275</v>
      </c>
      <c r="H32" s="116" t="s">
        <v>214</v>
      </c>
    </row>
    <row r="33" spans="1:8" ht="30">
      <c r="A33" s="116" t="s">
        <v>39</v>
      </c>
      <c r="B33" s="116" t="s">
        <v>369</v>
      </c>
      <c r="C33" s="116" t="s">
        <v>200</v>
      </c>
      <c r="D33" s="116" t="s">
        <v>218</v>
      </c>
      <c r="E33" s="117">
        <v>5425299</v>
      </c>
      <c r="F33" s="118">
        <v>28500000</v>
      </c>
      <c r="G33" s="119">
        <v>45275</v>
      </c>
      <c r="H33" s="116" t="s">
        <v>219</v>
      </c>
    </row>
    <row r="34" spans="1:8" ht="30">
      <c r="A34" s="116" t="s">
        <v>39</v>
      </c>
      <c r="B34" s="116" t="s">
        <v>369</v>
      </c>
      <c r="C34" s="116" t="s">
        <v>211</v>
      </c>
      <c r="D34" s="116" t="s">
        <v>210</v>
      </c>
      <c r="E34" s="117">
        <v>5425415</v>
      </c>
      <c r="F34" s="118">
        <v>500000</v>
      </c>
      <c r="G34" s="119">
        <v>45278</v>
      </c>
      <c r="H34" s="116" t="s">
        <v>212</v>
      </c>
    </row>
    <row r="35" spans="1:8" ht="30">
      <c r="A35" s="116" t="s">
        <v>39</v>
      </c>
      <c r="B35" s="116" t="s">
        <v>369</v>
      </c>
      <c r="C35" s="116" t="s">
        <v>211</v>
      </c>
      <c r="D35" s="116" t="s">
        <v>246</v>
      </c>
      <c r="E35" s="117">
        <v>5425689</v>
      </c>
      <c r="F35" s="118">
        <v>200000</v>
      </c>
      <c r="G35" s="119">
        <v>45279</v>
      </c>
      <c r="H35" s="116" t="s">
        <v>247</v>
      </c>
    </row>
    <row r="36" spans="1:8" ht="30">
      <c r="A36" s="116" t="s">
        <v>39</v>
      </c>
      <c r="B36" s="116" t="s">
        <v>369</v>
      </c>
      <c r="C36" s="116" t="s">
        <v>190</v>
      </c>
      <c r="D36" s="116" t="s">
        <v>238</v>
      </c>
      <c r="E36" s="117">
        <v>5427308</v>
      </c>
      <c r="F36" s="118">
        <v>400000</v>
      </c>
      <c r="G36" s="119">
        <v>45287</v>
      </c>
      <c r="H36" s="116" t="s">
        <v>239</v>
      </c>
    </row>
    <row r="37" spans="1:8" ht="30">
      <c r="A37" s="116" t="s">
        <v>39</v>
      </c>
      <c r="B37" s="116" t="s">
        <v>369</v>
      </c>
      <c r="C37" s="116" t="s">
        <v>211</v>
      </c>
      <c r="D37" s="116" t="s">
        <v>248</v>
      </c>
      <c r="E37" s="117">
        <v>5422418</v>
      </c>
      <c r="F37" s="118">
        <v>1260000</v>
      </c>
      <c r="G37" s="119">
        <v>45261</v>
      </c>
      <c r="H37" s="116" t="s">
        <v>249</v>
      </c>
    </row>
    <row r="38" spans="1:8" ht="15">
      <c r="A38" s="116" t="s">
        <v>39</v>
      </c>
      <c r="B38" s="116" t="s">
        <v>369</v>
      </c>
      <c r="C38" s="116" t="s">
        <v>190</v>
      </c>
      <c r="D38" s="116" t="s">
        <v>230</v>
      </c>
      <c r="E38" s="117">
        <v>5427630</v>
      </c>
      <c r="F38" s="118">
        <v>3600000</v>
      </c>
      <c r="G38" s="119">
        <v>45289</v>
      </c>
      <c r="H38" s="116" t="s">
        <v>231</v>
      </c>
    </row>
    <row r="39" spans="1:8" ht="15">
      <c r="A39" s="116" t="s">
        <v>39</v>
      </c>
      <c r="B39" s="116" t="s">
        <v>369</v>
      </c>
      <c r="C39" s="116" t="s">
        <v>211</v>
      </c>
      <c r="D39" s="116" t="s">
        <v>255</v>
      </c>
      <c r="E39" s="117">
        <v>5427578</v>
      </c>
      <c r="F39" s="118">
        <v>483114.3</v>
      </c>
      <c r="G39" s="119">
        <v>45289</v>
      </c>
      <c r="H39" s="116" t="s">
        <v>256</v>
      </c>
    </row>
    <row r="40" spans="1:8" ht="15">
      <c r="A40" s="116" t="s">
        <v>39</v>
      </c>
      <c r="B40" s="116" t="s">
        <v>369</v>
      </c>
      <c r="C40" s="116" t="s">
        <v>184</v>
      </c>
      <c r="D40" s="116" t="s">
        <v>232</v>
      </c>
      <c r="E40" s="117">
        <v>5427572</v>
      </c>
      <c r="F40" s="118">
        <v>839500</v>
      </c>
      <c r="G40" s="119">
        <v>45289</v>
      </c>
      <c r="H40" s="116" t="s">
        <v>233</v>
      </c>
    </row>
    <row r="41" spans="1:8" ht="15">
      <c r="A41" s="116" t="s">
        <v>39</v>
      </c>
      <c r="B41" s="116" t="s">
        <v>369</v>
      </c>
      <c r="C41" s="116" t="s">
        <v>211</v>
      </c>
      <c r="D41" s="116" t="s">
        <v>226</v>
      </c>
      <c r="E41" s="117">
        <v>5422660</v>
      </c>
      <c r="F41" s="118">
        <v>142656.45000000001</v>
      </c>
      <c r="G41" s="119">
        <v>45264</v>
      </c>
      <c r="H41" s="116" t="s">
        <v>227</v>
      </c>
    </row>
    <row r="42" spans="1:8" ht="15">
      <c r="A42" s="116" t="s">
        <v>39</v>
      </c>
      <c r="B42" s="116" t="s">
        <v>369</v>
      </c>
      <c r="C42" s="116" t="s">
        <v>184</v>
      </c>
      <c r="D42" s="116" t="s">
        <v>259</v>
      </c>
      <c r="E42" s="117">
        <v>5422676</v>
      </c>
      <c r="F42" s="118">
        <v>866200</v>
      </c>
      <c r="G42" s="119">
        <v>45264</v>
      </c>
      <c r="H42" s="116" t="s">
        <v>260</v>
      </c>
    </row>
    <row r="43" spans="1:8" ht="15">
      <c r="A43" s="116" t="s">
        <v>39</v>
      </c>
      <c r="B43" s="116" t="s">
        <v>369</v>
      </c>
      <c r="C43" s="116" t="s">
        <v>200</v>
      </c>
      <c r="D43" s="116" t="s">
        <v>282</v>
      </c>
      <c r="E43" s="117">
        <v>5422747</v>
      </c>
      <c r="F43" s="118">
        <v>9000000</v>
      </c>
      <c r="G43" s="119">
        <v>45264</v>
      </c>
      <c r="H43" s="116" t="s">
        <v>283</v>
      </c>
    </row>
    <row r="44" spans="1:8" ht="15">
      <c r="A44" s="116" t="s">
        <v>39</v>
      </c>
      <c r="B44" s="116" t="s">
        <v>369</v>
      </c>
      <c r="C44" s="116" t="s">
        <v>190</v>
      </c>
      <c r="D44" s="116" t="s">
        <v>284</v>
      </c>
      <c r="E44" s="117">
        <v>5423166</v>
      </c>
      <c r="F44" s="118">
        <v>750000</v>
      </c>
      <c r="G44" s="119">
        <v>45266</v>
      </c>
      <c r="H44" s="116" t="s">
        <v>285</v>
      </c>
    </row>
    <row r="45" spans="1:8" ht="15">
      <c r="A45" s="116" t="s">
        <v>39</v>
      </c>
      <c r="B45" s="116" t="s">
        <v>369</v>
      </c>
      <c r="C45" s="116" t="s">
        <v>190</v>
      </c>
      <c r="D45" s="116" t="s">
        <v>237</v>
      </c>
      <c r="E45" s="117">
        <v>5423663</v>
      </c>
      <c r="F45" s="118">
        <v>133500</v>
      </c>
      <c r="G45" s="119">
        <v>45268</v>
      </c>
      <c r="H45" s="116" t="s">
        <v>191</v>
      </c>
    </row>
    <row r="46" spans="1:8" ht="15">
      <c r="A46" s="116" t="s">
        <v>39</v>
      </c>
      <c r="B46" s="116" t="s">
        <v>369</v>
      </c>
      <c r="C46" s="116" t="s">
        <v>190</v>
      </c>
      <c r="D46" s="116" t="s">
        <v>216</v>
      </c>
      <c r="E46" s="117">
        <v>5427348</v>
      </c>
      <c r="F46" s="118">
        <v>245000</v>
      </c>
      <c r="G46" s="119">
        <v>45288</v>
      </c>
      <c r="H46" s="116" t="s">
        <v>217</v>
      </c>
    </row>
    <row r="47" spans="1:8" ht="15">
      <c r="A47" s="116" t="s">
        <v>39</v>
      </c>
      <c r="B47" s="116" t="s">
        <v>369</v>
      </c>
      <c r="C47" s="116" t="s">
        <v>190</v>
      </c>
      <c r="D47" s="116" t="s">
        <v>276</v>
      </c>
      <c r="E47" s="117">
        <v>5426845</v>
      </c>
      <c r="F47" s="118">
        <v>489000</v>
      </c>
      <c r="G47" s="119">
        <v>45282</v>
      </c>
      <c r="H47" s="116" t="s">
        <v>277</v>
      </c>
    </row>
    <row r="48" spans="1:8" ht="15">
      <c r="A48" s="116" t="s">
        <v>39</v>
      </c>
      <c r="B48" s="116" t="s">
        <v>369</v>
      </c>
      <c r="C48" s="116" t="s">
        <v>190</v>
      </c>
      <c r="D48" s="116" t="s">
        <v>280</v>
      </c>
      <c r="E48" s="117">
        <v>5427338</v>
      </c>
      <c r="F48" s="118">
        <v>415000</v>
      </c>
      <c r="G48" s="119">
        <v>45288</v>
      </c>
      <c r="H48" s="116" t="s">
        <v>281</v>
      </c>
    </row>
    <row r="49" spans="1:8" ht="15">
      <c r="A49" s="116" t="s">
        <v>39</v>
      </c>
      <c r="B49" s="116" t="s">
        <v>369</v>
      </c>
      <c r="C49" s="116" t="s">
        <v>190</v>
      </c>
      <c r="D49" s="116" t="s">
        <v>243</v>
      </c>
      <c r="E49" s="117">
        <v>5427037</v>
      </c>
      <c r="F49" s="118">
        <v>200000</v>
      </c>
      <c r="G49" s="119">
        <v>45286</v>
      </c>
      <c r="H49" s="116" t="s">
        <v>198</v>
      </c>
    </row>
    <row r="50" spans="1:8" ht="15">
      <c r="A50" s="116" t="s">
        <v>39</v>
      </c>
      <c r="B50" s="116" t="s">
        <v>369</v>
      </c>
      <c r="C50" s="116" t="s">
        <v>197</v>
      </c>
      <c r="D50" s="116" t="s">
        <v>235</v>
      </c>
      <c r="E50" s="117">
        <v>5424093</v>
      </c>
      <c r="F50" s="118">
        <v>1241306</v>
      </c>
      <c r="G50" s="119">
        <v>45272</v>
      </c>
      <c r="H50" s="116" t="s">
        <v>236</v>
      </c>
    </row>
    <row r="51" spans="1:8" ht="45">
      <c r="A51" s="116" t="s">
        <v>39</v>
      </c>
      <c r="B51" s="116" t="s">
        <v>369</v>
      </c>
      <c r="C51" s="116" t="s">
        <v>211</v>
      </c>
      <c r="D51" s="116" t="s">
        <v>278</v>
      </c>
      <c r="E51" s="117">
        <v>5425540</v>
      </c>
      <c r="F51" s="118">
        <v>431000</v>
      </c>
      <c r="G51" s="119">
        <v>45278</v>
      </c>
      <c r="H51" s="116" t="s">
        <v>279</v>
      </c>
    </row>
    <row r="52" spans="1:8" ht="15">
      <c r="A52" s="116" t="s">
        <v>39</v>
      </c>
      <c r="B52" s="116" t="s">
        <v>369</v>
      </c>
      <c r="C52" s="116" t="s">
        <v>190</v>
      </c>
      <c r="D52" s="116" t="s">
        <v>242</v>
      </c>
      <c r="E52" s="117">
        <v>5427007</v>
      </c>
      <c r="F52" s="118">
        <v>70000</v>
      </c>
      <c r="G52" s="119">
        <v>45286</v>
      </c>
      <c r="H52" s="116" t="s">
        <v>194</v>
      </c>
    </row>
    <row r="53" spans="1:8" ht="15">
      <c r="A53" s="116" t="s">
        <v>39</v>
      </c>
      <c r="B53" s="116" t="s">
        <v>369</v>
      </c>
      <c r="C53" s="116" t="s">
        <v>190</v>
      </c>
      <c r="D53" s="116" t="s">
        <v>245</v>
      </c>
      <c r="E53" s="117">
        <v>5427035</v>
      </c>
      <c r="F53" s="118">
        <v>75000</v>
      </c>
      <c r="G53" s="119">
        <v>45286</v>
      </c>
      <c r="H53" s="116" t="s">
        <v>198</v>
      </c>
    </row>
    <row r="54" spans="1:8" ht="30">
      <c r="A54" s="116" t="s">
        <v>39</v>
      </c>
      <c r="B54" s="116" t="s">
        <v>369</v>
      </c>
      <c r="C54" s="116" t="s">
        <v>190</v>
      </c>
      <c r="D54" s="116" t="s">
        <v>228</v>
      </c>
      <c r="E54" s="117">
        <v>5427058</v>
      </c>
      <c r="F54" s="118">
        <v>317504</v>
      </c>
      <c r="G54" s="119">
        <v>45286</v>
      </c>
      <c r="H54" s="116" t="s">
        <v>229</v>
      </c>
    </row>
    <row r="55" spans="1:8" ht="30">
      <c r="A55" s="116" t="s">
        <v>39</v>
      </c>
      <c r="B55" s="116" t="s">
        <v>369</v>
      </c>
      <c r="C55" s="116" t="s">
        <v>190</v>
      </c>
      <c r="D55" s="116" t="s">
        <v>274</v>
      </c>
      <c r="E55" s="117">
        <v>5423900</v>
      </c>
      <c r="F55" s="118">
        <v>645000</v>
      </c>
      <c r="G55" s="119">
        <v>45271</v>
      </c>
      <c r="H55" s="116" t="s">
        <v>275</v>
      </c>
    </row>
    <row r="56" spans="1:8" ht="15">
      <c r="A56" s="116" t="s">
        <v>39</v>
      </c>
      <c r="B56" s="116" t="s">
        <v>369</v>
      </c>
      <c r="C56" s="116" t="s">
        <v>190</v>
      </c>
      <c r="D56" s="116" t="s">
        <v>164</v>
      </c>
      <c r="E56" s="117">
        <v>5423842</v>
      </c>
      <c r="F56" s="118">
        <v>495000</v>
      </c>
      <c r="G56" s="119">
        <v>45268</v>
      </c>
      <c r="H56" s="116" t="s">
        <v>221</v>
      </c>
    </row>
    <row r="57" spans="1:8" ht="15">
      <c r="A57" s="116" t="s">
        <v>39</v>
      </c>
      <c r="B57" s="116" t="s">
        <v>369</v>
      </c>
      <c r="C57" s="116" t="s">
        <v>190</v>
      </c>
      <c r="D57" s="116" t="s">
        <v>220</v>
      </c>
      <c r="E57" s="117">
        <v>5423840</v>
      </c>
      <c r="F57" s="118">
        <v>495000</v>
      </c>
      <c r="G57" s="119">
        <v>45268</v>
      </c>
      <c r="H57" s="116" t="s">
        <v>221</v>
      </c>
    </row>
    <row r="58" spans="1:8" ht="15">
      <c r="A58" s="116" t="s">
        <v>39</v>
      </c>
      <c r="B58" s="116" t="s">
        <v>369</v>
      </c>
      <c r="C58" s="116" t="s">
        <v>184</v>
      </c>
      <c r="D58" s="116" t="s">
        <v>240</v>
      </c>
      <c r="E58" s="117">
        <v>5423803</v>
      </c>
      <c r="F58" s="118">
        <v>143600</v>
      </c>
      <c r="G58" s="119">
        <v>45268</v>
      </c>
      <c r="H58" s="116" t="s">
        <v>241</v>
      </c>
    </row>
    <row r="59" spans="1:8" ht="30">
      <c r="A59" s="116" t="s">
        <v>101</v>
      </c>
      <c r="B59" s="116" t="s">
        <v>372</v>
      </c>
      <c r="C59" s="116" t="s">
        <v>190</v>
      </c>
      <c r="D59" s="116" t="s">
        <v>302</v>
      </c>
      <c r="E59" s="117">
        <v>5424128</v>
      </c>
      <c r="F59" s="118">
        <v>460000</v>
      </c>
      <c r="G59" s="119">
        <v>45272</v>
      </c>
      <c r="H59" s="116" t="s">
        <v>303</v>
      </c>
    </row>
    <row r="60" spans="1:8" ht="15">
      <c r="A60" s="116" t="s">
        <v>101</v>
      </c>
      <c r="B60" s="116" t="s">
        <v>372</v>
      </c>
      <c r="C60" s="116" t="s">
        <v>202</v>
      </c>
      <c r="D60" s="116" t="s">
        <v>294</v>
      </c>
      <c r="E60" s="117">
        <v>5423782</v>
      </c>
      <c r="F60" s="118">
        <v>554400</v>
      </c>
      <c r="G60" s="119">
        <v>45268</v>
      </c>
      <c r="H60" s="116" t="s">
        <v>295</v>
      </c>
    </row>
    <row r="61" spans="1:8" ht="15">
      <c r="A61" s="116" t="s">
        <v>101</v>
      </c>
      <c r="B61" s="116" t="s">
        <v>372</v>
      </c>
      <c r="C61" s="116" t="s">
        <v>184</v>
      </c>
      <c r="D61" s="116" t="s">
        <v>329</v>
      </c>
      <c r="E61" s="117">
        <v>5424057</v>
      </c>
      <c r="F61" s="118">
        <v>100000</v>
      </c>
      <c r="G61" s="119">
        <v>45272</v>
      </c>
      <c r="H61" s="116" t="s">
        <v>330</v>
      </c>
    </row>
    <row r="62" spans="1:8" ht="15">
      <c r="A62" s="116" t="s">
        <v>101</v>
      </c>
      <c r="B62" s="116" t="s">
        <v>372</v>
      </c>
      <c r="C62" s="116" t="s">
        <v>184</v>
      </c>
      <c r="D62" s="116" t="s">
        <v>312</v>
      </c>
      <c r="E62" s="117">
        <v>5424340</v>
      </c>
      <c r="F62" s="118">
        <v>50000</v>
      </c>
      <c r="G62" s="119">
        <v>45273</v>
      </c>
      <c r="H62" s="116" t="s">
        <v>313</v>
      </c>
    </row>
    <row r="63" spans="1:8" ht="30">
      <c r="A63" s="116" t="s">
        <v>101</v>
      </c>
      <c r="B63" s="116" t="s">
        <v>372</v>
      </c>
      <c r="C63" s="116" t="s">
        <v>262</v>
      </c>
      <c r="D63" s="116" t="s">
        <v>323</v>
      </c>
      <c r="E63" s="117">
        <v>5422633</v>
      </c>
      <c r="F63" s="118">
        <v>677000</v>
      </c>
      <c r="G63" s="119">
        <v>45264</v>
      </c>
      <c r="H63" s="116" t="s">
        <v>263</v>
      </c>
    </row>
    <row r="64" spans="1:8" ht="15">
      <c r="A64" s="116" t="s">
        <v>101</v>
      </c>
      <c r="B64" s="116" t="s">
        <v>372</v>
      </c>
      <c r="C64" s="116" t="s">
        <v>190</v>
      </c>
      <c r="D64" s="116" t="s">
        <v>289</v>
      </c>
      <c r="E64" s="117">
        <v>5425081</v>
      </c>
      <c r="F64" s="118">
        <v>247600</v>
      </c>
      <c r="G64" s="119">
        <v>45275</v>
      </c>
      <c r="H64" s="116" t="s">
        <v>290</v>
      </c>
    </row>
    <row r="65" spans="1:8" ht="15">
      <c r="A65" s="116" t="s">
        <v>101</v>
      </c>
      <c r="B65" s="116" t="s">
        <v>372</v>
      </c>
      <c r="C65" s="116" t="s">
        <v>190</v>
      </c>
      <c r="D65" s="116" t="s">
        <v>308</v>
      </c>
      <c r="E65" s="117">
        <v>5427530</v>
      </c>
      <c r="F65" s="118">
        <v>221500</v>
      </c>
      <c r="G65" s="119">
        <v>45289</v>
      </c>
      <c r="H65" s="116" t="s">
        <v>194</v>
      </c>
    </row>
    <row r="66" spans="1:8" ht="15">
      <c r="A66" s="116" t="s">
        <v>101</v>
      </c>
      <c r="B66" s="116" t="s">
        <v>372</v>
      </c>
      <c r="C66" s="116" t="s">
        <v>190</v>
      </c>
      <c r="D66" s="116" t="s">
        <v>305</v>
      </c>
      <c r="E66" s="117">
        <v>5427107</v>
      </c>
      <c r="F66" s="118">
        <v>50000</v>
      </c>
      <c r="G66" s="119">
        <v>45287</v>
      </c>
      <c r="H66" s="116" t="s">
        <v>194</v>
      </c>
    </row>
    <row r="67" spans="1:8" ht="15">
      <c r="A67" s="116" t="s">
        <v>101</v>
      </c>
      <c r="B67" s="116" t="s">
        <v>372</v>
      </c>
      <c r="C67" s="116" t="s">
        <v>190</v>
      </c>
      <c r="D67" s="116" t="s">
        <v>316</v>
      </c>
      <c r="E67" s="117">
        <v>5425570</v>
      </c>
      <c r="F67" s="118">
        <v>197800</v>
      </c>
      <c r="G67" s="119">
        <v>45279</v>
      </c>
      <c r="H67" s="116" t="s">
        <v>317</v>
      </c>
    </row>
    <row r="68" spans="1:8" ht="15">
      <c r="A68" s="116" t="s">
        <v>101</v>
      </c>
      <c r="B68" s="116" t="s">
        <v>372</v>
      </c>
      <c r="C68" s="116" t="s">
        <v>190</v>
      </c>
      <c r="D68" s="116" t="s">
        <v>310</v>
      </c>
      <c r="E68" s="117">
        <v>5425390</v>
      </c>
      <c r="F68" s="118">
        <v>342000</v>
      </c>
      <c r="G68" s="119">
        <v>45278</v>
      </c>
      <c r="H68" s="116" t="s">
        <v>194</v>
      </c>
    </row>
    <row r="69" spans="1:8" ht="15">
      <c r="A69" s="116" t="s">
        <v>101</v>
      </c>
      <c r="B69" s="116" t="s">
        <v>372</v>
      </c>
      <c r="C69" s="116" t="s">
        <v>202</v>
      </c>
      <c r="D69" s="116" t="s">
        <v>298</v>
      </c>
      <c r="E69" s="117">
        <v>5427010</v>
      </c>
      <c r="F69" s="118">
        <v>396000</v>
      </c>
      <c r="G69" s="119">
        <v>45286</v>
      </c>
      <c r="H69" s="116" t="s">
        <v>297</v>
      </c>
    </row>
    <row r="70" spans="1:8" ht="15">
      <c r="A70" s="116" t="s">
        <v>101</v>
      </c>
      <c r="B70" s="116" t="s">
        <v>372</v>
      </c>
      <c r="C70" s="116" t="s">
        <v>184</v>
      </c>
      <c r="D70" s="116" t="s">
        <v>333</v>
      </c>
      <c r="E70" s="117">
        <v>5427379</v>
      </c>
      <c r="F70" s="118">
        <v>150000</v>
      </c>
      <c r="G70" s="119">
        <v>45288</v>
      </c>
      <c r="H70" s="116" t="s">
        <v>285</v>
      </c>
    </row>
    <row r="71" spans="1:8" ht="15">
      <c r="A71" s="116" t="s">
        <v>101</v>
      </c>
      <c r="B71" s="116" t="s">
        <v>372</v>
      </c>
      <c r="C71" s="116" t="s">
        <v>190</v>
      </c>
      <c r="D71" s="116" t="s">
        <v>292</v>
      </c>
      <c r="E71" s="117">
        <v>5426838</v>
      </c>
      <c r="F71" s="118">
        <v>150000</v>
      </c>
      <c r="G71" s="119">
        <v>45282</v>
      </c>
      <c r="H71" s="116" t="s">
        <v>293</v>
      </c>
    </row>
    <row r="72" spans="1:8" ht="15">
      <c r="A72" s="116" t="s">
        <v>101</v>
      </c>
      <c r="B72" s="116" t="s">
        <v>372</v>
      </c>
      <c r="C72" s="116" t="s">
        <v>190</v>
      </c>
      <c r="D72" s="116" t="s">
        <v>307</v>
      </c>
      <c r="E72" s="117">
        <v>5427411</v>
      </c>
      <c r="F72" s="118">
        <v>652900</v>
      </c>
      <c r="G72" s="119">
        <v>45288</v>
      </c>
      <c r="H72" s="116" t="s">
        <v>194</v>
      </c>
    </row>
    <row r="73" spans="1:8" ht="15">
      <c r="A73" s="116" t="s">
        <v>101</v>
      </c>
      <c r="B73" s="116" t="s">
        <v>372</v>
      </c>
      <c r="C73" s="116" t="s">
        <v>193</v>
      </c>
      <c r="D73" s="116" t="s">
        <v>299</v>
      </c>
      <c r="E73" s="117">
        <v>5427426</v>
      </c>
      <c r="F73" s="118">
        <v>324022</v>
      </c>
      <c r="G73" s="119">
        <v>45288</v>
      </c>
      <c r="H73" s="116" t="s">
        <v>191</v>
      </c>
    </row>
    <row r="74" spans="1:8" ht="15">
      <c r="A74" s="116" t="s">
        <v>101</v>
      </c>
      <c r="B74" s="116" t="s">
        <v>372</v>
      </c>
      <c r="C74" s="116" t="s">
        <v>202</v>
      </c>
      <c r="D74" s="116" t="s">
        <v>306</v>
      </c>
      <c r="E74" s="117">
        <v>5426770</v>
      </c>
      <c r="F74" s="118">
        <v>557450</v>
      </c>
      <c r="G74" s="119">
        <v>45282</v>
      </c>
      <c r="H74" s="116" t="s">
        <v>194</v>
      </c>
    </row>
    <row r="75" spans="1:8" ht="15">
      <c r="A75" s="116" t="s">
        <v>101</v>
      </c>
      <c r="B75" s="116" t="s">
        <v>372</v>
      </c>
      <c r="C75" s="116" t="s">
        <v>184</v>
      </c>
      <c r="D75" s="116" t="s">
        <v>311</v>
      </c>
      <c r="E75" s="117">
        <v>5427161</v>
      </c>
      <c r="F75" s="118">
        <v>380000</v>
      </c>
      <c r="G75" s="119">
        <v>45287</v>
      </c>
      <c r="H75" s="116" t="s">
        <v>198</v>
      </c>
    </row>
    <row r="76" spans="1:8" ht="15">
      <c r="A76" s="116" t="s">
        <v>101</v>
      </c>
      <c r="B76" s="116" t="s">
        <v>372</v>
      </c>
      <c r="C76" s="116" t="s">
        <v>190</v>
      </c>
      <c r="D76" s="116" t="s">
        <v>314</v>
      </c>
      <c r="E76" s="117">
        <v>5426156</v>
      </c>
      <c r="F76" s="118">
        <v>75000</v>
      </c>
      <c r="G76" s="119">
        <v>45280</v>
      </c>
      <c r="H76" s="116" t="s">
        <v>315</v>
      </c>
    </row>
    <row r="77" spans="1:8" ht="15">
      <c r="A77" s="116" t="s">
        <v>101</v>
      </c>
      <c r="B77" s="116" t="s">
        <v>372</v>
      </c>
      <c r="C77" s="116" t="s">
        <v>193</v>
      </c>
      <c r="D77" s="116" t="s">
        <v>304</v>
      </c>
      <c r="E77" s="117">
        <v>5427025</v>
      </c>
      <c r="F77" s="118">
        <v>785250</v>
      </c>
      <c r="G77" s="119">
        <v>45286</v>
      </c>
      <c r="H77" s="116" t="s">
        <v>194</v>
      </c>
    </row>
    <row r="78" spans="1:8" ht="15">
      <c r="A78" s="116" t="s">
        <v>101</v>
      </c>
      <c r="B78" s="116" t="s">
        <v>372</v>
      </c>
      <c r="C78" s="116" t="s">
        <v>190</v>
      </c>
      <c r="D78" s="116" t="s">
        <v>321</v>
      </c>
      <c r="E78" s="117">
        <v>5427714</v>
      </c>
      <c r="F78" s="118">
        <v>207000</v>
      </c>
      <c r="G78" s="119">
        <v>45289</v>
      </c>
      <c r="H78" s="116" t="s">
        <v>322</v>
      </c>
    </row>
    <row r="79" spans="1:8" ht="15">
      <c r="A79" s="116" t="s">
        <v>101</v>
      </c>
      <c r="B79" s="116" t="s">
        <v>372</v>
      </c>
      <c r="C79" s="116" t="s">
        <v>184</v>
      </c>
      <c r="D79" s="116" t="s">
        <v>300</v>
      </c>
      <c r="E79" s="117">
        <v>5427742</v>
      </c>
      <c r="F79" s="118">
        <v>100000</v>
      </c>
      <c r="G79" s="119">
        <v>45289</v>
      </c>
      <c r="H79" s="116" t="s">
        <v>301</v>
      </c>
    </row>
    <row r="80" spans="1:8" ht="30">
      <c r="A80" s="116" t="s">
        <v>101</v>
      </c>
      <c r="B80" s="116" t="s">
        <v>372</v>
      </c>
      <c r="C80" s="116" t="s">
        <v>190</v>
      </c>
      <c r="D80" s="116" t="s">
        <v>318</v>
      </c>
      <c r="E80" s="117">
        <v>5425430</v>
      </c>
      <c r="F80" s="118">
        <v>1122000</v>
      </c>
      <c r="G80" s="119">
        <v>45278</v>
      </c>
      <c r="H80" s="116" t="s">
        <v>203</v>
      </c>
    </row>
    <row r="81" spans="1:8" ht="15">
      <c r="A81" s="116" t="s">
        <v>101</v>
      </c>
      <c r="B81" s="116" t="s">
        <v>372</v>
      </c>
      <c r="C81" s="116" t="s">
        <v>184</v>
      </c>
      <c r="D81" s="116" t="s">
        <v>327</v>
      </c>
      <c r="E81" s="117">
        <v>5425460</v>
      </c>
      <c r="F81" s="118">
        <v>37500</v>
      </c>
      <c r="G81" s="119">
        <v>45278</v>
      </c>
      <c r="H81" s="116" t="s">
        <v>328</v>
      </c>
    </row>
    <row r="82" spans="1:8" ht="15">
      <c r="A82" s="116" t="s">
        <v>101</v>
      </c>
      <c r="B82" s="116" t="s">
        <v>372</v>
      </c>
      <c r="C82" s="116" t="s">
        <v>211</v>
      </c>
      <c r="D82" s="116" t="s">
        <v>324</v>
      </c>
      <c r="E82" s="117">
        <v>5427439</v>
      </c>
      <c r="F82" s="118">
        <v>325000</v>
      </c>
      <c r="G82" s="119">
        <v>45288</v>
      </c>
      <c r="H82" s="116" t="s">
        <v>325</v>
      </c>
    </row>
    <row r="83" spans="1:8" ht="15">
      <c r="A83" s="116" t="s">
        <v>101</v>
      </c>
      <c r="B83" s="116" t="s">
        <v>372</v>
      </c>
      <c r="C83" s="116" t="s">
        <v>200</v>
      </c>
      <c r="D83" s="116" t="s">
        <v>319</v>
      </c>
      <c r="E83" s="117">
        <v>5427734</v>
      </c>
      <c r="F83" s="118">
        <v>900000</v>
      </c>
      <c r="G83" s="119">
        <v>45289</v>
      </c>
      <c r="H83" s="116" t="s">
        <v>320</v>
      </c>
    </row>
    <row r="84" spans="1:8" ht="15">
      <c r="A84" s="116" t="s">
        <v>101</v>
      </c>
      <c r="B84" s="116" t="s">
        <v>372</v>
      </c>
      <c r="C84" s="116" t="s">
        <v>190</v>
      </c>
      <c r="D84" s="116" t="s">
        <v>309</v>
      </c>
      <c r="E84" s="117">
        <v>5425918</v>
      </c>
      <c r="F84" s="118">
        <v>62879</v>
      </c>
      <c r="G84" s="119">
        <v>45280</v>
      </c>
      <c r="H84" s="116" t="s">
        <v>194</v>
      </c>
    </row>
    <row r="85" spans="1:8" ht="15">
      <c r="A85" s="116" t="s">
        <v>101</v>
      </c>
      <c r="B85" s="116" t="s">
        <v>372</v>
      </c>
      <c r="C85" s="116" t="s">
        <v>190</v>
      </c>
      <c r="D85" s="116" t="s">
        <v>331</v>
      </c>
      <c r="E85" s="117">
        <v>5425614</v>
      </c>
      <c r="F85" s="118">
        <v>287000</v>
      </c>
      <c r="G85" s="119">
        <v>45279</v>
      </c>
      <c r="H85" s="116" t="s">
        <v>332</v>
      </c>
    </row>
    <row r="86" spans="1:8" ht="15">
      <c r="A86" s="116" t="s">
        <v>101</v>
      </c>
      <c r="B86" s="116" t="s">
        <v>372</v>
      </c>
      <c r="C86" s="116" t="s">
        <v>190</v>
      </c>
      <c r="D86" s="116" t="s">
        <v>163</v>
      </c>
      <c r="E86" s="117">
        <v>5425638</v>
      </c>
      <c r="F86" s="118">
        <v>400000</v>
      </c>
      <c r="G86" s="119">
        <v>45279</v>
      </c>
      <c r="H86" s="116" t="s">
        <v>291</v>
      </c>
    </row>
    <row r="87" spans="1:8" ht="15">
      <c r="A87" s="116" t="s">
        <v>101</v>
      </c>
      <c r="B87" s="116" t="s">
        <v>372</v>
      </c>
      <c r="C87" s="116" t="s">
        <v>202</v>
      </c>
      <c r="D87" s="116" t="s">
        <v>296</v>
      </c>
      <c r="E87" s="117">
        <v>5427545</v>
      </c>
      <c r="F87" s="118">
        <v>455000</v>
      </c>
      <c r="G87" s="119">
        <v>45289</v>
      </c>
      <c r="H87" s="116" t="s">
        <v>297</v>
      </c>
    </row>
    <row r="88" spans="1:8" ht="15">
      <c r="A88" s="116" t="s">
        <v>101</v>
      </c>
      <c r="B88" s="116" t="s">
        <v>372</v>
      </c>
      <c r="C88" s="116" t="s">
        <v>190</v>
      </c>
      <c r="D88" s="116" t="s">
        <v>326</v>
      </c>
      <c r="E88" s="117">
        <v>5427542</v>
      </c>
      <c r="F88" s="118">
        <v>55725</v>
      </c>
      <c r="G88" s="119">
        <v>45289</v>
      </c>
      <c r="H88" s="116" t="s">
        <v>277</v>
      </c>
    </row>
    <row r="89" spans="1:8" ht="15">
      <c r="A89" s="116" t="s">
        <v>101</v>
      </c>
      <c r="B89" s="116" t="s">
        <v>372</v>
      </c>
      <c r="C89" s="116" t="s">
        <v>190</v>
      </c>
      <c r="D89" s="116" t="s">
        <v>334</v>
      </c>
      <c r="E89" s="117">
        <v>5425791</v>
      </c>
      <c r="F89" s="118">
        <v>642500</v>
      </c>
      <c r="G89" s="119">
        <v>45280</v>
      </c>
      <c r="H89" s="116" t="s">
        <v>209</v>
      </c>
    </row>
    <row r="90" spans="1:8" ht="15">
      <c r="A90" s="116" t="s">
        <v>40</v>
      </c>
      <c r="B90" s="116" t="s">
        <v>374</v>
      </c>
      <c r="C90" s="116" t="s">
        <v>190</v>
      </c>
      <c r="D90" s="116" t="s">
        <v>339</v>
      </c>
      <c r="E90" s="117">
        <v>5422651</v>
      </c>
      <c r="F90" s="118">
        <v>260000</v>
      </c>
      <c r="G90" s="119">
        <v>45264</v>
      </c>
      <c r="H90" s="116" t="s">
        <v>340</v>
      </c>
    </row>
    <row r="91" spans="1:8" ht="15">
      <c r="A91" s="116" t="s">
        <v>40</v>
      </c>
      <c r="B91" s="116" t="s">
        <v>374</v>
      </c>
      <c r="C91" s="116" t="s">
        <v>184</v>
      </c>
      <c r="D91" s="116" t="s">
        <v>346</v>
      </c>
      <c r="E91" s="117">
        <v>5427306</v>
      </c>
      <c r="F91" s="118">
        <v>99999</v>
      </c>
      <c r="G91" s="119">
        <v>45287</v>
      </c>
      <c r="H91" s="116" t="s">
        <v>241</v>
      </c>
    </row>
    <row r="92" spans="1:8" ht="15">
      <c r="A92" s="116" t="s">
        <v>40</v>
      </c>
      <c r="B92" s="116" t="s">
        <v>374</v>
      </c>
      <c r="C92" s="116" t="s">
        <v>184</v>
      </c>
      <c r="D92" s="116" t="s">
        <v>358</v>
      </c>
      <c r="E92" s="117">
        <v>5427230</v>
      </c>
      <c r="F92" s="118">
        <v>18000</v>
      </c>
      <c r="G92" s="119">
        <v>45287</v>
      </c>
      <c r="H92" s="116" t="s">
        <v>359</v>
      </c>
    </row>
    <row r="93" spans="1:8" ht="15">
      <c r="A93" s="116" t="s">
        <v>40</v>
      </c>
      <c r="B93" s="116" t="s">
        <v>374</v>
      </c>
      <c r="C93" s="116" t="s">
        <v>200</v>
      </c>
      <c r="D93" s="116" t="s">
        <v>335</v>
      </c>
      <c r="E93" s="117">
        <v>5423717</v>
      </c>
      <c r="F93" s="118">
        <v>1126600</v>
      </c>
      <c r="G93" s="119">
        <v>45268</v>
      </c>
      <c r="H93" s="116" t="s">
        <v>336</v>
      </c>
    </row>
    <row r="94" spans="1:8" ht="15">
      <c r="A94" s="116" t="s">
        <v>40</v>
      </c>
      <c r="B94" s="116" t="s">
        <v>374</v>
      </c>
      <c r="C94" s="116" t="s">
        <v>190</v>
      </c>
      <c r="D94" s="116" t="s">
        <v>341</v>
      </c>
      <c r="E94" s="117">
        <v>5426380</v>
      </c>
      <c r="F94" s="118">
        <v>645000</v>
      </c>
      <c r="G94" s="119">
        <v>45280</v>
      </c>
      <c r="H94" s="116" t="s">
        <v>231</v>
      </c>
    </row>
    <row r="95" spans="1:8" ht="15">
      <c r="A95" s="116" t="s">
        <v>40</v>
      </c>
      <c r="B95" s="116" t="s">
        <v>374</v>
      </c>
      <c r="C95" s="116" t="s">
        <v>211</v>
      </c>
      <c r="D95" s="116" t="s">
        <v>356</v>
      </c>
      <c r="E95" s="117">
        <v>5425411</v>
      </c>
      <c r="F95" s="118">
        <v>90000</v>
      </c>
      <c r="G95" s="119">
        <v>45278</v>
      </c>
      <c r="H95" s="116" t="s">
        <v>357</v>
      </c>
    </row>
    <row r="96" spans="1:8" ht="30">
      <c r="A96" s="116" t="s">
        <v>40</v>
      </c>
      <c r="B96" s="116" t="s">
        <v>374</v>
      </c>
      <c r="C96" s="116" t="s">
        <v>262</v>
      </c>
      <c r="D96" s="116" t="s">
        <v>178</v>
      </c>
      <c r="E96" s="117">
        <v>5425097</v>
      </c>
      <c r="F96" s="118">
        <v>2687000</v>
      </c>
      <c r="G96" s="119">
        <v>45275</v>
      </c>
      <c r="H96" s="116" t="s">
        <v>263</v>
      </c>
    </row>
    <row r="97" spans="1:8" ht="15">
      <c r="A97" s="116" t="s">
        <v>40</v>
      </c>
      <c r="B97" s="116" t="s">
        <v>374</v>
      </c>
      <c r="C97" s="116" t="s">
        <v>200</v>
      </c>
      <c r="D97" s="116" t="s">
        <v>178</v>
      </c>
      <c r="E97" s="117">
        <v>5425095</v>
      </c>
      <c r="F97" s="118">
        <v>2627200</v>
      </c>
      <c r="G97" s="119">
        <v>45275</v>
      </c>
      <c r="H97" s="116" t="s">
        <v>338</v>
      </c>
    </row>
    <row r="98" spans="1:8" ht="15">
      <c r="A98" s="116" t="s">
        <v>40</v>
      </c>
      <c r="B98" s="116" t="s">
        <v>374</v>
      </c>
      <c r="C98" s="116" t="s">
        <v>200</v>
      </c>
      <c r="D98" s="116" t="s">
        <v>342</v>
      </c>
      <c r="E98" s="117">
        <v>5424860</v>
      </c>
      <c r="F98" s="118">
        <v>100000</v>
      </c>
      <c r="G98" s="119">
        <v>45274</v>
      </c>
      <c r="H98" s="116" t="s">
        <v>343</v>
      </c>
    </row>
    <row r="99" spans="1:8" ht="30">
      <c r="A99" s="116" t="s">
        <v>40</v>
      </c>
      <c r="B99" s="116" t="s">
        <v>374</v>
      </c>
      <c r="C99" s="116" t="s">
        <v>197</v>
      </c>
      <c r="D99" s="116" t="s">
        <v>352</v>
      </c>
      <c r="E99" s="117">
        <v>5425664</v>
      </c>
      <c r="F99" s="118">
        <v>10650000</v>
      </c>
      <c r="G99" s="119">
        <v>45279</v>
      </c>
      <c r="H99" s="116" t="s">
        <v>353</v>
      </c>
    </row>
    <row r="100" spans="1:8" ht="15">
      <c r="A100" s="116" t="s">
        <v>40</v>
      </c>
      <c r="B100" s="116" t="s">
        <v>374</v>
      </c>
      <c r="C100" s="116" t="s">
        <v>190</v>
      </c>
      <c r="D100" s="116" t="s">
        <v>349</v>
      </c>
      <c r="E100" s="117">
        <v>5424395</v>
      </c>
      <c r="F100" s="118">
        <v>195000</v>
      </c>
      <c r="G100" s="119">
        <v>45273</v>
      </c>
      <c r="H100" s="116" t="s">
        <v>194</v>
      </c>
    </row>
    <row r="101" spans="1:8" ht="15">
      <c r="A101" s="116" t="s">
        <v>40</v>
      </c>
      <c r="B101" s="116" t="s">
        <v>374</v>
      </c>
      <c r="C101" s="116" t="s">
        <v>190</v>
      </c>
      <c r="D101" s="116" t="s">
        <v>337</v>
      </c>
      <c r="E101" s="117">
        <v>5425980</v>
      </c>
      <c r="F101" s="118">
        <v>233000</v>
      </c>
      <c r="G101" s="119">
        <v>45280</v>
      </c>
      <c r="H101" s="116" t="s">
        <v>293</v>
      </c>
    </row>
    <row r="102" spans="1:8" ht="15">
      <c r="A102" s="116" t="s">
        <v>40</v>
      </c>
      <c r="B102" s="116" t="s">
        <v>374</v>
      </c>
      <c r="C102" s="116" t="s">
        <v>200</v>
      </c>
      <c r="D102" s="116" t="s">
        <v>350</v>
      </c>
      <c r="E102" s="117">
        <v>5427182</v>
      </c>
      <c r="F102" s="118">
        <v>6500000</v>
      </c>
      <c r="G102" s="119">
        <v>45287</v>
      </c>
      <c r="H102" s="116" t="s">
        <v>269</v>
      </c>
    </row>
    <row r="103" spans="1:8" ht="15">
      <c r="A103" s="116" t="s">
        <v>40</v>
      </c>
      <c r="B103" s="116" t="s">
        <v>374</v>
      </c>
      <c r="C103" s="116" t="s">
        <v>190</v>
      </c>
      <c r="D103" s="116" t="s">
        <v>351</v>
      </c>
      <c r="E103" s="117">
        <v>5426837</v>
      </c>
      <c r="F103" s="118">
        <v>508000</v>
      </c>
      <c r="G103" s="119">
        <v>45282</v>
      </c>
      <c r="H103" s="116" t="s">
        <v>277</v>
      </c>
    </row>
    <row r="104" spans="1:8" ht="30">
      <c r="A104" s="116" t="s">
        <v>40</v>
      </c>
      <c r="B104" s="116" t="s">
        <v>374</v>
      </c>
      <c r="C104" s="116" t="s">
        <v>190</v>
      </c>
      <c r="D104" s="116" t="s">
        <v>348</v>
      </c>
      <c r="E104" s="117">
        <v>5424149</v>
      </c>
      <c r="F104" s="118">
        <v>149900</v>
      </c>
      <c r="G104" s="119">
        <v>45272</v>
      </c>
      <c r="H104" s="116" t="s">
        <v>303</v>
      </c>
    </row>
    <row r="105" spans="1:8" ht="15">
      <c r="A105" s="116" t="s">
        <v>40</v>
      </c>
      <c r="B105" s="116" t="s">
        <v>374</v>
      </c>
      <c r="C105" s="116" t="s">
        <v>190</v>
      </c>
      <c r="D105" s="116" t="s">
        <v>344</v>
      </c>
      <c r="E105" s="117">
        <v>5426907</v>
      </c>
      <c r="F105" s="118">
        <v>344250</v>
      </c>
      <c r="G105" s="119">
        <v>45282</v>
      </c>
      <c r="H105" s="116" t="s">
        <v>345</v>
      </c>
    </row>
    <row r="106" spans="1:8" ht="15">
      <c r="A106" s="116" t="s">
        <v>40</v>
      </c>
      <c r="B106" s="116" t="s">
        <v>374</v>
      </c>
      <c r="C106" s="116" t="s">
        <v>211</v>
      </c>
      <c r="D106" s="116" t="s">
        <v>354</v>
      </c>
      <c r="E106" s="117">
        <v>5426946</v>
      </c>
      <c r="F106" s="118">
        <v>225000</v>
      </c>
      <c r="G106" s="119">
        <v>45282</v>
      </c>
      <c r="H106" s="116" t="s">
        <v>355</v>
      </c>
    </row>
    <row r="107" spans="1:8" ht="15">
      <c r="A107" s="116" t="s">
        <v>40</v>
      </c>
      <c r="B107" s="116" t="s">
        <v>374</v>
      </c>
      <c r="C107" s="116" t="s">
        <v>184</v>
      </c>
      <c r="D107" s="116" t="s">
        <v>347</v>
      </c>
      <c r="E107" s="117">
        <v>5424000</v>
      </c>
      <c r="F107" s="118">
        <v>52650</v>
      </c>
      <c r="G107" s="119">
        <v>45271</v>
      </c>
      <c r="H107" s="116" t="s">
        <v>241</v>
      </c>
    </row>
    <row r="108" spans="1:8" ht="15">
      <c r="A108" s="116" t="s">
        <v>55</v>
      </c>
      <c r="B108" s="116" t="s">
        <v>375</v>
      </c>
      <c r="C108" s="116" t="s">
        <v>193</v>
      </c>
      <c r="D108" s="116" t="s">
        <v>364</v>
      </c>
      <c r="E108" s="117">
        <v>5423936</v>
      </c>
      <c r="F108" s="118">
        <v>189255</v>
      </c>
      <c r="G108" s="119">
        <v>45271</v>
      </c>
      <c r="H108" s="116" t="s">
        <v>285</v>
      </c>
    </row>
    <row r="109" spans="1:8" ht="15">
      <c r="A109" s="116" t="s">
        <v>55</v>
      </c>
      <c r="B109" s="116" t="s">
        <v>375</v>
      </c>
      <c r="C109" s="116" t="s">
        <v>190</v>
      </c>
      <c r="D109" s="116" t="s">
        <v>363</v>
      </c>
      <c r="E109" s="117">
        <v>5423699</v>
      </c>
      <c r="F109" s="118">
        <v>102000</v>
      </c>
      <c r="G109" s="119">
        <v>45268</v>
      </c>
      <c r="H109" s="116" t="s">
        <v>285</v>
      </c>
    </row>
    <row r="110" spans="1:8" ht="15">
      <c r="A110" s="116" t="s">
        <v>55</v>
      </c>
      <c r="B110" s="116" t="s">
        <v>375</v>
      </c>
      <c r="C110" s="116" t="s">
        <v>190</v>
      </c>
      <c r="D110" s="116" t="s">
        <v>361</v>
      </c>
      <c r="E110" s="117">
        <v>5422450</v>
      </c>
      <c r="F110" s="118">
        <v>179375</v>
      </c>
      <c r="G110" s="119">
        <v>45261</v>
      </c>
      <c r="H110" s="116" t="s">
        <v>362</v>
      </c>
    </row>
    <row r="111" spans="1:8" ht="15">
      <c r="A111" s="116" t="s">
        <v>55</v>
      </c>
      <c r="B111" s="116" t="s">
        <v>375</v>
      </c>
      <c r="C111" s="116" t="s">
        <v>190</v>
      </c>
      <c r="D111" s="116" t="s">
        <v>360</v>
      </c>
      <c r="E111" s="117">
        <v>5427104</v>
      </c>
      <c r="F111" s="118">
        <v>100000</v>
      </c>
      <c r="G111" s="119">
        <v>45287</v>
      </c>
      <c r="H111" s="116" t="s">
        <v>194</v>
      </c>
    </row>
    <row r="112" spans="1:8" ht="30">
      <c r="A112" s="116" t="s">
        <v>120</v>
      </c>
      <c r="B112" s="116" t="s">
        <v>376</v>
      </c>
      <c r="C112" s="116" t="s">
        <v>190</v>
      </c>
      <c r="D112" s="116" t="s">
        <v>365</v>
      </c>
      <c r="E112" s="117">
        <v>5427452</v>
      </c>
      <c r="F112" s="118">
        <v>305000</v>
      </c>
      <c r="G112" s="119">
        <v>45288</v>
      </c>
      <c r="H112" s="116" t="s">
        <v>303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2"/>
  <dimension ref="A1:L634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.5703125" customWidth="1"/>
  </cols>
  <sheetData>
    <row r="1" spans="1:12">
      <c r="A1" s="92" t="s">
        <v>0</v>
      </c>
      <c r="B1" s="93" t="s">
        <v>42</v>
      </c>
      <c r="C1" s="93" t="s">
        <v>43</v>
      </c>
      <c r="D1" s="93" t="s">
        <v>37</v>
      </c>
      <c r="E1" s="94" t="s">
        <v>53</v>
      </c>
      <c r="L1">
        <v>634</v>
      </c>
    </row>
    <row r="2" spans="1:12" ht="12.75" customHeight="1">
      <c r="A2" s="120" t="s">
        <v>73</v>
      </c>
      <c r="B2" s="120" t="s">
        <v>366</v>
      </c>
      <c r="C2" s="121">
        <v>566010</v>
      </c>
      <c r="D2" s="122">
        <v>45268</v>
      </c>
      <c r="E2" s="120" t="s">
        <v>128</v>
      </c>
    </row>
    <row r="3" spans="1:12" ht="12.75" customHeight="1">
      <c r="A3" s="120" t="s">
        <v>73</v>
      </c>
      <c r="B3" s="120" t="s">
        <v>366</v>
      </c>
      <c r="C3" s="121">
        <v>619950</v>
      </c>
      <c r="D3" s="122">
        <v>45280</v>
      </c>
      <c r="E3" s="120" t="s">
        <v>128</v>
      </c>
    </row>
    <row r="4" spans="1:12" ht="12.75" customHeight="1">
      <c r="A4" s="120" t="s">
        <v>73</v>
      </c>
      <c r="B4" s="120" t="s">
        <v>366</v>
      </c>
      <c r="C4" s="121">
        <v>559950</v>
      </c>
      <c r="D4" s="122">
        <v>45280</v>
      </c>
      <c r="E4" s="120" t="s">
        <v>128</v>
      </c>
    </row>
    <row r="5" spans="1:12" ht="12.75" customHeight="1">
      <c r="A5" s="120" t="s">
        <v>73</v>
      </c>
      <c r="B5" s="120" t="s">
        <v>366</v>
      </c>
      <c r="C5" s="121">
        <v>425000</v>
      </c>
      <c r="D5" s="122">
        <v>45280</v>
      </c>
      <c r="E5" s="120" t="s">
        <v>128</v>
      </c>
    </row>
    <row r="6" spans="1:12" ht="12.75" customHeight="1">
      <c r="A6" s="120" t="s">
        <v>73</v>
      </c>
      <c r="B6" s="120" t="s">
        <v>366</v>
      </c>
      <c r="C6" s="121">
        <v>430000</v>
      </c>
      <c r="D6" s="122">
        <v>45275</v>
      </c>
      <c r="E6" s="120" t="s">
        <v>128</v>
      </c>
    </row>
    <row r="7" spans="1:12" ht="12.75" customHeight="1">
      <c r="A7" s="120" t="s">
        <v>73</v>
      </c>
      <c r="B7" s="120" t="s">
        <v>366</v>
      </c>
      <c r="C7" s="121">
        <v>535000</v>
      </c>
      <c r="D7" s="122">
        <v>45275</v>
      </c>
      <c r="E7" s="120" t="s">
        <v>128</v>
      </c>
    </row>
    <row r="8" spans="1:12" ht="12.75" customHeight="1">
      <c r="A8" s="120" t="s">
        <v>73</v>
      </c>
      <c r="B8" s="120" t="s">
        <v>366</v>
      </c>
      <c r="C8" s="121">
        <v>425000</v>
      </c>
      <c r="D8" s="122">
        <v>45281</v>
      </c>
      <c r="E8" s="120" t="s">
        <v>128</v>
      </c>
    </row>
    <row r="9" spans="1:12" ht="12.75" customHeight="1">
      <c r="A9" s="120" t="s">
        <v>73</v>
      </c>
      <c r="B9" s="120" t="s">
        <v>366</v>
      </c>
      <c r="C9" s="121">
        <v>588998</v>
      </c>
      <c r="D9" s="122">
        <v>45281</v>
      </c>
      <c r="E9" s="120" t="s">
        <v>128</v>
      </c>
    </row>
    <row r="10" spans="1:12" ht="12.75" customHeight="1">
      <c r="A10" s="120" t="s">
        <v>73</v>
      </c>
      <c r="B10" s="120" t="s">
        <v>366</v>
      </c>
      <c r="C10" s="121">
        <v>639950</v>
      </c>
      <c r="D10" s="122">
        <v>45274</v>
      </c>
      <c r="E10" s="120" t="s">
        <v>128</v>
      </c>
    </row>
    <row r="11" spans="1:12" ht="12.75" customHeight="1">
      <c r="A11" s="120" t="s">
        <v>73</v>
      </c>
      <c r="B11" s="120" t="s">
        <v>366</v>
      </c>
      <c r="C11" s="121">
        <v>505930</v>
      </c>
      <c r="D11" s="122">
        <v>45273</v>
      </c>
      <c r="E11" s="120" t="s">
        <v>128</v>
      </c>
    </row>
    <row r="12" spans="1:12" ht="12.75" customHeight="1">
      <c r="A12" s="120" t="s">
        <v>73</v>
      </c>
      <c r="B12" s="120" t="s">
        <v>366</v>
      </c>
      <c r="C12" s="121">
        <v>477950</v>
      </c>
      <c r="D12" s="122">
        <v>45279</v>
      </c>
      <c r="E12" s="120" t="s">
        <v>128</v>
      </c>
    </row>
    <row r="13" spans="1:12" ht="15">
      <c r="A13" s="120" t="s">
        <v>73</v>
      </c>
      <c r="B13" s="120" t="s">
        <v>366</v>
      </c>
      <c r="C13" s="121">
        <v>449950</v>
      </c>
      <c r="D13" s="122">
        <v>45282</v>
      </c>
      <c r="E13" s="120" t="s">
        <v>128</v>
      </c>
    </row>
    <row r="14" spans="1:12" ht="15">
      <c r="A14" s="120" t="s">
        <v>73</v>
      </c>
      <c r="B14" s="120" t="s">
        <v>366</v>
      </c>
      <c r="C14" s="121">
        <v>479950</v>
      </c>
      <c r="D14" s="122">
        <v>45286</v>
      </c>
      <c r="E14" s="120" t="s">
        <v>128</v>
      </c>
    </row>
    <row r="15" spans="1:12" ht="15">
      <c r="A15" s="120" t="s">
        <v>73</v>
      </c>
      <c r="B15" s="120" t="s">
        <v>366</v>
      </c>
      <c r="C15" s="121">
        <v>626962</v>
      </c>
      <c r="D15" s="122">
        <v>45289</v>
      </c>
      <c r="E15" s="120" t="s">
        <v>128</v>
      </c>
    </row>
    <row r="16" spans="1:12" ht="15">
      <c r="A16" s="120" t="s">
        <v>73</v>
      </c>
      <c r="B16" s="120" t="s">
        <v>366</v>
      </c>
      <c r="C16" s="121">
        <v>525950</v>
      </c>
      <c r="D16" s="122">
        <v>45273</v>
      </c>
      <c r="E16" s="120" t="s">
        <v>128</v>
      </c>
    </row>
    <row r="17" spans="1:5" ht="15">
      <c r="A17" s="120" t="s">
        <v>73</v>
      </c>
      <c r="B17" s="120" t="s">
        <v>366</v>
      </c>
      <c r="C17" s="121">
        <v>562975</v>
      </c>
      <c r="D17" s="122">
        <v>45288</v>
      </c>
      <c r="E17" s="120" t="s">
        <v>128</v>
      </c>
    </row>
    <row r="18" spans="1:5" ht="15">
      <c r="A18" s="120" t="s">
        <v>73</v>
      </c>
      <c r="B18" s="120" t="s">
        <v>366</v>
      </c>
      <c r="C18" s="121">
        <v>549950</v>
      </c>
      <c r="D18" s="122">
        <v>45287</v>
      </c>
      <c r="E18" s="120" t="s">
        <v>128</v>
      </c>
    </row>
    <row r="19" spans="1:5" ht="15">
      <c r="A19" s="120" t="s">
        <v>73</v>
      </c>
      <c r="B19" s="120" t="s">
        <v>366</v>
      </c>
      <c r="C19" s="121">
        <v>565000</v>
      </c>
      <c r="D19" s="122">
        <v>45288</v>
      </c>
      <c r="E19" s="120" t="s">
        <v>128</v>
      </c>
    </row>
    <row r="20" spans="1:5" ht="15">
      <c r="A20" s="120" t="s">
        <v>76</v>
      </c>
      <c r="B20" s="120" t="s">
        <v>367</v>
      </c>
      <c r="C20" s="121">
        <v>414990</v>
      </c>
      <c r="D20" s="122">
        <v>45275</v>
      </c>
      <c r="E20" s="120" t="s">
        <v>128</v>
      </c>
    </row>
    <row r="21" spans="1:5" ht="15">
      <c r="A21" s="120" t="s">
        <v>76</v>
      </c>
      <c r="B21" s="120" t="s">
        <v>367</v>
      </c>
      <c r="C21" s="121">
        <v>526190</v>
      </c>
      <c r="D21" s="122">
        <v>45278</v>
      </c>
      <c r="E21" s="120" t="s">
        <v>128</v>
      </c>
    </row>
    <row r="22" spans="1:5" ht="15">
      <c r="A22" s="120" t="s">
        <v>76</v>
      </c>
      <c r="B22" s="120" t="s">
        <v>367</v>
      </c>
      <c r="C22" s="121">
        <v>464990</v>
      </c>
      <c r="D22" s="122">
        <v>45280</v>
      </c>
      <c r="E22" s="120" t="s">
        <v>128</v>
      </c>
    </row>
    <row r="23" spans="1:5" ht="15">
      <c r="A23" s="120" t="s">
        <v>76</v>
      </c>
      <c r="B23" s="120" t="s">
        <v>367</v>
      </c>
      <c r="C23" s="121">
        <v>502990</v>
      </c>
      <c r="D23" s="122">
        <v>45261</v>
      </c>
      <c r="E23" s="120" t="s">
        <v>128</v>
      </c>
    </row>
    <row r="24" spans="1:5" ht="15">
      <c r="A24" s="120" t="s">
        <v>76</v>
      </c>
      <c r="B24" s="120" t="s">
        <v>367</v>
      </c>
      <c r="C24" s="121">
        <v>399990</v>
      </c>
      <c r="D24" s="122">
        <v>45288</v>
      </c>
      <c r="E24" s="120" t="s">
        <v>128</v>
      </c>
    </row>
    <row r="25" spans="1:5" ht="15">
      <c r="A25" s="120" t="s">
        <v>76</v>
      </c>
      <c r="B25" s="120" t="s">
        <v>367</v>
      </c>
      <c r="C25" s="121">
        <v>417990</v>
      </c>
      <c r="D25" s="122">
        <v>45264</v>
      </c>
      <c r="E25" s="120" t="s">
        <v>128</v>
      </c>
    </row>
    <row r="26" spans="1:5" ht="15">
      <c r="A26" s="120" t="s">
        <v>76</v>
      </c>
      <c r="B26" s="120" t="s">
        <v>367</v>
      </c>
      <c r="C26" s="121">
        <v>549990</v>
      </c>
      <c r="D26" s="122">
        <v>45281</v>
      </c>
      <c r="E26" s="120" t="s">
        <v>128</v>
      </c>
    </row>
    <row r="27" spans="1:5" ht="15">
      <c r="A27" s="120" t="s">
        <v>76</v>
      </c>
      <c r="B27" s="120" t="s">
        <v>367</v>
      </c>
      <c r="C27" s="121">
        <v>414990</v>
      </c>
      <c r="D27" s="122">
        <v>45275</v>
      </c>
      <c r="E27" s="120" t="s">
        <v>128</v>
      </c>
    </row>
    <row r="28" spans="1:5" ht="15">
      <c r="A28" s="120" t="s">
        <v>76</v>
      </c>
      <c r="B28" s="120" t="s">
        <v>367</v>
      </c>
      <c r="C28" s="121">
        <v>505330</v>
      </c>
      <c r="D28" s="122">
        <v>45281</v>
      </c>
      <c r="E28" s="120" t="s">
        <v>128</v>
      </c>
    </row>
    <row r="29" spans="1:5" ht="15">
      <c r="A29" s="120" t="s">
        <v>76</v>
      </c>
      <c r="B29" s="120" t="s">
        <v>367</v>
      </c>
      <c r="C29" s="121">
        <v>417990</v>
      </c>
      <c r="D29" s="122">
        <v>45264</v>
      </c>
      <c r="E29" s="120" t="s">
        <v>128</v>
      </c>
    </row>
    <row r="30" spans="1:5" ht="15">
      <c r="A30" s="120" t="s">
        <v>76</v>
      </c>
      <c r="B30" s="120" t="s">
        <v>367</v>
      </c>
      <c r="C30" s="121">
        <v>414990</v>
      </c>
      <c r="D30" s="122">
        <v>45265</v>
      </c>
      <c r="E30" s="120" t="s">
        <v>128</v>
      </c>
    </row>
    <row r="31" spans="1:5" ht="15">
      <c r="A31" s="120" t="s">
        <v>76</v>
      </c>
      <c r="B31" s="120" t="s">
        <v>367</v>
      </c>
      <c r="C31" s="121">
        <v>437990</v>
      </c>
      <c r="D31" s="122">
        <v>45287</v>
      </c>
      <c r="E31" s="120" t="s">
        <v>128</v>
      </c>
    </row>
    <row r="32" spans="1:5" ht="15">
      <c r="A32" s="120" t="s">
        <v>76</v>
      </c>
      <c r="B32" s="120" t="s">
        <v>367</v>
      </c>
      <c r="C32" s="121">
        <v>414990</v>
      </c>
      <c r="D32" s="122">
        <v>45287</v>
      </c>
      <c r="E32" s="120" t="s">
        <v>128</v>
      </c>
    </row>
    <row r="33" spans="1:5" ht="15">
      <c r="A33" s="120" t="s">
        <v>76</v>
      </c>
      <c r="B33" s="120" t="s">
        <v>367</v>
      </c>
      <c r="C33" s="121">
        <v>499990</v>
      </c>
      <c r="D33" s="122">
        <v>45265</v>
      </c>
      <c r="E33" s="120" t="s">
        <v>128</v>
      </c>
    </row>
    <row r="34" spans="1:5" ht="15">
      <c r="A34" s="120" t="s">
        <v>76</v>
      </c>
      <c r="B34" s="120" t="s">
        <v>367</v>
      </c>
      <c r="C34" s="121">
        <v>455795</v>
      </c>
      <c r="D34" s="122">
        <v>45266</v>
      </c>
      <c r="E34" s="120" t="s">
        <v>128</v>
      </c>
    </row>
    <row r="35" spans="1:5" ht="15">
      <c r="A35" s="120" t="s">
        <v>76</v>
      </c>
      <c r="B35" s="120" t="s">
        <v>367</v>
      </c>
      <c r="C35" s="121">
        <v>524990</v>
      </c>
      <c r="D35" s="122">
        <v>45267</v>
      </c>
      <c r="E35" s="120" t="s">
        <v>128</v>
      </c>
    </row>
    <row r="36" spans="1:5" ht="15">
      <c r="A36" s="120" t="s">
        <v>76</v>
      </c>
      <c r="B36" s="120" t="s">
        <v>367</v>
      </c>
      <c r="C36" s="121">
        <v>435990</v>
      </c>
      <c r="D36" s="122">
        <v>45267</v>
      </c>
      <c r="E36" s="120" t="s">
        <v>128</v>
      </c>
    </row>
    <row r="37" spans="1:5" ht="15">
      <c r="A37" s="120" t="s">
        <v>76</v>
      </c>
      <c r="B37" s="120" t="s">
        <v>367</v>
      </c>
      <c r="C37" s="121">
        <v>414990</v>
      </c>
      <c r="D37" s="122">
        <v>45287</v>
      </c>
      <c r="E37" s="120" t="s">
        <v>128</v>
      </c>
    </row>
    <row r="38" spans="1:5" ht="15">
      <c r="A38" s="120" t="s">
        <v>76</v>
      </c>
      <c r="B38" s="120" t="s">
        <v>367</v>
      </c>
      <c r="C38" s="121">
        <v>414990</v>
      </c>
      <c r="D38" s="122">
        <v>45288</v>
      </c>
      <c r="E38" s="120" t="s">
        <v>128</v>
      </c>
    </row>
    <row r="39" spans="1:5" ht="15">
      <c r="A39" s="120" t="s">
        <v>76</v>
      </c>
      <c r="B39" s="120" t="s">
        <v>367</v>
      </c>
      <c r="C39" s="121">
        <v>399990</v>
      </c>
      <c r="D39" s="122">
        <v>45278</v>
      </c>
      <c r="E39" s="120" t="s">
        <v>128</v>
      </c>
    </row>
    <row r="40" spans="1:5" ht="15">
      <c r="A40" s="120" t="s">
        <v>76</v>
      </c>
      <c r="B40" s="120" t="s">
        <v>367</v>
      </c>
      <c r="C40" s="121">
        <v>524990</v>
      </c>
      <c r="D40" s="122">
        <v>45288</v>
      </c>
      <c r="E40" s="120" t="s">
        <v>128</v>
      </c>
    </row>
    <row r="41" spans="1:5" ht="15">
      <c r="A41" s="120" t="s">
        <v>76</v>
      </c>
      <c r="B41" s="120" t="s">
        <v>367</v>
      </c>
      <c r="C41" s="121">
        <v>445990</v>
      </c>
      <c r="D41" s="122">
        <v>45273</v>
      </c>
      <c r="E41" s="120" t="s">
        <v>128</v>
      </c>
    </row>
    <row r="42" spans="1:5" ht="15">
      <c r="A42" s="120" t="s">
        <v>41</v>
      </c>
      <c r="B42" s="120" t="s">
        <v>368</v>
      </c>
      <c r="C42" s="121">
        <v>215000</v>
      </c>
      <c r="D42" s="122">
        <v>45288</v>
      </c>
      <c r="E42" s="120" t="s">
        <v>128</v>
      </c>
    </row>
    <row r="43" spans="1:5" ht="15">
      <c r="A43" s="120" t="s">
        <v>41</v>
      </c>
      <c r="B43" s="120" t="s">
        <v>368</v>
      </c>
      <c r="C43" s="121">
        <v>785000</v>
      </c>
      <c r="D43" s="122">
        <v>45288</v>
      </c>
      <c r="E43" s="120" t="s">
        <v>128</v>
      </c>
    </row>
    <row r="44" spans="1:5" ht="15">
      <c r="A44" s="120" t="s">
        <v>41</v>
      </c>
      <c r="B44" s="120" t="s">
        <v>368</v>
      </c>
      <c r="C44" s="121">
        <v>275000</v>
      </c>
      <c r="D44" s="122">
        <v>45280</v>
      </c>
      <c r="E44" s="120" t="s">
        <v>128</v>
      </c>
    </row>
    <row r="45" spans="1:5" ht="15">
      <c r="A45" s="120" t="s">
        <v>41</v>
      </c>
      <c r="B45" s="120" t="s">
        <v>368</v>
      </c>
      <c r="C45" s="121">
        <v>1400000</v>
      </c>
      <c r="D45" s="122">
        <v>45280</v>
      </c>
      <c r="E45" s="120" t="s">
        <v>128</v>
      </c>
    </row>
    <row r="46" spans="1:5" ht="15">
      <c r="A46" s="120" t="s">
        <v>41</v>
      </c>
      <c r="B46" s="120" t="s">
        <v>368</v>
      </c>
      <c r="C46" s="121">
        <v>650000</v>
      </c>
      <c r="D46" s="122">
        <v>45280</v>
      </c>
      <c r="E46" s="120" t="s">
        <v>128</v>
      </c>
    </row>
    <row r="47" spans="1:5" ht="15">
      <c r="A47" s="120" t="s">
        <v>41</v>
      </c>
      <c r="B47" s="120" t="s">
        <v>368</v>
      </c>
      <c r="C47" s="121">
        <v>500000</v>
      </c>
      <c r="D47" s="122">
        <v>45280</v>
      </c>
      <c r="E47" s="120" t="s">
        <v>128</v>
      </c>
    </row>
    <row r="48" spans="1:5" ht="15">
      <c r="A48" s="120" t="s">
        <v>41</v>
      </c>
      <c r="B48" s="120" t="s">
        <v>368</v>
      </c>
      <c r="C48" s="121">
        <v>3735000</v>
      </c>
      <c r="D48" s="122">
        <v>45279</v>
      </c>
      <c r="E48" s="120" t="s">
        <v>128</v>
      </c>
    </row>
    <row r="49" spans="1:5" ht="15">
      <c r="A49" s="120" t="s">
        <v>41</v>
      </c>
      <c r="B49" s="120" t="s">
        <v>368</v>
      </c>
      <c r="C49" s="121">
        <v>4221000</v>
      </c>
      <c r="D49" s="122">
        <v>45289</v>
      </c>
      <c r="E49" s="120" t="s">
        <v>128</v>
      </c>
    </row>
    <row r="50" spans="1:5" ht="15">
      <c r="A50" s="120" t="s">
        <v>41</v>
      </c>
      <c r="B50" s="120" t="s">
        <v>368</v>
      </c>
      <c r="C50" s="121">
        <v>585000</v>
      </c>
      <c r="D50" s="122">
        <v>45273</v>
      </c>
      <c r="E50" s="120" t="s">
        <v>128</v>
      </c>
    </row>
    <row r="51" spans="1:5" ht="15">
      <c r="A51" s="120" t="s">
        <v>41</v>
      </c>
      <c r="B51" s="120" t="s">
        <v>368</v>
      </c>
      <c r="C51" s="121">
        <v>409305</v>
      </c>
      <c r="D51" s="122">
        <v>45261</v>
      </c>
      <c r="E51" s="120" t="s">
        <v>128</v>
      </c>
    </row>
    <row r="52" spans="1:5" ht="15">
      <c r="A52" s="120" t="s">
        <v>41</v>
      </c>
      <c r="B52" s="120" t="s">
        <v>368</v>
      </c>
      <c r="C52" s="121">
        <v>469900</v>
      </c>
      <c r="D52" s="122">
        <v>45261</v>
      </c>
      <c r="E52" s="120" t="s">
        <v>128</v>
      </c>
    </row>
    <row r="53" spans="1:5" ht="15">
      <c r="A53" s="120" t="s">
        <v>41</v>
      </c>
      <c r="B53" s="120" t="s">
        <v>368</v>
      </c>
      <c r="C53" s="121">
        <v>2300000</v>
      </c>
      <c r="D53" s="122">
        <v>45261</v>
      </c>
      <c r="E53" s="120" t="s">
        <v>128</v>
      </c>
    </row>
    <row r="54" spans="1:5" ht="15">
      <c r="A54" s="120" t="s">
        <v>41</v>
      </c>
      <c r="B54" s="120" t="s">
        <v>368</v>
      </c>
      <c r="C54" s="121">
        <v>645000</v>
      </c>
      <c r="D54" s="122">
        <v>45264</v>
      </c>
      <c r="E54" s="120" t="s">
        <v>128</v>
      </c>
    </row>
    <row r="55" spans="1:5" ht="15">
      <c r="A55" s="120" t="s">
        <v>41</v>
      </c>
      <c r="B55" s="120" t="s">
        <v>368</v>
      </c>
      <c r="C55" s="121">
        <v>365000</v>
      </c>
      <c r="D55" s="122">
        <v>45264</v>
      </c>
      <c r="E55" s="120" t="s">
        <v>128</v>
      </c>
    </row>
    <row r="56" spans="1:5" ht="15">
      <c r="A56" s="120" t="s">
        <v>41</v>
      </c>
      <c r="B56" s="120" t="s">
        <v>368</v>
      </c>
      <c r="C56" s="121">
        <v>5495000</v>
      </c>
      <c r="D56" s="122">
        <v>45264</v>
      </c>
      <c r="E56" s="120" t="s">
        <v>128</v>
      </c>
    </row>
    <row r="57" spans="1:5" ht="15">
      <c r="A57" s="120" t="s">
        <v>41</v>
      </c>
      <c r="B57" s="120" t="s">
        <v>368</v>
      </c>
      <c r="C57" s="121">
        <v>479000</v>
      </c>
      <c r="D57" s="122">
        <v>45264</v>
      </c>
      <c r="E57" s="120" t="s">
        <v>128</v>
      </c>
    </row>
    <row r="58" spans="1:5" ht="15">
      <c r="A58" s="120" t="s">
        <v>41</v>
      </c>
      <c r="B58" s="120" t="s">
        <v>368</v>
      </c>
      <c r="C58" s="121">
        <v>669000</v>
      </c>
      <c r="D58" s="122">
        <v>45264</v>
      </c>
      <c r="E58" s="120" t="s">
        <v>128</v>
      </c>
    </row>
    <row r="59" spans="1:5" ht="15">
      <c r="A59" s="120" t="s">
        <v>41</v>
      </c>
      <c r="B59" s="120" t="s">
        <v>368</v>
      </c>
      <c r="C59" s="121">
        <v>469000</v>
      </c>
      <c r="D59" s="122">
        <v>45264</v>
      </c>
      <c r="E59" s="120" t="s">
        <v>128</v>
      </c>
    </row>
    <row r="60" spans="1:5" ht="15">
      <c r="A60" s="120" t="s">
        <v>41</v>
      </c>
      <c r="B60" s="120" t="s">
        <v>368</v>
      </c>
      <c r="C60" s="121">
        <v>464178</v>
      </c>
      <c r="D60" s="122">
        <v>45264</v>
      </c>
      <c r="E60" s="120" t="s">
        <v>128</v>
      </c>
    </row>
    <row r="61" spans="1:5" ht="15">
      <c r="A61" s="120" t="s">
        <v>41</v>
      </c>
      <c r="B61" s="120" t="s">
        <v>368</v>
      </c>
      <c r="C61" s="121">
        <v>315000</v>
      </c>
      <c r="D61" s="122">
        <v>45264</v>
      </c>
      <c r="E61" s="120" t="s">
        <v>128</v>
      </c>
    </row>
    <row r="62" spans="1:5" ht="15">
      <c r="A62" s="120" t="s">
        <v>41</v>
      </c>
      <c r="B62" s="120" t="s">
        <v>368</v>
      </c>
      <c r="C62" s="121">
        <v>550000</v>
      </c>
      <c r="D62" s="122">
        <v>45265</v>
      </c>
      <c r="E62" s="120" t="s">
        <v>128</v>
      </c>
    </row>
    <row r="63" spans="1:5" ht="15">
      <c r="A63" s="120" t="s">
        <v>41</v>
      </c>
      <c r="B63" s="120" t="s">
        <v>368</v>
      </c>
      <c r="C63" s="121">
        <v>755000</v>
      </c>
      <c r="D63" s="122">
        <v>45278</v>
      </c>
      <c r="E63" s="120" t="s">
        <v>128</v>
      </c>
    </row>
    <row r="64" spans="1:5" ht="15">
      <c r="A64" s="120" t="s">
        <v>41</v>
      </c>
      <c r="B64" s="120" t="s">
        <v>368</v>
      </c>
      <c r="C64" s="121">
        <v>490000</v>
      </c>
      <c r="D64" s="122">
        <v>45268</v>
      </c>
      <c r="E64" s="120" t="s">
        <v>128</v>
      </c>
    </row>
    <row r="65" spans="1:5" ht="15">
      <c r="A65" s="120" t="s">
        <v>41</v>
      </c>
      <c r="B65" s="120" t="s">
        <v>368</v>
      </c>
      <c r="C65" s="121">
        <v>670000</v>
      </c>
      <c r="D65" s="122">
        <v>45279</v>
      </c>
      <c r="E65" s="120" t="s">
        <v>128</v>
      </c>
    </row>
    <row r="66" spans="1:5" ht="15">
      <c r="A66" s="120" t="s">
        <v>41</v>
      </c>
      <c r="B66" s="120" t="s">
        <v>368</v>
      </c>
      <c r="C66" s="121">
        <v>615000</v>
      </c>
      <c r="D66" s="122">
        <v>45274</v>
      </c>
      <c r="E66" s="120" t="s">
        <v>128</v>
      </c>
    </row>
    <row r="67" spans="1:5" ht="15">
      <c r="A67" s="120" t="s">
        <v>41</v>
      </c>
      <c r="B67" s="120" t="s">
        <v>368</v>
      </c>
      <c r="C67" s="121">
        <v>715000</v>
      </c>
      <c r="D67" s="122">
        <v>45275</v>
      </c>
      <c r="E67" s="120" t="s">
        <v>128</v>
      </c>
    </row>
    <row r="68" spans="1:5" ht="15">
      <c r="A68" s="120" t="s">
        <v>41</v>
      </c>
      <c r="B68" s="120" t="s">
        <v>368</v>
      </c>
      <c r="C68" s="121">
        <v>228370</v>
      </c>
      <c r="D68" s="122">
        <v>45275</v>
      </c>
      <c r="E68" s="120" t="s">
        <v>128</v>
      </c>
    </row>
    <row r="69" spans="1:5" ht="15">
      <c r="A69" s="120" t="s">
        <v>41</v>
      </c>
      <c r="B69" s="120" t="s">
        <v>368</v>
      </c>
      <c r="C69" s="121">
        <v>1800000</v>
      </c>
      <c r="D69" s="122">
        <v>45275</v>
      </c>
      <c r="E69" s="120" t="s">
        <v>128</v>
      </c>
    </row>
    <row r="70" spans="1:5" ht="15">
      <c r="A70" s="120" t="s">
        <v>41</v>
      </c>
      <c r="B70" s="120" t="s">
        <v>368</v>
      </c>
      <c r="C70" s="121">
        <v>1058800</v>
      </c>
      <c r="D70" s="122">
        <v>45279</v>
      </c>
      <c r="E70" s="120" t="s">
        <v>128</v>
      </c>
    </row>
    <row r="71" spans="1:5" ht="15">
      <c r="A71" s="120" t="s">
        <v>41</v>
      </c>
      <c r="B71" s="120" t="s">
        <v>368</v>
      </c>
      <c r="C71" s="121">
        <v>3332450.52</v>
      </c>
      <c r="D71" s="122">
        <v>45275</v>
      </c>
      <c r="E71" s="120" t="s">
        <v>128</v>
      </c>
    </row>
    <row r="72" spans="1:5" ht="15">
      <c r="A72" s="120" t="s">
        <v>41</v>
      </c>
      <c r="B72" s="120" t="s">
        <v>368</v>
      </c>
      <c r="C72" s="121">
        <v>523000</v>
      </c>
      <c r="D72" s="122">
        <v>45289</v>
      </c>
      <c r="E72" s="120" t="s">
        <v>128</v>
      </c>
    </row>
    <row r="73" spans="1:5" ht="15">
      <c r="A73" s="120" t="s">
        <v>41</v>
      </c>
      <c r="B73" s="120" t="s">
        <v>368</v>
      </c>
      <c r="C73" s="121">
        <v>280000</v>
      </c>
      <c r="D73" s="122">
        <v>45278</v>
      </c>
      <c r="E73" s="120" t="s">
        <v>128</v>
      </c>
    </row>
    <row r="74" spans="1:5" ht="15">
      <c r="A74" s="120" t="s">
        <v>41</v>
      </c>
      <c r="B74" s="120" t="s">
        <v>368</v>
      </c>
      <c r="C74" s="121">
        <v>610000</v>
      </c>
      <c r="D74" s="122">
        <v>45261</v>
      </c>
      <c r="E74" s="120" t="s">
        <v>128</v>
      </c>
    </row>
    <row r="75" spans="1:5" ht="15">
      <c r="A75" s="120" t="s">
        <v>41</v>
      </c>
      <c r="B75" s="120" t="s">
        <v>368</v>
      </c>
      <c r="C75" s="121">
        <v>633984</v>
      </c>
      <c r="D75" s="122">
        <v>45279</v>
      </c>
      <c r="E75" s="120" t="s">
        <v>128</v>
      </c>
    </row>
    <row r="76" spans="1:5" ht="15">
      <c r="A76" s="120" t="s">
        <v>41</v>
      </c>
      <c r="B76" s="120" t="s">
        <v>368</v>
      </c>
      <c r="C76" s="121">
        <v>925650</v>
      </c>
      <c r="D76" s="122">
        <v>45279</v>
      </c>
      <c r="E76" s="120" t="s">
        <v>128</v>
      </c>
    </row>
    <row r="77" spans="1:5" ht="15">
      <c r="A77" s="120" t="s">
        <v>41</v>
      </c>
      <c r="B77" s="120" t="s">
        <v>368</v>
      </c>
      <c r="C77" s="121">
        <v>681920</v>
      </c>
      <c r="D77" s="122">
        <v>45279</v>
      </c>
      <c r="E77" s="120" t="s">
        <v>128</v>
      </c>
    </row>
    <row r="78" spans="1:5" ht="15">
      <c r="A78" s="120" t="s">
        <v>41</v>
      </c>
      <c r="B78" s="120" t="s">
        <v>368</v>
      </c>
      <c r="C78" s="121">
        <v>549000</v>
      </c>
      <c r="D78" s="122">
        <v>45267</v>
      </c>
      <c r="E78" s="120" t="s">
        <v>128</v>
      </c>
    </row>
    <row r="79" spans="1:5" ht="15">
      <c r="A79" s="120" t="s">
        <v>41</v>
      </c>
      <c r="B79" s="120" t="s">
        <v>368</v>
      </c>
      <c r="C79" s="121">
        <v>335800</v>
      </c>
      <c r="D79" s="122">
        <v>45278</v>
      </c>
      <c r="E79" s="120" t="s">
        <v>128</v>
      </c>
    </row>
    <row r="80" spans="1:5" ht="15">
      <c r="A80" s="120" t="s">
        <v>41</v>
      </c>
      <c r="B80" s="120" t="s">
        <v>368</v>
      </c>
      <c r="C80" s="121">
        <v>712500</v>
      </c>
      <c r="D80" s="122">
        <v>45289</v>
      </c>
      <c r="E80" s="120" t="s">
        <v>378</v>
      </c>
    </row>
    <row r="81" spans="1:5" ht="15">
      <c r="A81" s="120" t="s">
        <v>41</v>
      </c>
      <c r="B81" s="120" t="s">
        <v>368</v>
      </c>
      <c r="C81" s="121">
        <v>788000</v>
      </c>
      <c r="D81" s="122">
        <v>45278</v>
      </c>
      <c r="E81" s="120" t="s">
        <v>378</v>
      </c>
    </row>
    <row r="82" spans="1:5" ht="15">
      <c r="A82" s="120" t="s">
        <v>41</v>
      </c>
      <c r="B82" s="120" t="s">
        <v>368</v>
      </c>
      <c r="C82" s="121">
        <v>117000</v>
      </c>
      <c r="D82" s="122">
        <v>45268</v>
      </c>
      <c r="E82" s="120" t="s">
        <v>378</v>
      </c>
    </row>
    <row r="83" spans="1:5" ht="15">
      <c r="A83" s="120" t="s">
        <v>41</v>
      </c>
      <c r="B83" s="120" t="s">
        <v>368</v>
      </c>
      <c r="C83" s="121">
        <v>13750000</v>
      </c>
      <c r="D83" s="122">
        <v>45279</v>
      </c>
      <c r="E83" s="120" t="s">
        <v>378</v>
      </c>
    </row>
    <row r="84" spans="1:5" ht="15">
      <c r="A84" s="120" t="s">
        <v>41</v>
      </c>
      <c r="B84" s="120" t="s">
        <v>368</v>
      </c>
      <c r="C84" s="121">
        <v>500000</v>
      </c>
      <c r="D84" s="122">
        <v>45268</v>
      </c>
      <c r="E84" s="120" t="s">
        <v>378</v>
      </c>
    </row>
    <row r="85" spans="1:5" ht="15">
      <c r="A85" s="120" t="s">
        <v>41</v>
      </c>
      <c r="B85" s="120" t="s">
        <v>368</v>
      </c>
      <c r="C85" s="121">
        <v>300000</v>
      </c>
      <c r="D85" s="122">
        <v>45261</v>
      </c>
      <c r="E85" s="120" t="s">
        <v>378</v>
      </c>
    </row>
    <row r="86" spans="1:5" ht="15">
      <c r="A86" s="120" t="s">
        <v>41</v>
      </c>
      <c r="B86" s="120" t="s">
        <v>368</v>
      </c>
      <c r="C86" s="121">
        <v>3000000</v>
      </c>
      <c r="D86" s="122">
        <v>45266</v>
      </c>
      <c r="E86" s="120" t="s">
        <v>378</v>
      </c>
    </row>
    <row r="87" spans="1:5" ht="15">
      <c r="A87" s="120" t="s">
        <v>41</v>
      </c>
      <c r="B87" s="120" t="s">
        <v>368</v>
      </c>
      <c r="C87" s="121">
        <v>618000</v>
      </c>
      <c r="D87" s="122">
        <v>45280</v>
      </c>
      <c r="E87" s="120" t="s">
        <v>378</v>
      </c>
    </row>
    <row r="88" spans="1:5" ht="15">
      <c r="A88" s="120" t="s">
        <v>41</v>
      </c>
      <c r="B88" s="120" t="s">
        <v>368</v>
      </c>
      <c r="C88" s="121">
        <v>238300</v>
      </c>
      <c r="D88" s="122">
        <v>45266</v>
      </c>
      <c r="E88" s="120" t="s">
        <v>378</v>
      </c>
    </row>
    <row r="89" spans="1:5" ht="15">
      <c r="A89" s="120" t="s">
        <v>41</v>
      </c>
      <c r="B89" s="120" t="s">
        <v>368</v>
      </c>
      <c r="C89" s="121">
        <v>25000</v>
      </c>
      <c r="D89" s="122">
        <v>45271</v>
      </c>
      <c r="E89" s="120" t="s">
        <v>378</v>
      </c>
    </row>
    <row r="90" spans="1:5" ht="15">
      <c r="A90" s="120" t="s">
        <v>41</v>
      </c>
      <c r="B90" s="120" t="s">
        <v>368</v>
      </c>
      <c r="C90" s="121">
        <v>150000</v>
      </c>
      <c r="D90" s="122">
        <v>45275</v>
      </c>
      <c r="E90" s="120" t="s">
        <v>378</v>
      </c>
    </row>
    <row r="91" spans="1:5" ht="15">
      <c r="A91" s="120" t="s">
        <v>41</v>
      </c>
      <c r="B91" s="120" t="s">
        <v>368</v>
      </c>
      <c r="C91" s="121">
        <v>124000</v>
      </c>
      <c r="D91" s="122">
        <v>45273</v>
      </c>
      <c r="E91" s="120" t="s">
        <v>378</v>
      </c>
    </row>
    <row r="92" spans="1:5" ht="15">
      <c r="A92" s="120" t="s">
        <v>39</v>
      </c>
      <c r="B92" s="120" t="s">
        <v>369</v>
      </c>
      <c r="C92" s="121">
        <v>498000</v>
      </c>
      <c r="D92" s="122">
        <v>45275</v>
      </c>
      <c r="E92" s="120" t="s">
        <v>128</v>
      </c>
    </row>
    <row r="93" spans="1:5" ht="15">
      <c r="A93" s="120" t="s">
        <v>39</v>
      </c>
      <c r="B93" s="120" t="s">
        <v>369</v>
      </c>
      <c r="C93" s="121">
        <v>350000</v>
      </c>
      <c r="D93" s="122">
        <v>45275</v>
      </c>
      <c r="E93" s="120" t="s">
        <v>128</v>
      </c>
    </row>
    <row r="94" spans="1:5" ht="15">
      <c r="A94" s="120" t="s">
        <v>39</v>
      </c>
      <c r="B94" s="120" t="s">
        <v>369</v>
      </c>
      <c r="C94" s="121">
        <v>455000</v>
      </c>
      <c r="D94" s="122">
        <v>45275</v>
      </c>
      <c r="E94" s="120" t="s">
        <v>128</v>
      </c>
    </row>
    <row r="95" spans="1:5" ht="15">
      <c r="A95" s="120" t="s">
        <v>39</v>
      </c>
      <c r="B95" s="120" t="s">
        <v>369</v>
      </c>
      <c r="C95" s="121">
        <v>2950000</v>
      </c>
      <c r="D95" s="122">
        <v>45275</v>
      </c>
      <c r="E95" s="120" t="s">
        <v>128</v>
      </c>
    </row>
    <row r="96" spans="1:5" ht="15">
      <c r="A96" s="120" t="s">
        <v>39</v>
      </c>
      <c r="B96" s="120" t="s">
        <v>369</v>
      </c>
      <c r="C96" s="121">
        <v>425000</v>
      </c>
      <c r="D96" s="122">
        <v>45275</v>
      </c>
      <c r="E96" s="120" t="s">
        <v>128</v>
      </c>
    </row>
    <row r="97" spans="1:5" ht="15">
      <c r="A97" s="120" t="s">
        <v>39</v>
      </c>
      <c r="B97" s="120" t="s">
        <v>369</v>
      </c>
      <c r="C97" s="121">
        <v>660000</v>
      </c>
      <c r="D97" s="122">
        <v>45275</v>
      </c>
      <c r="E97" s="120" t="s">
        <v>128</v>
      </c>
    </row>
    <row r="98" spans="1:5" ht="15">
      <c r="A98" s="120" t="s">
        <v>39</v>
      </c>
      <c r="B98" s="120" t="s">
        <v>369</v>
      </c>
      <c r="C98" s="121">
        <v>680000</v>
      </c>
      <c r="D98" s="122">
        <v>45275</v>
      </c>
      <c r="E98" s="120" t="s">
        <v>128</v>
      </c>
    </row>
    <row r="99" spans="1:5" ht="15">
      <c r="A99" s="120" t="s">
        <v>39</v>
      </c>
      <c r="B99" s="120" t="s">
        <v>369</v>
      </c>
      <c r="C99" s="121">
        <v>765000</v>
      </c>
      <c r="D99" s="122">
        <v>45275</v>
      </c>
      <c r="E99" s="120" t="s">
        <v>128</v>
      </c>
    </row>
    <row r="100" spans="1:5" ht="15">
      <c r="A100" s="120" t="s">
        <v>39</v>
      </c>
      <c r="B100" s="120" t="s">
        <v>369</v>
      </c>
      <c r="C100" s="121">
        <v>1200000</v>
      </c>
      <c r="D100" s="122">
        <v>45275</v>
      </c>
      <c r="E100" s="120" t="s">
        <v>128</v>
      </c>
    </row>
    <row r="101" spans="1:5" ht="15">
      <c r="A101" s="120" t="s">
        <v>39</v>
      </c>
      <c r="B101" s="120" t="s">
        <v>369</v>
      </c>
      <c r="C101" s="121">
        <v>2100000</v>
      </c>
      <c r="D101" s="122">
        <v>45275</v>
      </c>
      <c r="E101" s="120" t="s">
        <v>128</v>
      </c>
    </row>
    <row r="102" spans="1:5" ht="15">
      <c r="A102" s="120" t="s">
        <v>39</v>
      </c>
      <c r="B102" s="120" t="s">
        <v>369</v>
      </c>
      <c r="C102" s="121">
        <v>745000</v>
      </c>
      <c r="D102" s="122">
        <v>45275</v>
      </c>
      <c r="E102" s="120" t="s">
        <v>128</v>
      </c>
    </row>
    <row r="103" spans="1:5" ht="15">
      <c r="A103" s="120" t="s">
        <v>39</v>
      </c>
      <c r="B103" s="120" t="s">
        <v>369</v>
      </c>
      <c r="C103" s="121">
        <v>2077500</v>
      </c>
      <c r="D103" s="122">
        <v>45274</v>
      </c>
      <c r="E103" s="120" t="s">
        <v>128</v>
      </c>
    </row>
    <row r="104" spans="1:5" ht="15">
      <c r="A104" s="120" t="s">
        <v>39</v>
      </c>
      <c r="B104" s="120" t="s">
        <v>369</v>
      </c>
      <c r="C104" s="121">
        <v>414480</v>
      </c>
      <c r="D104" s="122">
        <v>45272</v>
      </c>
      <c r="E104" s="120" t="s">
        <v>128</v>
      </c>
    </row>
    <row r="105" spans="1:5" ht="15">
      <c r="A105" s="120" t="s">
        <v>39</v>
      </c>
      <c r="B105" s="120" t="s">
        <v>369</v>
      </c>
      <c r="C105" s="121">
        <v>215000</v>
      </c>
      <c r="D105" s="122">
        <v>45272</v>
      </c>
      <c r="E105" s="120" t="s">
        <v>128</v>
      </c>
    </row>
    <row r="106" spans="1:5" ht="15">
      <c r="A106" s="120" t="s">
        <v>39</v>
      </c>
      <c r="B106" s="120" t="s">
        <v>369</v>
      </c>
      <c r="C106" s="121">
        <v>420000</v>
      </c>
      <c r="D106" s="122">
        <v>45273</v>
      </c>
      <c r="E106" s="120" t="s">
        <v>128</v>
      </c>
    </row>
    <row r="107" spans="1:5" ht="15">
      <c r="A107" s="120" t="s">
        <v>39</v>
      </c>
      <c r="B107" s="120" t="s">
        <v>369</v>
      </c>
      <c r="C107" s="121">
        <v>408000</v>
      </c>
      <c r="D107" s="122">
        <v>45273</v>
      </c>
      <c r="E107" s="120" t="s">
        <v>128</v>
      </c>
    </row>
    <row r="108" spans="1:5" ht="15">
      <c r="A108" s="120" t="s">
        <v>39</v>
      </c>
      <c r="B108" s="120" t="s">
        <v>369</v>
      </c>
      <c r="C108" s="121">
        <v>140000</v>
      </c>
      <c r="D108" s="122">
        <v>45273</v>
      </c>
      <c r="E108" s="120" t="s">
        <v>128</v>
      </c>
    </row>
    <row r="109" spans="1:5" ht="15">
      <c r="A109" s="120" t="s">
        <v>39</v>
      </c>
      <c r="B109" s="120" t="s">
        <v>369</v>
      </c>
      <c r="C109" s="121">
        <v>375000</v>
      </c>
      <c r="D109" s="122">
        <v>45273</v>
      </c>
      <c r="E109" s="120" t="s">
        <v>128</v>
      </c>
    </row>
    <row r="110" spans="1:5" ht="15">
      <c r="A110" s="120" t="s">
        <v>39</v>
      </c>
      <c r="B110" s="120" t="s">
        <v>369</v>
      </c>
      <c r="C110" s="121">
        <v>515000</v>
      </c>
      <c r="D110" s="122">
        <v>45274</v>
      </c>
      <c r="E110" s="120" t="s">
        <v>128</v>
      </c>
    </row>
    <row r="111" spans="1:5" ht="15">
      <c r="A111" s="120" t="s">
        <v>39</v>
      </c>
      <c r="B111" s="120" t="s">
        <v>369</v>
      </c>
      <c r="C111" s="121">
        <v>641990</v>
      </c>
      <c r="D111" s="122">
        <v>45275</v>
      </c>
      <c r="E111" s="120" t="s">
        <v>128</v>
      </c>
    </row>
    <row r="112" spans="1:5" ht="15">
      <c r="A112" s="120" t="s">
        <v>39</v>
      </c>
      <c r="B112" s="120" t="s">
        <v>369</v>
      </c>
      <c r="C112" s="121">
        <v>535990</v>
      </c>
      <c r="D112" s="122">
        <v>45274</v>
      </c>
      <c r="E112" s="120" t="s">
        <v>128</v>
      </c>
    </row>
    <row r="113" spans="1:5" ht="15">
      <c r="A113" s="120" t="s">
        <v>39</v>
      </c>
      <c r="B113" s="120" t="s">
        <v>369</v>
      </c>
      <c r="C113" s="121">
        <v>630000</v>
      </c>
      <c r="D113" s="122">
        <v>45278</v>
      </c>
      <c r="E113" s="120" t="s">
        <v>128</v>
      </c>
    </row>
    <row r="114" spans="1:5" ht="15">
      <c r="A114" s="120" t="s">
        <v>39</v>
      </c>
      <c r="B114" s="120" t="s">
        <v>369</v>
      </c>
      <c r="C114" s="121">
        <v>1100000</v>
      </c>
      <c r="D114" s="122">
        <v>45274</v>
      </c>
      <c r="E114" s="120" t="s">
        <v>128</v>
      </c>
    </row>
    <row r="115" spans="1:5" ht="15">
      <c r="A115" s="120" t="s">
        <v>39</v>
      </c>
      <c r="B115" s="120" t="s">
        <v>369</v>
      </c>
      <c r="C115" s="121">
        <v>1167000</v>
      </c>
      <c r="D115" s="122">
        <v>45275</v>
      </c>
      <c r="E115" s="120" t="s">
        <v>128</v>
      </c>
    </row>
    <row r="116" spans="1:5" ht="15">
      <c r="A116" s="120" t="s">
        <v>39</v>
      </c>
      <c r="B116" s="120" t="s">
        <v>369</v>
      </c>
      <c r="C116" s="121">
        <v>265000</v>
      </c>
      <c r="D116" s="122">
        <v>45275</v>
      </c>
      <c r="E116" s="120" t="s">
        <v>128</v>
      </c>
    </row>
    <row r="117" spans="1:5" ht="15">
      <c r="A117" s="120" t="s">
        <v>39</v>
      </c>
      <c r="B117" s="120" t="s">
        <v>369</v>
      </c>
      <c r="C117" s="121">
        <v>360000</v>
      </c>
      <c r="D117" s="122">
        <v>45275</v>
      </c>
      <c r="E117" s="120" t="s">
        <v>128</v>
      </c>
    </row>
    <row r="118" spans="1:5" ht="15">
      <c r="A118" s="120" t="s">
        <v>39</v>
      </c>
      <c r="B118" s="120" t="s">
        <v>369</v>
      </c>
      <c r="C118" s="121">
        <v>410000</v>
      </c>
      <c r="D118" s="122">
        <v>45275</v>
      </c>
      <c r="E118" s="120" t="s">
        <v>128</v>
      </c>
    </row>
    <row r="119" spans="1:5" ht="15">
      <c r="A119" s="120" t="s">
        <v>39</v>
      </c>
      <c r="B119" s="120" t="s">
        <v>369</v>
      </c>
      <c r="C119" s="121">
        <v>642000</v>
      </c>
      <c r="D119" s="122">
        <v>45275</v>
      </c>
      <c r="E119" s="120" t="s">
        <v>128</v>
      </c>
    </row>
    <row r="120" spans="1:5" ht="15">
      <c r="A120" s="120" t="s">
        <v>39</v>
      </c>
      <c r="B120" s="120" t="s">
        <v>369</v>
      </c>
      <c r="C120" s="121">
        <v>460000</v>
      </c>
      <c r="D120" s="122">
        <v>45275</v>
      </c>
      <c r="E120" s="120" t="s">
        <v>128</v>
      </c>
    </row>
    <row r="121" spans="1:5" ht="15">
      <c r="A121" s="120" t="s">
        <v>39</v>
      </c>
      <c r="B121" s="120" t="s">
        <v>369</v>
      </c>
      <c r="C121" s="121">
        <v>1335000</v>
      </c>
      <c r="D121" s="122">
        <v>45275</v>
      </c>
      <c r="E121" s="120" t="s">
        <v>128</v>
      </c>
    </row>
    <row r="122" spans="1:5" ht="15">
      <c r="A122" s="120" t="s">
        <v>39</v>
      </c>
      <c r="B122" s="120" t="s">
        <v>369</v>
      </c>
      <c r="C122" s="121">
        <v>420000</v>
      </c>
      <c r="D122" s="122">
        <v>45274</v>
      </c>
      <c r="E122" s="120" t="s">
        <v>128</v>
      </c>
    </row>
    <row r="123" spans="1:5" ht="15">
      <c r="A123" s="120" t="s">
        <v>39</v>
      </c>
      <c r="B123" s="120" t="s">
        <v>369</v>
      </c>
      <c r="C123" s="121">
        <v>500000</v>
      </c>
      <c r="D123" s="122">
        <v>45281</v>
      </c>
      <c r="E123" s="120" t="s">
        <v>128</v>
      </c>
    </row>
    <row r="124" spans="1:5" ht="15">
      <c r="A124" s="120" t="s">
        <v>39</v>
      </c>
      <c r="B124" s="120" t="s">
        <v>369</v>
      </c>
      <c r="C124" s="121">
        <v>1045000</v>
      </c>
      <c r="D124" s="122">
        <v>45278</v>
      </c>
      <c r="E124" s="120" t="s">
        <v>128</v>
      </c>
    </row>
    <row r="125" spans="1:5" ht="15">
      <c r="A125" s="120" t="s">
        <v>39</v>
      </c>
      <c r="B125" s="120" t="s">
        <v>369</v>
      </c>
      <c r="C125" s="121">
        <v>175000</v>
      </c>
      <c r="D125" s="122">
        <v>45280</v>
      </c>
      <c r="E125" s="120" t="s">
        <v>128</v>
      </c>
    </row>
    <row r="126" spans="1:5" ht="15">
      <c r="A126" s="120" t="s">
        <v>39</v>
      </c>
      <c r="B126" s="120" t="s">
        <v>369</v>
      </c>
      <c r="C126" s="121">
        <v>660000</v>
      </c>
      <c r="D126" s="122">
        <v>45281</v>
      </c>
      <c r="E126" s="120" t="s">
        <v>128</v>
      </c>
    </row>
    <row r="127" spans="1:5" ht="15">
      <c r="A127" s="120" t="s">
        <v>39</v>
      </c>
      <c r="B127" s="120" t="s">
        <v>369</v>
      </c>
      <c r="C127" s="121">
        <v>505000</v>
      </c>
      <c r="D127" s="122">
        <v>45281</v>
      </c>
      <c r="E127" s="120" t="s">
        <v>128</v>
      </c>
    </row>
    <row r="128" spans="1:5" ht="15">
      <c r="A128" s="120" t="s">
        <v>39</v>
      </c>
      <c r="B128" s="120" t="s">
        <v>369</v>
      </c>
      <c r="C128" s="121">
        <v>47500</v>
      </c>
      <c r="D128" s="122">
        <v>45281</v>
      </c>
      <c r="E128" s="120" t="s">
        <v>128</v>
      </c>
    </row>
    <row r="129" spans="1:5" ht="15">
      <c r="A129" s="120" t="s">
        <v>39</v>
      </c>
      <c r="B129" s="120" t="s">
        <v>369</v>
      </c>
      <c r="C129" s="121">
        <v>47500</v>
      </c>
      <c r="D129" s="122">
        <v>45281</v>
      </c>
      <c r="E129" s="120" t="s">
        <v>128</v>
      </c>
    </row>
    <row r="130" spans="1:5" ht="15">
      <c r="A130" s="120" t="s">
        <v>39</v>
      </c>
      <c r="B130" s="120" t="s">
        <v>369</v>
      </c>
      <c r="C130" s="121">
        <v>515000</v>
      </c>
      <c r="D130" s="122">
        <v>45280</v>
      </c>
      <c r="E130" s="120" t="s">
        <v>128</v>
      </c>
    </row>
    <row r="131" spans="1:5" ht="15">
      <c r="A131" s="120" t="s">
        <v>39</v>
      </c>
      <c r="B131" s="120" t="s">
        <v>369</v>
      </c>
      <c r="C131" s="121">
        <v>529000</v>
      </c>
      <c r="D131" s="122">
        <v>45281</v>
      </c>
      <c r="E131" s="120" t="s">
        <v>128</v>
      </c>
    </row>
    <row r="132" spans="1:5" ht="15">
      <c r="A132" s="120" t="s">
        <v>39</v>
      </c>
      <c r="B132" s="120" t="s">
        <v>369</v>
      </c>
      <c r="C132" s="121">
        <v>590000</v>
      </c>
      <c r="D132" s="122">
        <v>45280</v>
      </c>
      <c r="E132" s="120" t="s">
        <v>128</v>
      </c>
    </row>
    <row r="133" spans="1:5" ht="15">
      <c r="A133" s="120" t="s">
        <v>39</v>
      </c>
      <c r="B133" s="120" t="s">
        <v>369</v>
      </c>
      <c r="C133" s="121">
        <v>141000</v>
      </c>
      <c r="D133" s="122">
        <v>45281</v>
      </c>
      <c r="E133" s="120" t="s">
        <v>128</v>
      </c>
    </row>
    <row r="134" spans="1:5" ht="15">
      <c r="A134" s="120" t="s">
        <v>39</v>
      </c>
      <c r="B134" s="120" t="s">
        <v>369</v>
      </c>
      <c r="C134" s="121">
        <v>1515000</v>
      </c>
      <c r="D134" s="122">
        <v>45281</v>
      </c>
      <c r="E134" s="120" t="s">
        <v>128</v>
      </c>
    </row>
    <row r="135" spans="1:5" ht="15">
      <c r="A135" s="120" t="s">
        <v>39</v>
      </c>
      <c r="B135" s="120" t="s">
        <v>369</v>
      </c>
      <c r="C135" s="121">
        <v>460000</v>
      </c>
      <c r="D135" s="122">
        <v>45281</v>
      </c>
      <c r="E135" s="120" t="s">
        <v>128</v>
      </c>
    </row>
    <row r="136" spans="1:5" ht="15">
      <c r="A136" s="120" t="s">
        <v>39</v>
      </c>
      <c r="B136" s="120" t="s">
        <v>369</v>
      </c>
      <c r="C136" s="121">
        <v>762023</v>
      </c>
      <c r="D136" s="122">
        <v>45282</v>
      </c>
      <c r="E136" s="120" t="s">
        <v>128</v>
      </c>
    </row>
    <row r="137" spans="1:5" ht="15">
      <c r="A137" s="120" t="s">
        <v>39</v>
      </c>
      <c r="B137" s="120" t="s">
        <v>369</v>
      </c>
      <c r="C137" s="121">
        <v>865000</v>
      </c>
      <c r="D137" s="122">
        <v>45282</v>
      </c>
      <c r="E137" s="120" t="s">
        <v>128</v>
      </c>
    </row>
    <row r="138" spans="1:5" ht="15">
      <c r="A138" s="120" t="s">
        <v>39</v>
      </c>
      <c r="B138" s="120" t="s">
        <v>369</v>
      </c>
      <c r="C138" s="121">
        <v>685000</v>
      </c>
      <c r="D138" s="122">
        <v>45282</v>
      </c>
      <c r="E138" s="120" t="s">
        <v>128</v>
      </c>
    </row>
    <row r="139" spans="1:5" ht="15">
      <c r="A139" s="120" t="s">
        <v>39</v>
      </c>
      <c r="B139" s="120" t="s">
        <v>369</v>
      </c>
      <c r="C139" s="121">
        <v>436000</v>
      </c>
      <c r="D139" s="122">
        <v>45282</v>
      </c>
      <c r="E139" s="120" t="s">
        <v>128</v>
      </c>
    </row>
    <row r="140" spans="1:5" ht="15">
      <c r="A140" s="120" t="s">
        <v>39</v>
      </c>
      <c r="B140" s="120" t="s">
        <v>369</v>
      </c>
      <c r="C140" s="121">
        <v>600000</v>
      </c>
      <c r="D140" s="122">
        <v>45281</v>
      </c>
      <c r="E140" s="120" t="s">
        <v>128</v>
      </c>
    </row>
    <row r="141" spans="1:5" ht="15">
      <c r="A141" s="120" t="s">
        <v>39</v>
      </c>
      <c r="B141" s="120" t="s">
        <v>369</v>
      </c>
      <c r="C141" s="121">
        <v>564900</v>
      </c>
      <c r="D141" s="122">
        <v>45278</v>
      </c>
      <c r="E141" s="120" t="s">
        <v>128</v>
      </c>
    </row>
    <row r="142" spans="1:5" ht="15">
      <c r="A142" s="120" t="s">
        <v>39</v>
      </c>
      <c r="B142" s="120" t="s">
        <v>369</v>
      </c>
      <c r="C142" s="121">
        <v>593000</v>
      </c>
      <c r="D142" s="122">
        <v>45278</v>
      </c>
      <c r="E142" s="120" t="s">
        <v>128</v>
      </c>
    </row>
    <row r="143" spans="1:5" ht="15">
      <c r="A143" s="120" t="s">
        <v>39</v>
      </c>
      <c r="B143" s="120" t="s">
        <v>369</v>
      </c>
      <c r="C143" s="121">
        <v>450000</v>
      </c>
      <c r="D143" s="122">
        <v>45278</v>
      </c>
      <c r="E143" s="120" t="s">
        <v>128</v>
      </c>
    </row>
    <row r="144" spans="1:5" ht="15">
      <c r="A144" s="120" t="s">
        <v>39</v>
      </c>
      <c r="B144" s="120" t="s">
        <v>369</v>
      </c>
      <c r="C144" s="121">
        <v>473500</v>
      </c>
      <c r="D144" s="122">
        <v>45272</v>
      </c>
      <c r="E144" s="120" t="s">
        <v>128</v>
      </c>
    </row>
    <row r="145" spans="1:5" ht="15">
      <c r="A145" s="120" t="s">
        <v>39</v>
      </c>
      <c r="B145" s="120" t="s">
        <v>369</v>
      </c>
      <c r="C145" s="121">
        <v>525000</v>
      </c>
      <c r="D145" s="122">
        <v>45278</v>
      </c>
      <c r="E145" s="120" t="s">
        <v>128</v>
      </c>
    </row>
    <row r="146" spans="1:5" ht="15">
      <c r="A146" s="120" t="s">
        <v>39</v>
      </c>
      <c r="B146" s="120" t="s">
        <v>369</v>
      </c>
      <c r="C146" s="121">
        <v>500000</v>
      </c>
      <c r="D146" s="122">
        <v>45272</v>
      </c>
      <c r="E146" s="120" t="s">
        <v>128</v>
      </c>
    </row>
    <row r="147" spans="1:5" ht="15">
      <c r="A147" s="120" t="s">
        <v>39</v>
      </c>
      <c r="B147" s="120" t="s">
        <v>369</v>
      </c>
      <c r="C147" s="121">
        <v>628000</v>
      </c>
      <c r="D147" s="122">
        <v>45278</v>
      </c>
      <c r="E147" s="120" t="s">
        <v>128</v>
      </c>
    </row>
    <row r="148" spans="1:5" ht="15">
      <c r="A148" s="120" t="s">
        <v>39</v>
      </c>
      <c r="B148" s="120" t="s">
        <v>369</v>
      </c>
      <c r="C148" s="121">
        <v>510000</v>
      </c>
      <c r="D148" s="122">
        <v>45280</v>
      </c>
      <c r="E148" s="120" t="s">
        <v>128</v>
      </c>
    </row>
    <row r="149" spans="1:5" ht="15">
      <c r="A149" s="120" t="s">
        <v>39</v>
      </c>
      <c r="B149" s="120" t="s">
        <v>369</v>
      </c>
      <c r="C149" s="121">
        <v>160000</v>
      </c>
      <c r="D149" s="122">
        <v>45278</v>
      </c>
      <c r="E149" s="120" t="s">
        <v>128</v>
      </c>
    </row>
    <row r="150" spans="1:5" ht="15">
      <c r="A150" s="120" t="s">
        <v>39</v>
      </c>
      <c r="B150" s="120" t="s">
        <v>369</v>
      </c>
      <c r="C150" s="121">
        <v>605000</v>
      </c>
      <c r="D150" s="122">
        <v>45278</v>
      </c>
      <c r="E150" s="120" t="s">
        <v>128</v>
      </c>
    </row>
    <row r="151" spans="1:5" ht="15">
      <c r="A151" s="120" t="s">
        <v>39</v>
      </c>
      <c r="B151" s="120" t="s">
        <v>369</v>
      </c>
      <c r="C151" s="121">
        <v>304999</v>
      </c>
      <c r="D151" s="122">
        <v>45278</v>
      </c>
      <c r="E151" s="120" t="s">
        <v>128</v>
      </c>
    </row>
    <row r="152" spans="1:5" ht="15">
      <c r="A152" s="120" t="s">
        <v>39</v>
      </c>
      <c r="B152" s="120" t="s">
        <v>369</v>
      </c>
      <c r="C152" s="121">
        <v>649000</v>
      </c>
      <c r="D152" s="122">
        <v>45279</v>
      </c>
      <c r="E152" s="120" t="s">
        <v>128</v>
      </c>
    </row>
    <row r="153" spans="1:5" ht="15">
      <c r="A153" s="120" t="s">
        <v>39</v>
      </c>
      <c r="B153" s="120" t="s">
        <v>369</v>
      </c>
      <c r="C153" s="121">
        <v>1526000</v>
      </c>
      <c r="D153" s="122">
        <v>45279</v>
      </c>
      <c r="E153" s="120" t="s">
        <v>128</v>
      </c>
    </row>
    <row r="154" spans="1:5" ht="15">
      <c r="A154" s="120" t="s">
        <v>39</v>
      </c>
      <c r="B154" s="120" t="s">
        <v>369</v>
      </c>
      <c r="C154" s="121">
        <v>850000</v>
      </c>
      <c r="D154" s="122">
        <v>45279</v>
      </c>
      <c r="E154" s="120" t="s">
        <v>128</v>
      </c>
    </row>
    <row r="155" spans="1:5" ht="15">
      <c r="A155" s="120" t="s">
        <v>39</v>
      </c>
      <c r="B155" s="120" t="s">
        <v>369</v>
      </c>
      <c r="C155" s="121">
        <v>455000</v>
      </c>
      <c r="D155" s="122">
        <v>45280</v>
      </c>
      <c r="E155" s="120" t="s">
        <v>128</v>
      </c>
    </row>
    <row r="156" spans="1:5" ht="15">
      <c r="A156" s="120" t="s">
        <v>39</v>
      </c>
      <c r="B156" s="120" t="s">
        <v>369</v>
      </c>
      <c r="C156" s="121">
        <v>240000</v>
      </c>
      <c r="D156" s="122">
        <v>45280</v>
      </c>
      <c r="E156" s="120" t="s">
        <v>128</v>
      </c>
    </row>
    <row r="157" spans="1:5" ht="15">
      <c r="A157" s="120" t="s">
        <v>39</v>
      </c>
      <c r="B157" s="120" t="s">
        <v>369</v>
      </c>
      <c r="C157" s="121">
        <v>616500</v>
      </c>
      <c r="D157" s="122">
        <v>45280</v>
      </c>
      <c r="E157" s="120" t="s">
        <v>128</v>
      </c>
    </row>
    <row r="158" spans="1:5" ht="15">
      <c r="A158" s="120" t="s">
        <v>39</v>
      </c>
      <c r="B158" s="120" t="s">
        <v>369</v>
      </c>
      <c r="C158" s="121">
        <v>390000</v>
      </c>
      <c r="D158" s="122">
        <v>45278</v>
      </c>
      <c r="E158" s="120" t="s">
        <v>128</v>
      </c>
    </row>
    <row r="159" spans="1:5" ht="15">
      <c r="A159" s="120" t="s">
        <v>39</v>
      </c>
      <c r="B159" s="120" t="s">
        <v>369</v>
      </c>
      <c r="C159" s="121">
        <v>460000</v>
      </c>
      <c r="D159" s="122">
        <v>45266</v>
      </c>
      <c r="E159" s="120" t="s">
        <v>128</v>
      </c>
    </row>
    <row r="160" spans="1:5" ht="15">
      <c r="A160" s="120" t="s">
        <v>39</v>
      </c>
      <c r="B160" s="120" t="s">
        <v>369</v>
      </c>
      <c r="C160" s="121">
        <v>205000</v>
      </c>
      <c r="D160" s="122">
        <v>45265</v>
      </c>
      <c r="E160" s="120" t="s">
        <v>128</v>
      </c>
    </row>
    <row r="161" spans="1:5" ht="15">
      <c r="A161" s="120" t="s">
        <v>39</v>
      </c>
      <c r="B161" s="120" t="s">
        <v>369</v>
      </c>
      <c r="C161" s="121">
        <v>249000</v>
      </c>
      <c r="D161" s="122">
        <v>45265</v>
      </c>
      <c r="E161" s="120" t="s">
        <v>128</v>
      </c>
    </row>
    <row r="162" spans="1:5" ht="15">
      <c r="A162" s="120" t="s">
        <v>39</v>
      </c>
      <c r="B162" s="120" t="s">
        <v>369</v>
      </c>
      <c r="C162" s="121">
        <v>719000</v>
      </c>
      <c r="D162" s="122">
        <v>45266</v>
      </c>
      <c r="E162" s="120" t="s">
        <v>128</v>
      </c>
    </row>
    <row r="163" spans="1:5" ht="15">
      <c r="A163" s="120" t="s">
        <v>39</v>
      </c>
      <c r="B163" s="120" t="s">
        <v>369</v>
      </c>
      <c r="C163" s="121">
        <v>1075000</v>
      </c>
      <c r="D163" s="122">
        <v>45266</v>
      </c>
      <c r="E163" s="120" t="s">
        <v>128</v>
      </c>
    </row>
    <row r="164" spans="1:5" ht="15">
      <c r="A164" s="120" t="s">
        <v>39</v>
      </c>
      <c r="B164" s="120" t="s">
        <v>369</v>
      </c>
      <c r="C164" s="121">
        <v>615000</v>
      </c>
      <c r="D164" s="122">
        <v>45266</v>
      </c>
      <c r="E164" s="120" t="s">
        <v>128</v>
      </c>
    </row>
    <row r="165" spans="1:5" ht="15">
      <c r="A165" s="120" t="s">
        <v>39</v>
      </c>
      <c r="B165" s="120" t="s">
        <v>369</v>
      </c>
      <c r="C165" s="121">
        <v>2559312.87</v>
      </c>
      <c r="D165" s="122">
        <v>45266</v>
      </c>
      <c r="E165" s="120" t="s">
        <v>128</v>
      </c>
    </row>
    <row r="166" spans="1:5" ht="15">
      <c r="A166" s="120" t="s">
        <v>39</v>
      </c>
      <c r="B166" s="120" t="s">
        <v>369</v>
      </c>
      <c r="C166" s="121">
        <v>275000</v>
      </c>
      <c r="D166" s="122">
        <v>45267</v>
      </c>
      <c r="E166" s="120" t="s">
        <v>128</v>
      </c>
    </row>
    <row r="167" spans="1:5" ht="15">
      <c r="A167" s="120" t="s">
        <v>39</v>
      </c>
      <c r="B167" s="120" t="s">
        <v>369</v>
      </c>
      <c r="C167" s="121">
        <v>467300</v>
      </c>
      <c r="D167" s="122">
        <v>45266</v>
      </c>
      <c r="E167" s="120" t="s">
        <v>128</v>
      </c>
    </row>
    <row r="168" spans="1:5" ht="15">
      <c r="A168" s="120" t="s">
        <v>39</v>
      </c>
      <c r="B168" s="120" t="s">
        <v>369</v>
      </c>
      <c r="C168" s="121">
        <v>367000</v>
      </c>
      <c r="D168" s="122">
        <v>45265</v>
      </c>
      <c r="E168" s="120" t="s">
        <v>128</v>
      </c>
    </row>
    <row r="169" spans="1:5" ht="15">
      <c r="A169" s="120" t="s">
        <v>39</v>
      </c>
      <c r="B169" s="120" t="s">
        <v>369</v>
      </c>
      <c r="C169" s="121">
        <v>472500</v>
      </c>
      <c r="D169" s="122">
        <v>45266</v>
      </c>
      <c r="E169" s="120" t="s">
        <v>128</v>
      </c>
    </row>
    <row r="170" spans="1:5" ht="15">
      <c r="A170" s="120" t="s">
        <v>39</v>
      </c>
      <c r="B170" s="120" t="s">
        <v>369</v>
      </c>
      <c r="C170" s="121">
        <v>615000</v>
      </c>
      <c r="D170" s="122">
        <v>45266</v>
      </c>
      <c r="E170" s="120" t="s">
        <v>128</v>
      </c>
    </row>
    <row r="171" spans="1:5" ht="15">
      <c r="A171" s="120" t="s">
        <v>39</v>
      </c>
      <c r="B171" s="120" t="s">
        <v>369</v>
      </c>
      <c r="C171" s="121">
        <v>115000</v>
      </c>
      <c r="D171" s="122">
        <v>45266</v>
      </c>
      <c r="E171" s="120" t="s">
        <v>128</v>
      </c>
    </row>
    <row r="172" spans="1:5" ht="15">
      <c r="A172" s="120" t="s">
        <v>39</v>
      </c>
      <c r="B172" s="120" t="s">
        <v>369</v>
      </c>
      <c r="C172" s="121">
        <v>150000</v>
      </c>
      <c r="D172" s="122">
        <v>45267</v>
      </c>
      <c r="E172" s="120" t="s">
        <v>128</v>
      </c>
    </row>
    <row r="173" spans="1:5" ht="15">
      <c r="A173" s="120" t="s">
        <v>39</v>
      </c>
      <c r="B173" s="120" t="s">
        <v>369</v>
      </c>
      <c r="C173" s="121">
        <v>565000</v>
      </c>
      <c r="D173" s="122">
        <v>45267</v>
      </c>
      <c r="E173" s="120" t="s">
        <v>128</v>
      </c>
    </row>
    <row r="174" spans="1:5" ht="15">
      <c r="A174" s="120" t="s">
        <v>39</v>
      </c>
      <c r="B174" s="120" t="s">
        <v>369</v>
      </c>
      <c r="C174" s="121">
        <v>725000</v>
      </c>
      <c r="D174" s="122">
        <v>45267</v>
      </c>
      <c r="E174" s="120" t="s">
        <v>128</v>
      </c>
    </row>
    <row r="175" spans="1:5" ht="15">
      <c r="A175" s="120" t="s">
        <v>39</v>
      </c>
      <c r="B175" s="120" t="s">
        <v>369</v>
      </c>
      <c r="C175" s="121">
        <v>375000</v>
      </c>
      <c r="D175" s="122">
        <v>45272</v>
      </c>
      <c r="E175" s="120" t="s">
        <v>128</v>
      </c>
    </row>
    <row r="176" spans="1:5" ht="15">
      <c r="A176" s="120" t="s">
        <v>39</v>
      </c>
      <c r="B176" s="120" t="s">
        <v>369</v>
      </c>
      <c r="C176" s="121">
        <v>540000</v>
      </c>
      <c r="D176" s="122">
        <v>45266</v>
      </c>
      <c r="E176" s="120" t="s">
        <v>128</v>
      </c>
    </row>
    <row r="177" spans="1:5" ht="15">
      <c r="A177" s="120" t="s">
        <v>39</v>
      </c>
      <c r="B177" s="120" t="s">
        <v>369</v>
      </c>
      <c r="C177" s="121">
        <v>227000</v>
      </c>
      <c r="D177" s="122">
        <v>45261</v>
      </c>
      <c r="E177" s="120" t="s">
        <v>128</v>
      </c>
    </row>
    <row r="178" spans="1:5" ht="15">
      <c r="A178" s="120" t="s">
        <v>39</v>
      </c>
      <c r="B178" s="120" t="s">
        <v>369</v>
      </c>
      <c r="C178" s="121">
        <v>490000</v>
      </c>
      <c r="D178" s="122">
        <v>45261</v>
      </c>
      <c r="E178" s="120" t="s">
        <v>128</v>
      </c>
    </row>
    <row r="179" spans="1:5" ht="15">
      <c r="A179" s="120" t="s">
        <v>39</v>
      </c>
      <c r="B179" s="120" t="s">
        <v>369</v>
      </c>
      <c r="C179" s="121">
        <v>370000</v>
      </c>
      <c r="D179" s="122">
        <v>45261</v>
      </c>
      <c r="E179" s="120" t="s">
        <v>128</v>
      </c>
    </row>
    <row r="180" spans="1:5" ht="15">
      <c r="A180" s="120" t="s">
        <v>39</v>
      </c>
      <c r="B180" s="120" t="s">
        <v>369</v>
      </c>
      <c r="C180" s="121">
        <v>270000</v>
      </c>
      <c r="D180" s="122">
        <v>45261</v>
      </c>
      <c r="E180" s="120" t="s">
        <v>128</v>
      </c>
    </row>
    <row r="181" spans="1:5" ht="15">
      <c r="A181" s="120" t="s">
        <v>39</v>
      </c>
      <c r="B181" s="120" t="s">
        <v>369</v>
      </c>
      <c r="C181" s="121">
        <v>987500</v>
      </c>
      <c r="D181" s="122">
        <v>45261</v>
      </c>
      <c r="E181" s="120" t="s">
        <v>128</v>
      </c>
    </row>
    <row r="182" spans="1:5" ht="15">
      <c r="A182" s="120" t="s">
        <v>39</v>
      </c>
      <c r="B182" s="120" t="s">
        <v>369</v>
      </c>
      <c r="C182" s="121">
        <v>2000000</v>
      </c>
      <c r="D182" s="122">
        <v>45261</v>
      </c>
      <c r="E182" s="120" t="s">
        <v>128</v>
      </c>
    </row>
    <row r="183" spans="1:5" ht="15">
      <c r="A183" s="120" t="s">
        <v>39</v>
      </c>
      <c r="B183" s="120" t="s">
        <v>369</v>
      </c>
      <c r="C183" s="121">
        <v>794561</v>
      </c>
      <c r="D183" s="122">
        <v>45261</v>
      </c>
      <c r="E183" s="120" t="s">
        <v>128</v>
      </c>
    </row>
    <row r="184" spans="1:5" ht="15">
      <c r="A184" s="120" t="s">
        <v>39</v>
      </c>
      <c r="B184" s="120" t="s">
        <v>369</v>
      </c>
      <c r="C184" s="121">
        <v>600000</v>
      </c>
      <c r="D184" s="122">
        <v>45261</v>
      </c>
      <c r="E184" s="120" t="s">
        <v>128</v>
      </c>
    </row>
    <row r="185" spans="1:5" ht="15">
      <c r="A185" s="120" t="s">
        <v>39</v>
      </c>
      <c r="B185" s="120" t="s">
        <v>369</v>
      </c>
      <c r="C185" s="121">
        <v>230000</v>
      </c>
      <c r="D185" s="122">
        <v>45265</v>
      </c>
      <c r="E185" s="120" t="s">
        <v>128</v>
      </c>
    </row>
    <row r="186" spans="1:5" ht="15">
      <c r="A186" s="120" t="s">
        <v>39</v>
      </c>
      <c r="B186" s="120" t="s">
        <v>369</v>
      </c>
      <c r="C186" s="121">
        <v>750880</v>
      </c>
      <c r="D186" s="122">
        <v>45261</v>
      </c>
      <c r="E186" s="120" t="s">
        <v>128</v>
      </c>
    </row>
    <row r="187" spans="1:5" ht="15">
      <c r="A187" s="120" t="s">
        <v>39</v>
      </c>
      <c r="B187" s="120" t="s">
        <v>369</v>
      </c>
      <c r="C187" s="121">
        <v>640000</v>
      </c>
      <c r="D187" s="122">
        <v>45265</v>
      </c>
      <c r="E187" s="120" t="s">
        <v>128</v>
      </c>
    </row>
    <row r="188" spans="1:5" ht="15">
      <c r="A188" s="120" t="s">
        <v>39</v>
      </c>
      <c r="B188" s="120" t="s">
        <v>369</v>
      </c>
      <c r="C188" s="121">
        <v>535000</v>
      </c>
      <c r="D188" s="122">
        <v>45264</v>
      </c>
      <c r="E188" s="120" t="s">
        <v>128</v>
      </c>
    </row>
    <row r="189" spans="1:5" ht="15">
      <c r="A189" s="120" t="s">
        <v>39</v>
      </c>
      <c r="B189" s="120" t="s">
        <v>369</v>
      </c>
      <c r="C189" s="121">
        <v>625900</v>
      </c>
      <c r="D189" s="122">
        <v>45264</v>
      </c>
      <c r="E189" s="120" t="s">
        <v>128</v>
      </c>
    </row>
    <row r="190" spans="1:5" ht="15">
      <c r="A190" s="120" t="s">
        <v>39</v>
      </c>
      <c r="B190" s="120" t="s">
        <v>369</v>
      </c>
      <c r="C190" s="121">
        <v>525000</v>
      </c>
      <c r="D190" s="122">
        <v>45264</v>
      </c>
      <c r="E190" s="120" t="s">
        <v>128</v>
      </c>
    </row>
    <row r="191" spans="1:5" ht="15">
      <c r="A191" s="120" t="s">
        <v>39</v>
      </c>
      <c r="B191" s="120" t="s">
        <v>369</v>
      </c>
      <c r="C191" s="121">
        <v>749000</v>
      </c>
      <c r="D191" s="122">
        <v>45264</v>
      </c>
      <c r="E191" s="120" t="s">
        <v>128</v>
      </c>
    </row>
    <row r="192" spans="1:5" ht="15">
      <c r="A192" s="120" t="s">
        <v>39</v>
      </c>
      <c r="B192" s="120" t="s">
        <v>369</v>
      </c>
      <c r="C192" s="121">
        <v>1510000</v>
      </c>
      <c r="D192" s="122">
        <v>45264</v>
      </c>
      <c r="E192" s="120" t="s">
        <v>128</v>
      </c>
    </row>
    <row r="193" spans="1:5" ht="15">
      <c r="A193" s="120" t="s">
        <v>39</v>
      </c>
      <c r="B193" s="120" t="s">
        <v>369</v>
      </c>
      <c r="C193" s="121">
        <v>376000</v>
      </c>
      <c r="D193" s="122">
        <v>45264</v>
      </c>
      <c r="E193" s="120" t="s">
        <v>128</v>
      </c>
    </row>
    <row r="194" spans="1:5" ht="15">
      <c r="A194" s="120" t="s">
        <v>39</v>
      </c>
      <c r="B194" s="120" t="s">
        <v>369</v>
      </c>
      <c r="C194" s="121">
        <v>535000</v>
      </c>
      <c r="D194" s="122">
        <v>45267</v>
      </c>
      <c r="E194" s="120" t="s">
        <v>128</v>
      </c>
    </row>
    <row r="195" spans="1:5" ht="15">
      <c r="A195" s="120" t="s">
        <v>39</v>
      </c>
      <c r="B195" s="120" t="s">
        <v>369</v>
      </c>
      <c r="C195" s="121">
        <v>300000</v>
      </c>
      <c r="D195" s="122">
        <v>45261</v>
      </c>
      <c r="E195" s="120" t="s">
        <v>128</v>
      </c>
    </row>
    <row r="196" spans="1:5" ht="15">
      <c r="A196" s="120" t="s">
        <v>39</v>
      </c>
      <c r="B196" s="120" t="s">
        <v>369</v>
      </c>
      <c r="C196" s="121">
        <v>445000</v>
      </c>
      <c r="D196" s="122">
        <v>45271</v>
      </c>
      <c r="E196" s="120" t="s">
        <v>128</v>
      </c>
    </row>
    <row r="197" spans="1:5" ht="15">
      <c r="A197" s="120" t="s">
        <v>39</v>
      </c>
      <c r="B197" s="120" t="s">
        <v>369</v>
      </c>
      <c r="C197" s="121">
        <v>632000</v>
      </c>
      <c r="D197" s="122">
        <v>45268</v>
      </c>
      <c r="E197" s="120" t="s">
        <v>128</v>
      </c>
    </row>
    <row r="198" spans="1:5" ht="15">
      <c r="A198" s="120" t="s">
        <v>39</v>
      </c>
      <c r="B198" s="120" t="s">
        <v>369</v>
      </c>
      <c r="C198" s="121">
        <v>824626</v>
      </c>
      <c r="D198" s="122">
        <v>45268</v>
      </c>
      <c r="E198" s="120" t="s">
        <v>128</v>
      </c>
    </row>
    <row r="199" spans="1:5" ht="15">
      <c r="A199" s="120" t="s">
        <v>39</v>
      </c>
      <c r="B199" s="120" t="s">
        <v>369</v>
      </c>
      <c r="C199" s="121">
        <v>162500</v>
      </c>
      <c r="D199" s="122">
        <v>45268</v>
      </c>
      <c r="E199" s="120" t="s">
        <v>128</v>
      </c>
    </row>
    <row r="200" spans="1:5" ht="15">
      <c r="A200" s="120" t="s">
        <v>39</v>
      </c>
      <c r="B200" s="120" t="s">
        <v>369</v>
      </c>
      <c r="C200" s="121">
        <v>880000</v>
      </c>
      <c r="D200" s="122">
        <v>45268</v>
      </c>
      <c r="E200" s="120" t="s">
        <v>128</v>
      </c>
    </row>
    <row r="201" spans="1:5" ht="15">
      <c r="A201" s="120" t="s">
        <v>39</v>
      </c>
      <c r="B201" s="120" t="s">
        <v>369</v>
      </c>
      <c r="C201" s="121">
        <v>410000</v>
      </c>
      <c r="D201" s="122">
        <v>45268</v>
      </c>
      <c r="E201" s="120" t="s">
        <v>128</v>
      </c>
    </row>
    <row r="202" spans="1:5" ht="15">
      <c r="A202" s="120" t="s">
        <v>39</v>
      </c>
      <c r="B202" s="120" t="s">
        <v>369</v>
      </c>
      <c r="C202" s="121">
        <v>395000</v>
      </c>
      <c r="D202" s="122">
        <v>45271</v>
      </c>
      <c r="E202" s="120" t="s">
        <v>128</v>
      </c>
    </row>
    <row r="203" spans="1:5" ht="15">
      <c r="A203" s="120" t="s">
        <v>39</v>
      </c>
      <c r="B203" s="120" t="s">
        <v>369</v>
      </c>
      <c r="C203" s="121">
        <v>736500</v>
      </c>
      <c r="D203" s="122">
        <v>45267</v>
      </c>
      <c r="E203" s="120" t="s">
        <v>128</v>
      </c>
    </row>
    <row r="204" spans="1:5" ht="15">
      <c r="A204" s="120" t="s">
        <v>39</v>
      </c>
      <c r="B204" s="120" t="s">
        <v>369</v>
      </c>
      <c r="C204" s="121">
        <v>529900</v>
      </c>
      <c r="D204" s="122">
        <v>45271</v>
      </c>
      <c r="E204" s="120" t="s">
        <v>128</v>
      </c>
    </row>
    <row r="205" spans="1:5" ht="15">
      <c r="A205" s="120" t="s">
        <v>39</v>
      </c>
      <c r="B205" s="120" t="s">
        <v>369</v>
      </c>
      <c r="C205" s="121">
        <v>1000000</v>
      </c>
      <c r="D205" s="122">
        <v>45268</v>
      </c>
      <c r="E205" s="120" t="s">
        <v>128</v>
      </c>
    </row>
    <row r="206" spans="1:5" ht="15">
      <c r="A206" s="120" t="s">
        <v>39</v>
      </c>
      <c r="B206" s="120" t="s">
        <v>369</v>
      </c>
      <c r="C206" s="121">
        <v>383000</v>
      </c>
      <c r="D206" s="122">
        <v>45271</v>
      </c>
      <c r="E206" s="120" t="s">
        <v>128</v>
      </c>
    </row>
    <row r="207" spans="1:5" ht="15">
      <c r="A207" s="120" t="s">
        <v>39</v>
      </c>
      <c r="B207" s="120" t="s">
        <v>369</v>
      </c>
      <c r="C207" s="121">
        <v>587000</v>
      </c>
      <c r="D207" s="122">
        <v>45271</v>
      </c>
      <c r="E207" s="120" t="s">
        <v>128</v>
      </c>
    </row>
    <row r="208" spans="1:5" ht="15">
      <c r="A208" s="120" t="s">
        <v>39</v>
      </c>
      <c r="B208" s="120" t="s">
        <v>369</v>
      </c>
      <c r="C208" s="121">
        <v>1200000</v>
      </c>
      <c r="D208" s="122">
        <v>45271</v>
      </c>
      <c r="E208" s="120" t="s">
        <v>128</v>
      </c>
    </row>
    <row r="209" spans="1:5" ht="15">
      <c r="A209" s="120" t="s">
        <v>39</v>
      </c>
      <c r="B209" s="120" t="s">
        <v>369</v>
      </c>
      <c r="C209" s="121">
        <v>810000</v>
      </c>
      <c r="D209" s="122">
        <v>45272</v>
      </c>
      <c r="E209" s="120" t="s">
        <v>128</v>
      </c>
    </row>
    <row r="210" spans="1:5" ht="15">
      <c r="A210" s="120" t="s">
        <v>39</v>
      </c>
      <c r="B210" s="120" t="s">
        <v>369</v>
      </c>
      <c r="C210" s="121">
        <v>250000</v>
      </c>
      <c r="D210" s="122">
        <v>45275</v>
      </c>
      <c r="E210" s="120" t="s">
        <v>128</v>
      </c>
    </row>
    <row r="211" spans="1:5" ht="15">
      <c r="A211" s="120" t="s">
        <v>39</v>
      </c>
      <c r="B211" s="120" t="s">
        <v>369</v>
      </c>
      <c r="C211" s="121">
        <v>500000</v>
      </c>
      <c r="D211" s="122">
        <v>45272</v>
      </c>
      <c r="E211" s="120" t="s">
        <v>128</v>
      </c>
    </row>
    <row r="212" spans="1:5" ht="15">
      <c r="A212" s="120" t="s">
        <v>39</v>
      </c>
      <c r="B212" s="120" t="s">
        <v>369</v>
      </c>
      <c r="C212" s="121">
        <v>365000</v>
      </c>
      <c r="D212" s="122">
        <v>45282</v>
      </c>
      <c r="E212" s="120" t="s">
        <v>128</v>
      </c>
    </row>
    <row r="213" spans="1:5" ht="15">
      <c r="A213" s="120" t="s">
        <v>39</v>
      </c>
      <c r="B213" s="120" t="s">
        <v>369</v>
      </c>
      <c r="C213" s="121">
        <v>690000</v>
      </c>
      <c r="D213" s="122">
        <v>45271</v>
      </c>
      <c r="E213" s="120" t="s">
        <v>128</v>
      </c>
    </row>
    <row r="214" spans="1:5" ht="15">
      <c r="A214" s="120" t="s">
        <v>39</v>
      </c>
      <c r="B214" s="120" t="s">
        <v>369</v>
      </c>
      <c r="C214" s="121">
        <v>2300000</v>
      </c>
      <c r="D214" s="122">
        <v>45268</v>
      </c>
      <c r="E214" s="120" t="s">
        <v>128</v>
      </c>
    </row>
    <row r="215" spans="1:5" ht="15">
      <c r="A215" s="120" t="s">
        <v>39</v>
      </c>
      <c r="B215" s="120" t="s">
        <v>369</v>
      </c>
      <c r="C215" s="121">
        <v>423000</v>
      </c>
      <c r="D215" s="122">
        <v>45267</v>
      </c>
      <c r="E215" s="120" t="s">
        <v>128</v>
      </c>
    </row>
    <row r="216" spans="1:5" ht="15">
      <c r="A216" s="120" t="s">
        <v>39</v>
      </c>
      <c r="B216" s="120" t="s">
        <v>369</v>
      </c>
      <c r="C216" s="121">
        <v>200000</v>
      </c>
      <c r="D216" s="122">
        <v>45267</v>
      </c>
      <c r="E216" s="120" t="s">
        <v>128</v>
      </c>
    </row>
    <row r="217" spans="1:5" ht="15">
      <c r="A217" s="120" t="s">
        <v>39</v>
      </c>
      <c r="B217" s="120" t="s">
        <v>369</v>
      </c>
      <c r="C217" s="121">
        <v>480000</v>
      </c>
      <c r="D217" s="122">
        <v>45267</v>
      </c>
      <c r="E217" s="120" t="s">
        <v>128</v>
      </c>
    </row>
    <row r="218" spans="1:5" ht="15">
      <c r="A218" s="120" t="s">
        <v>39</v>
      </c>
      <c r="B218" s="120" t="s">
        <v>369</v>
      </c>
      <c r="C218" s="121">
        <v>830142</v>
      </c>
      <c r="D218" s="122">
        <v>45267</v>
      </c>
      <c r="E218" s="120" t="s">
        <v>128</v>
      </c>
    </row>
    <row r="219" spans="1:5" ht="15">
      <c r="A219" s="120" t="s">
        <v>39</v>
      </c>
      <c r="B219" s="120" t="s">
        <v>369</v>
      </c>
      <c r="C219" s="121">
        <v>579000</v>
      </c>
      <c r="D219" s="122">
        <v>45267</v>
      </c>
      <c r="E219" s="120" t="s">
        <v>128</v>
      </c>
    </row>
    <row r="220" spans="1:5" ht="15">
      <c r="A220" s="120" t="s">
        <v>39</v>
      </c>
      <c r="B220" s="120" t="s">
        <v>369</v>
      </c>
      <c r="C220" s="121">
        <v>499000</v>
      </c>
      <c r="D220" s="122">
        <v>45267</v>
      </c>
      <c r="E220" s="120" t="s">
        <v>128</v>
      </c>
    </row>
    <row r="221" spans="1:5" ht="15">
      <c r="A221" s="120" t="s">
        <v>39</v>
      </c>
      <c r="B221" s="120" t="s">
        <v>369</v>
      </c>
      <c r="C221" s="121">
        <v>870000</v>
      </c>
      <c r="D221" s="122">
        <v>45267</v>
      </c>
      <c r="E221" s="120" t="s">
        <v>128</v>
      </c>
    </row>
    <row r="222" spans="1:5" ht="15">
      <c r="A222" s="120" t="s">
        <v>39</v>
      </c>
      <c r="B222" s="120" t="s">
        <v>369</v>
      </c>
      <c r="C222" s="121">
        <v>374000</v>
      </c>
      <c r="D222" s="122">
        <v>45268</v>
      </c>
      <c r="E222" s="120" t="s">
        <v>128</v>
      </c>
    </row>
    <row r="223" spans="1:5" ht="15">
      <c r="A223" s="120" t="s">
        <v>39</v>
      </c>
      <c r="B223" s="120" t="s">
        <v>369</v>
      </c>
      <c r="C223" s="121">
        <v>860000</v>
      </c>
      <c r="D223" s="122">
        <v>45268</v>
      </c>
      <c r="E223" s="120" t="s">
        <v>128</v>
      </c>
    </row>
    <row r="224" spans="1:5" ht="15">
      <c r="A224" s="120" t="s">
        <v>39</v>
      </c>
      <c r="B224" s="120" t="s">
        <v>369</v>
      </c>
      <c r="C224" s="121">
        <v>290000</v>
      </c>
      <c r="D224" s="122">
        <v>45268</v>
      </c>
      <c r="E224" s="120" t="s">
        <v>128</v>
      </c>
    </row>
    <row r="225" spans="1:5" ht="15">
      <c r="A225" s="120" t="s">
        <v>39</v>
      </c>
      <c r="B225" s="120" t="s">
        <v>369</v>
      </c>
      <c r="C225" s="121">
        <v>610500</v>
      </c>
      <c r="D225" s="122">
        <v>45268</v>
      </c>
      <c r="E225" s="120" t="s">
        <v>128</v>
      </c>
    </row>
    <row r="226" spans="1:5" ht="15">
      <c r="A226" s="120" t="s">
        <v>39</v>
      </c>
      <c r="B226" s="120" t="s">
        <v>369</v>
      </c>
      <c r="C226" s="121">
        <v>551000</v>
      </c>
      <c r="D226" s="122">
        <v>45268</v>
      </c>
      <c r="E226" s="120" t="s">
        <v>128</v>
      </c>
    </row>
    <row r="227" spans="1:5" ht="15">
      <c r="A227" s="120" t="s">
        <v>39</v>
      </c>
      <c r="B227" s="120" t="s">
        <v>369</v>
      </c>
      <c r="C227" s="121">
        <v>690000</v>
      </c>
      <c r="D227" s="122">
        <v>45268</v>
      </c>
      <c r="E227" s="120" t="s">
        <v>128</v>
      </c>
    </row>
    <row r="228" spans="1:5" ht="15">
      <c r="A228" s="120" t="s">
        <v>39</v>
      </c>
      <c r="B228" s="120" t="s">
        <v>369</v>
      </c>
      <c r="C228" s="121">
        <v>483000</v>
      </c>
      <c r="D228" s="122">
        <v>45268</v>
      </c>
      <c r="E228" s="120" t="s">
        <v>128</v>
      </c>
    </row>
    <row r="229" spans="1:5" ht="15">
      <c r="A229" s="120" t="s">
        <v>39</v>
      </c>
      <c r="B229" s="120" t="s">
        <v>369</v>
      </c>
      <c r="C229" s="121">
        <v>642500</v>
      </c>
      <c r="D229" s="122">
        <v>45268</v>
      </c>
      <c r="E229" s="120" t="s">
        <v>128</v>
      </c>
    </row>
    <row r="230" spans="1:5" ht="15">
      <c r="A230" s="120" t="s">
        <v>39</v>
      </c>
      <c r="B230" s="120" t="s">
        <v>369</v>
      </c>
      <c r="C230" s="121">
        <v>360000</v>
      </c>
      <c r="D230" s="122">
        <v>45268</v>
      </c>
      <c r="E230" s="120" t="s">
        <v>128</v>
      </c>
    </row>
    <row r="231" spans="1:5" ht="15">
      <c r="A231" s="120" t="s">
        <v>39</v>
      </c>
      <c r="B231" s="120" t="s">
        <v>369</v>
      </c>
      <c r="C231" s="121">
        <v>815000</v>
      </c>
      <c r="D231" s="122">
        <v>45272</v>
      </c>
      <c r="E231" s="120" t="s">
        <v>128</v>
      </c>
    </row>
    <row r="232" spans="1:5" ht="15">
      <c r="A232" s="120" t="s">
        <v>39</v>
      </c>
      <c r="B232" s="120" t="s">
        <v>369</v>
      </c>
      <c r="C232" s="121">
        <v>12500</v>
      </c>
      <c r="D232" s="122">
        <v>45267</v>
      </c>
      <c r="E232" s="120" t="s">
        <v>128</v>
      </c>
    </row>
    <row r="233" spans="1:5" ht="15">
      <c r="A233" s="120" t="s">
        <v>39</v>
      </c>
      <c r="B233" s="120" t="s">
        <v>369</v>
      </c>
      <c r="C233" s="121">
        <v>763470</v>
      </c>
      <c r="D233" s="122">
        <v>45289</v>
      </c>
      <c r="E233" s="120" t="s">
        <v>128</v>
      </c>
    </row>
    <row r="234" spans="1:5" ht="15">
      <c r="A234" s="120" t="s">
        <v>39</v>
      </c>
      <c r="B234" s="120" t="s">
        <v>369</v>
      </c>
      <c r="C234" s="121">
        <v>140000</v>
      </c>
      <c r="D234" s="122">
        <v>45289</v>
      </c>
      <c r="E234" s="120" t="s">
        <v>128</v>
      </c>
    </row>
    <row r="235" spans="1:5" ht="15">
      <c r="A235" s="120" t="s">
        <v>39</v>
      </c>
      <c r="B235" s="120" t="s">
        <v>369</v>
      </c>
      <c r="C235" s="121">
        <v>430000</v>
      </c>
      <c r="D235" s="122">
        <v>45289</v>
      </c>
      <c r="E235" s="120" t="s">
        <v>128</v>
      </c>
    </row>
    <row r="236" spans="1:5" ht="15">
      <c r="A236" s="120" t="s">
        <v>39</v>
      </c>
      <c r="B236" s="120" t="s">
        <v>369</v>
      </c>
      <c r="C236" s="121">
        <v>550000</v>
      </c>
      <c r="D236" s="122">
        <v>45282</v>
      </c>
      <c r="E236" s="120" t="s">
        <v>128</v>
      </c>
    </row>
    <row r="237" spans="1:5" ht="15">
      <c r="A237" s="120" t="s">
        <v>39</v>
      </c>
      <c r="B237" s="120" t="s">
        <v>369</v>
      </c>
      <c r="C237" s="121">
        <v>525000</v>
      </c>
      <c r="D237" s="122">
        <v>45289</v>
      </c>
      <c r="E237" s="120" t="s">
        <v>128</v>
      </c>
    </row>
    <row r="238" spans="1:5" ht="15">
      <c r="A238" s="120" t="s">
        <v>39</v>
      </c>
      <c r="B238" s="120" t="s">
        <v>369</v>
      </c>
      <c r="C238" s="121">
        <v>265000</v>
      </c>
      <c r="D238" s="122">
        <v>45289</v>
      </c>
      <c r="E238" s="120" t="s">
        <v>128</v>
      </c>
    </row>
    <row r="239" spans="1:5" ht="15">
      <c r="A239" s="120" t="s">
        <v>39</v>
      </c>
      <c r="B239" s="120" t="s">
        <v>369</v>
      </c>
      <c r="C239" s="121">
        <v>875000</v>
      </c>
      <c r="D239" s="122">
        <v>45288</v>
      </c>
      <c r="E239" s="120" t="s">
        <v>128</v>
      </c>
    </row>
    <row r="240" spans="1:5" ht="15">
      <c r="A240" s="120" t="s">
        <v>39</v>
      </c>
      <c r="B240" s="120" t="s">
        <v>369</v>
      </c>
      <c r="C240" s="121">
        <v>94000</v>
      </c>
      <c r="D240" s="122">
        <v>45288</v>
      </c>
      <c r="E240" s="120" t="s">
        <v>128</v>
      </c>
    </row>
    <row r="241" spans="1:5" ht="15">
      <c r="A241" s="120" t="s">
        <v>39</v>
      </c>
      <c r="B241" s="120" t="s">
        <v>369</v>
      </c>
      <c r="C241" s="121">
        <v>475000</v>
      </c>
      <c r="D241" s="122">
        <v>45286</v>
      </c>
      <c r="E241" s="120" t="s">
        <v>128</v>
      </c>
    </row>
    <row r="242" spans="1:5" ht="15">
      <c r="A242" s="120" t="s">
        <v>39</v>
      </c>
      <c r="B242" s="120" t="s">
        <v>369</v>
      </c>
      <c r="C242" s="121">
        <v>740000</v>
      </c>
      <c r="D242" s="122">
        <v>45288</v>
      </c>
      <c r="E242" s="120" t="s">
        <v>128</v>
      </c>
    </row>
    <row r="243" spans="1:5" ht="15">
      <c r="A243" s="120" t="s">
        <v>39</v>
      </c>
      <c r="B243" s="120" t="s">
        <v>369</v>
      </c>
      <c r="C243" s="121">
        <v>619000</v>
      </c>
      <c r="D243" s="122">
        <v>45288</v>
      </c>
      <c r="E243" s="120" t="s">
        <v>128</v>
      </c>
    </row>
    <row r="244" spans="1:5" ht="15">
      <c r="A244" s="120" t="s">
        <v>39</v>
      </c>
      <c r="B244" s="120" t="s">
        <v>369</v>
      </c>
      <c r="C244" s="121">
        <v>2200000</v>
      </c>
      <c r="D244" s="122">
        <v>45286</v>
      </c>
      <c r="E244" s="120" t="s">
        <v>128</v>
      </c>
    </row>
    <row r="245" spans="1:5" ht="15">
      <c r="A245" s="120" t="s">
        <v>39</v>
      </c>
      <c r="B245" s="120" t="s">
        <v>369</v>
      </c>
      <c r="C245" s="121">
        <v>875000</v>
      </c>
      <c r="D245" s="122">
        <v>45289</v>
      </c>
      <c r="E245" s="120" t="s">
        <v>128</v>
      </c>
    </row>
    <row r="246" spans="1:5" ht="15">
      <c r="A246" s="120" t="s">
        <v>39</v>
      </c>
      <c r="B246" s="120" t="s">
        <v>369</v>
      </c>
      <c r="C246" s="121">
        <v>272000</v>
      </c>
      <c r="D246" s="122">
        <v>45288</v>
      </c>
      <c r="E246" s="120" t="s">
        <v>128</v>
      </c>
    </row>
    <row r="247" spans="1:5" ht="15">
      <c r="A247" s="120" t="s">
        <v>39</v>
      </c>
      <c r="B247" s="120" t="s">
        <v>369</v>
      </c>
      <c r="C247" s="121">
        <v>470000</v>
      </c>
      <c r="D247" s="122">
        <v>45288</v>
      </c>
      <c r="E247" s="120" t="s">
        <v>128</v>
      </c>
    </row>
    <row r="248" spans="1:5" ht="15">
      <c r="A248" s="120" t="s">
        <v>39</v>
      </c>
      <c r="B248" s="120" t="s">
        <v>369</v>
      </c>
      <c r="C248" s="121">
        <v>4850000</v>
      </c>
      <c r="D248" s="122">
        <v>45286</v>
      </c>
      <c r="E248" s="120" t="s">
        <v>128</v>
      </c>
    </row>
    <row r="249" spans="1:5" ht="15">
      <c r="A249" s="120" t="s">
        <v>39</v>
      </c>
      <c r="B249" s="120" t="s">
        <v>369</v>
      </c>
      <c r="C249" s="121">
        <v>285000</v>
      </c>
      <c r="D249" s="122">
        <v>45289</v>
      </c>
      <c r="E249" s="120" t="s">
        <v>128</v>
      </c>
    </row>
    <row r="250" spans="1:5" ht="15">
      <c r="A250" s="120" t="s">
        <v>39</v>
      </c>
      <c r="B250" s="120" t="s">
        <v>369</v>
      </c>
      <c r="C250" s="121">
        <v>727500</v>
      </c>
      <c r="D250" s="122">
        <v>45289</v>
      </c>
      <c r="E250" s="120" t="s">
        <v>128</v>
      </c>
    </row>
    <row r="251" spans="1:5" ht="15">
      <c r="A251" s="120" t="s">
        <v>39</v>
      </c>
      <c r="B251" s="120" t="s">
        <v>369</v>
      </c>
      <c r="C251" s="121">
        <v>325000</v>
      </c>
      <c r="D251" s="122">
        <v>45282</v>
      </c>
      <c r="E251" s="120" t="s">
        <v>128</v>
      </c>
    </row>
    <row r="252" spans="1:5" ht="15">
      <c r="A252" s="120" t="s">
        <v>39</v>
      </c>
      <c r="B252" s="120" t="s">
        <v>369</v>
      </c>
      <c r="C252" s="121">
        <v>785000</v>
      </c>
      <c r="D252" s="122">
        <v>45286</v>
      </c>
      <c r="E252" s="120" t="s">
        <v>128</v>
      </c>
    </row>
    <row r="253" spans="1:5" ht="15">
      <c r="A253" s="120" t="s">
        <v>39</v>
      </c>
      <c r="B253" s="120" t="s">
        <v>369</v>
      </c>
      <c r="C253" s="121">
        <v>310000</v>
      </c>
      <c r="D253" s="122">
        <v>45289</v>
      </c>
      <c r="E253" s="120" t="s">
        <v>128</v>
      </c>
    </row>
    <row r="254" spans="1:5" ht="15">
      <c r="A254" s="120" t="s">
        <v>39</v>
      </c>
      <c r="B254" s="120" t="s">
        <v>369</v>
      </c>
      <c r="C254" s="121">
        <v>596990</v>
      </c>
      <c r="D254" s="122">
        <v>45289</v>
      </c>
      <c r="E254" s="120" t="s">
        <v>128</v>
      </c>
    </row>
    <row r="255" spans="1:5" ht="15">
      <c r="A255" s="120" t="s">
        <v>39</v>
      </c>
      <c r="B255" s="120" t="s">
        <v>369</v>
      </c>
      <c r="C255" s="121">
        <v>575000</v>
      </c>
      <c r="D255" s="122">
        <v>45288</v>
      </c>
      <c r="E255" s="120" t="s">
        <v>128</v>
      </c>
    </row>
    <row r="256" spans="1:5" ht="15">
      <c r="A256" s="120" t="s">
        <v>39</v>
      </c>
      <c r="B256" s="120" t="s">
        <v>369</v>
      </c>
      <c r="C256" s="121">
        <v>435000</v>
      </c>
      <c r="D256" s="122">
        <v>45288</v>
      </c>
      <c r="E256" s="120" t="s">
        <v>128</v>
      </c>
    </row>
    <row r="257" spans="1:5" ht="15">
      <c r="A257" s="120" t="s">
        <v>39</v>
      </c>
      <c r="B257" s="120" t="s">
        <v>369</v>
      </c>
      <c r="C257" s="121">
        <v>410000</v>
      </c>
      <c r="D257" s="122">
        <v>45289</v>
      </c>
      <c r="E257" s="120" t="s">
        <v>128</v>
      </c>
    </row>
    <row r="258" spans="1:5" ht="15">
      <c r="A258" s="120" t="s">
        <v>39</v>
      </c>
      <c r="B258" s="120" t="s">
        <v>369</v>
      </c>
      <c r="C258" s="121">
        <v>359999</v>
      </c>
      <c r="D258" s="122">
        <v>45286</v>
      </c>
      <c r="E258" s="120" t="s">
        <v>128</v>
      </c>
    </row>
    <row r="259" spans="1:5" ht="15">
      <c r="A259" s="120" t="s">
        <v>39</v>
      </c>
      <c r="B259" s="120" t="s">
        <v>369</v>
      </c>
      <c r="C259" s="121">
        <v>425500</v>
      </c>
      <c r="D259" s="122">
        <v>45287</v>
      </c>
      <c r="E259" s="120" t="s">
        <v>128</v>
      </c>
    </row>
    <row r="260" spans="1:5" ht="15">
      <c r="A260" s="120" t="s">
        <v>39</v>
      </c>
      <c r="B260" s="120" t="s">
        <v>369</v>
      </c>
      <c r="C260" s="121">
        <v>712640</v>
      </c>
      <c r="D260" s="122">
        <v>45282</v>
      </c>
      <c r="E260" s="120" t="s">
        <v>128</v>
      </c>
    </row>
    <row r="261" spans="1:5" ht="15">
      <c r="A261" s="120" t="s">
        <v>39</v>
      </c>
      <c r="B261" s="120" t="s">
        <v>369</v>
      </c>
      <c r="C261" s="121">
        <v>425000</v>
      </c>
      <c r="D261" s="122">
        <v>45282</v>
      </c>
      <c r="E261" s="120" t="s">
        <v>128</v>
      </c>
    </row>
    <row r="262" spans="1:5" ht="15">
      <c r="A262" s="120" t="s">
        <v>39</v>
      </c>
      <c r="B262" s="120" t="s">
        <v>369</v>
      </c>
      <c r="C262" s="121">
        <v>710000</v>
      </c>
      <c r="D262" s="122">
        <v>45289</v>
      </c>
      <c r="E262" s="120" t="s">
        <v>128</v>
      </c>
    </row>
    <row r="263" spans="1:5" ht="15">
      <c r="A263" s="120" t="s">
        <v>39</v>
      </c>
      <c r="B263" s="120" t="s">
        <v>369</v>
      </c>
      <c r="C263" s="121">
        <v>324750</v>
      </c>
      <c r="D263" s="122">
        <v>45287</v>
      </c>
      <c r="E263" s="120" t="s">
        <v>128</v>
      </c>
    </row>
    <row r="264" spans="1:5" ht="15">
      <c r="A264" s="120" t="s">
        <v>39</v>
      </c>
      <c r="B264" s="120" t="s">
        <v>369</v>
      </c>
      <c r="C264" s="121">
        <v>1845503.94</v>
      </c>
      <c r="D264" s="122">
        <v>45289</v>
      </c>
      <c r="E264" s="120" t="s">
        <v>128</v>
      </c>
    </row>
    <row r="265" spans="1:5" ht="15">
      <c r="A265" s="120" t="s">
        <v>39</v>
      </c>
      <c r="B265" s="120" t="s">
        <v>369</v>
      </c>
      <c r="C265" s="121">
        <v>3900000</v>
      </c>
      <c r="D265" s="122">
        <v>45289</v>
      </c>
      <c r="E265" s="120" t="s">
        <v>128</v>
      </c>
    </row>
    <row r="266" spans="1:5" ht="15">
      <c r="A266" s="120" t="s">
        <v>39</v>
      </c>
      <c r="B266" s="120" t="s">
        <v>369</v>
      </c>
      <c r="C266" s="121">
        <v>913596</v>
      </c>
      <c r="D266" s="122">
        <v>45288</v>
      </c>
      <c r="E266" s="120" t="s">
        <v>128</v>
      </c>
    </row>
    <row r="267" spans="1:5" ht="15">
      <c r="A267" s="120" t="s">
        <v>39</v>
      </c>
      <c r="B267" s="120" t="s">
        <v>369</v>
      </c>
      <c r="C267" s="121">
        <v>660000</v>
      </c>
      <c r="D267" s="122">
        <v>45282</v>
      </c>
      <c r="E267" s="120" t="s">
        <v>128</v>
      </c>
    </row>
    <row r="268" spans="1:5" ht="15">
      <c r="A268" s="120" t="s">
        <v>39</v>
      </c>
      <c r="B268" s="120" t="s">
        <v>369</v>
      </c>
      <c r="C268" s="121">
        <v>800000</v>
      </c>
      <c r="D268" s="122">
        <v>45282</v>
      </c>
      <c r="E268" s="120" t="s">
        <v>128</v>
      </c>
    </row>
    <row r="269" spans="1:5" ht="15">
      <c r="A269" s="120" t="s">
        <v>39</v>
      </c>
      <c r="B269" s="120" t="s">
        <v>369</v>
      </c>
      <c r="C269" s="121">
        <v>263000</v>
      </c>
      <c r="D269" s="122">
        <v>45289</v>
      </c>
      <c r="E269" s="120" t="s">
        <v>128</v>
      </c>
    </row>
    <row r="270" spans="1:5" ht="15">
      <c r="A270" s="120" t="s">
        <v>39</v>
      </c>
      <c r="B270" s="120" t="s">
        <v>369</v>
      </c>
      <c r="C270" s="121">
        <v>600000</v>
      </c>
      <c r="D270" s="122">
        <v>45288</v>
      </c>
      <c r="E270" s="120" t="s">
        <v>128</v>
      </c>
    </row>
    <row r="271" spans="1:5" ht="15">
      <c r="A271" s="120" t="s">
        <v>39</v>
      </c>
      <c r="B271" s="120" t="s">
        <v>369</v>
      </c>
      <c r="C271" s="121">
        <v>649000</v>
      </c>
      <c r="D271" s="122">
        <v>45289</v>
      </c>
      <c r="E271" s="120" t="s">
        <v>128</v>
      </c>
    </row>
    <row r="272" spans="1:5" ht="15">
      <c r="A272" s="120" t="s">
        <v>39</v>
      </c>
      <c r="B272" s="120" t="s">
        <v>369</v>
      </c>
      <c r="C272" s="121">
        <v>225000</v>
      </c>
      <c r="D272" s="122">
        <v>45289</v>
      </c>
      <c r="E272" s="120" t="s">
        <v>128</v>
      </c>
    </row>
    <row r="273" spans="1:5" ht="15">
      <c r="A273" s="120" t="s">
        <v>39</v>
      </c>
      <c r="B273" s="120" t="s">
        <v>369</v>
      </c>
      <c r="C273" s="121">
        <v>495000</v>
      </c>
      <c r="D273" s="122">
        <v>45288</v>
      </c>
      <c r="E273" s="120" t="s">
        <v>128</v>
      </c>
    </row>
    <row r="274" spans="1:5" ht="15">
      <c r="A274" s="120" t="s">
        <v>39</v>
      </c>
      <c r="B274" s="120" t="s">
        <v>369</v>
      </c>
      <c r="C274" s="121">
        <v>460000</v>
      </c>
      <c r="D274" s="122">
        <v>45282</v>
      </c>
      <c r="E274" s="120" t="s">
        <v>128</v>
      </c>
    </row>
    <row r="275" spans="1:5" ht="15">
      <c r="A275" s="120" t="s">
        <v>39</v>
      </c>
      <c r="B275" s="120" t="s">
        <v>369</v>
      </c>
      <c r="C275" s="121">
        <v>12000</v>
      </c>
      <c r="D275" s="122">
        <v>45282</v>
      </c>
      <c r="E275" s="120" t="s">
        <v>128</v>
      </c>
    </row>
    <row r="276" spans="1:5" ht="15">
      <c r="A276" s="120" t="s">
        <v>39</v>
      </c>
      <c r="B276" s="120" t="s">
        <v>369</v>
      </c>
      <c r="C276" s="121">
        <v>875000</v>
      </c>
      <c r="D276" s="122">
        <v>45288</v>
      </c>
      <c r="E276" s="120" t="s">
        <v>128</v>
      </c>
    </row>
    <row r="277" spans="1:5" ht="15">
      <c r="A277" s="120" t="s">
        <v>39</v>
      </c>
      <c r="B277" s="120" t="s">
        <v>369</v>
      </c>
      <c r="C277" s="121">
        <v>340000</v>
      </c>
      <c r="D277" s="122">
        <v>45287</v>
      </c>
      <c r="E277" s="120" t="s">
        <v>128</v>
      </c>
    </row>
    <row r="278" spans="1:5" ht="15">
      <c r="A278" s="120" t="s">
        <v>39</v>
      </c>
      <c r="B278" s="120" t="s">
        <v>369</v>
      </c>
      <c r="C278" s="121">
        <v>307800</v>
      </c>
      <c r="D278" s="122">
        <v>45279</v>
      </c>
      <c r="E278" s="120" t="s">
        <v>378</v>
      </c>
    </row>
    <row r="279" spans="1:5" ht="15">
      <c r="A279" s="120" t="s">
        <v>39</v>
      </c>
      <c r="B279" s="120" t="s">
        <v>369</v>
      </c>
      <c r="C279" s="121">
        <v>200000</v>
      </c>
      <c r="D279" s="122">
        <v>45281</v>
      </c>
      <c r="E279" s="120" t="s">
        <v>378</v>
      </c>
    </row>
    <row r="280" spans="1:5" ht="15">
      <c r="A280" s="120" t="s">
        <v>39</v>
      </c>
      <c r="B280" s="120" t="s">
        <v>369</v>
      </c>
      <c r="C280" s="121">
        <v>28500000</v>
      </c>
      <c r="D280" s="122">
        <v>45275</v>
      </c>
      <c r="E280" s="120" t="s">
        <v>378</v>
      </c>
    </row>
    <row r="281" spans="1:5" ht="15">
      <c r="A281" s="120" t="s">
        <v>39</v>
      </c>
      <c r="B281" s="120" t="s">
        <v>369</v>
      </c>
      <c r="C281" s="121">
        <v>700000</v>
      </c>
      <c r="D281" s="122">
        <v>45280</v>
      </c>
      <c r="E281" s="120" t="s">
        <v>378</v>
      </c>
    </row>
    <row r="282" spans="1:5" ht="15">
      <c r="A282" s="120" t="s">
        <v>39</v>
      </c>
      <c r="B282" s="120" t="s">
        <v>369</v>
      </c>
      <c r="C282" s="121">
        <v>200000</v>
      </c>
      <c r="D282" s="122">
        <v>45286</v>
      </c>
      <c r="E282" s="120" t="s">
        <v>378</v>
      </c>
    </row>
    <row r="283" spans="1:5" ht="15">
      <c r="A283" s="120" t="s">
        <v>39</v>
      </c>
      <c r="B283" s="120" t="s">
        <v>369</v>
      </c>
      <c r="C283" s="121">
        <v>200000</v>
      </c>
      <c r="D283" s="122">
        <v>45279</v>
      </c>
      <c r="E283" s="120" t="s">
        <v>378</v>
      </c>
    </row>
    <row r="284" spans="1:5" ht="15">
      <c r="A284" s="120" t="s">
        <v>39</v>
      </c>
      <c r="B284" s="120" t="s">
        <v>369</v>
      </c>
      <c r="C284" s="121">
        <v>200000</v>
      </c>
      <c r="D284" s="122">
        <v>45281</v>
      </c>
      <c r="E284" s="120" t="s">
        <v>378</v>
      </c>
    </row>
    <row r="285" spans="1:5" ht="15">
      <c r="A285" s="120" t="s">
        <v>39</v>
      </c>
      <c r="B285" s="120" t="s">
        <v>369</v>
      </c>
      <c r="C285" s="121">
        <v>54500</v>
      </c>
      <c r="D285" s="122">
        <v>45273</v>
      </c>
      <c r="E285" s="120" t="s">
        <v>378</v>
      </c>
    </row>
    <row r="286" spans="1:5" ht="15">
      <c r="A286" s="120" t="s">
        <v>39</v>
      </c>
      <c r="B286" s="120" t="s">
        <v>369</v>
      </c>
      <c r="C286" s="121">
        <v>624000</v>
      </c>
      <c r="D286" s="122">
        <v>45273</v>
      </c>
      <c r="E286" s="120" t="s">
        <v>378</v>
      </c>
    </row>
    <row r="287" spans="1:5" ht="15">
      <c r="A287" s="120" t="s">
        <v>39</v>
      </c>
      <c r="B287" s="120" t="s">
        <v>369</v>
      </c>
      <c r="C287" s="121">
        <v>317504</v>
      </c>
      <c r="D287" s="122">
        <v>45286</v>
      </c>
      <c r="E287" s="120" t="s">
        <v>378</v>
      </c>
    </row>
    <row r="288" spans="1:5" ht="15">
      <c r="A288" s="120" t="s">
        <v>39</v>
      </c>
      <c r="B288" s="120" t="s">
        <v>369</v>
      </c>
      <c r="C288" s="121">
        <v>341880</v>
      </c>
      <c r="D288" s="122">
        <v>45281</v>
      </c>
      <c r="E288" s="120" t="s">
        <v>378</v>
      </c>
    </row>
    <row r="289" spans="1:5" ht="15">
      <c r="A289" s="120" t="s">
        <v>39</v>
      </c>
      <c r="B289" s="120" t="s">
        <v>369</v>
      </c>
      <c r="C289" s="121">
        <v>200000</v>
      </c>
      <c r="D289" s="122">
        <v>45280</v>
      </c>
      <c r="E289" s="120" t="s">
        <v>378</v>
      </c>
    </row>
    <row r="290" spans="1:5" ht="15">
      <c r="A290" s="120" t="s">
        <v>39</v>
      </c>
      <c r="B290" s="120" t="s">
        <v>369</v>
      </c>
      <c r="C290" s="121">
        <v>387000</v>
      </c>
      <c r="D290" s="122">
        <v>45273</v>
      </c>
      <c r="E290" s="120" t="s">
        <v>378</v>
      </c>
    </row>
    <row r="291" spans="1:5" ht="15">
      <c r="A291" s="120" t="s">
        <v>39</v>
      </c>
      <c r="B291" s="120" t="s">
        <v>369</v>
      </c>
      <c r="C291" s="121">
        <v>575000</v>
      </c>
      <c r="D291" s="122">
        <v>45275</v>
      </c>
      <c r="E291" s="120" t="s">
        <v>378</v>
      </c>
    </row>
    <row r="292" spans="1:5" ht="15">
      <c r="A292" s="120" t="s">
        <v>39</v>
      </c>
      <c r="B292" s="120" t="s">
        <v>369</v>
      </c>
      <c r="C292" s="121">
        <v>1400000</v>
      </c>
      <c r="D292" s="122">
        <v>45278</v>
      </c>
      <c r="E292" s="120" t="s">
        <v>378</v>
      </c>
    </row>
    <row r="293" spans="1:5" ht="15">
      <c r="A293" s="120" t="s">
        <v>39</v>
      </c>
      <c r="B293" s="120" t="s">
        <v>369</v>
      </c>
      <c r="C293" s="121">
        <v>115000</v>
      </c>
      <c r="D293" s="122">
        <v>45272</v>
      </c>
      <c r="E293" s="120" t="s">
        <v>378</v>
      </c>
    </row>
    <row r="294" spans="1:5" ht="15">
      <c r="A294" s="120" t="s">
        <v>39</v>
      </c>
      <c r="B294" s="120" t="s">
        <v>369</v>
      </c>
      <c r="C294" s="121">
        <v>645000</v>
      </c>
      <c r="D294" s="122">
        <v>45271</v>
      </c>
      <c r="E294" s="120" t="s">
        <v>378</v>
      </c>
    </row>
    <row r="295" spans="1:5" ht="15">
      <c r="A295" s="120" t="s">
        <v>39</v>
      </c>
      <c r="B295" s="120" t="s">
        <v>369</v>
      </c>
      <c r="C295" s="121">
        <v>431000</v>
      </c>
      <c r="D295" s="122">
        <v>45278</v>
      </c>
      <c r="E295" s="120" t="s">
        <v>378</v>
      </c>
    </row>
    <row r="296" spans="1:5" ht="15">
      <c r="A296" s="120" t="s">
        <v>39</v>
      </c>
      <c r="B296" s="120" t="s">
        <v>369</v>
      </c>
      <c r="C296" s="121">
        <v>500000</v>
      </c>
      <c r="D296" s="122">
        <v>45278</v>
      </c>
      <c r="E296" s="120" t="s">
        <v>378</v>
      </c>
    </row>
    <row r="297" spans="1:5" ht="15">
      <c r="A297" s="120" t="s">
        <v>39</v>
      </c>
      <c r="B297" s="120" t="s">
        <v>369</v>
      </c>
      <c r="C297" s="121">
        <v>133500</v>
      </c>
      <c r="D297" s="122">
        <v>45268</v>
      </c>
      <c r="E297" s="120" t="s">
        <v>378</v>
      </c>
    </row>
    <row r="298" spans="1:5" ht="15">
      <c r="A298" s="120" t="s">
        <v>39</v>
      </c>
      <c r="B298" s="120" t="s">
        <v>369</v>
      </c>
      <c r="C298" s="121">
        <v>245000</v>
      </c>
      <c r="D298" s="122">
        <v>45288</v>
      </c>
      <c r="E298" s="120" t="s">
        <v>378</v>
      </c>
    </row>
    <row r="299" spans="1:5" ht="15">
      <c r="A299" s="120" t="s">
        <v>39</v>
      </c>
      <c r="B299" s="120" t="s">
        <v>369</v>
      </c>
      <c r="C299" s="121">
        <v>495000</v>
      </c>
      <c r="D299" s="122">
        <v>45268</v>
      </c>
      <c r="E299" s="120" t="s">
        <v>378</v>
      </c>
    </row>
    <row r="300" spans="1:5" ht="15">
      <c r="A300" s="120" t="s">
        <v>39</v>
      </c>
      <c r="B300" s="120" t="s">
        <v>369</v>
      </c>
      <c r="C300" s="121">
        <v>143600</v>
      </c>
      <c r="D300" s="122">
        <v>45268</v>
      </c>
      <c r="E300" s="120" t="s">
        <v>378</v>
      </c>
    </row>
    <row r="301" spans="1:5" ht="15">
      <c r="A301" s="120" t="s">
        <v>39</v>
      </c>
      <c r="B301" s="120" t="s">
        <v>369</v>
      </c>
      <c r="C301" s="121">
        <v>1241306</v>
      </c>
      <c r="D301" s="122">
        <v>45272</v>
      </c>
      <c r="E301" s="120" t="s">
        <v>378</v>
      </c>
    </row>
    <row r="302" spans="1:5" ht="15">
      <c r="A302" s="120" t="s">
        <v>39</v>
      </c>
      <c r="B302" s="120" t="s">
        <v>369</v>
      </c>
      <c r="C302" s="121">
        <v>3600000</v>
      </c>
      <c r="D302" s="122">
        <v>45289</v>
      </c>
      <c r="E302" s="120" t="s">
        <v>378</v>
      </c>
    </row>
    <row r="303" spans="1:5" ht="15">
      <c r="A303" s="120" t="s">
        <v>39</v>
      </c>
      <c r="B303" s="120" t="s">
        <v>369</v>
      </c>
      <c r="C303" s="121">
        <v>70000</v>
      </c>
      <c r="D303" s="122">
        <v>45286</v>
      </c>
      <c r="E303" s="120" t="s">
        <v>378</v>
      </c>
    </row>
    <row r="304" spans="1:5" ht="15">
      <c r="A304" s="120" t="s">
        <v>39</v>
      </c>
      <c r="B304" s="120" t="s">
        <v>369</v>
      </c>
      <c r="C304" s="121">
        <v>495000</v>
      </c>
      <c r="D304" s="122">
        <v>45268</v>
      </c>
      <c r="E304" s="120" t="s">
        <v>378</v>
      </c>
    </row>
    <row r="305" spans="1:5" ht="15">
      <c r="A305" s="120" t="s">
        <v>39</v>
      </c>
      <c r="B305" s="120" t="s">
        <v>369</v>
      </c>
      <c r="C305" s="121">
        <v>500000</v>
      </c>
      <c r="D305" s="122">
        <v>45273</v>
      </c>
      <c r="E305" s="120" t="s">
        <v>378</v>
      </c>
    </row>
    <row r="306" spans="1:5" ht="15">
      <c r="A306" s="120" t="s">
        <v>39</v>
      </c>
      <c r="B306" s="120" t="s">
        <v>369</v>
      </c>
      <c r="C306" s="121">
        <v>483114.3</v>
      </c>
      <c r="D306" s="122">
        <v>45289</v>
      </c>
      <c r="E306" s="120" t="s">
        <v>378</v>
      </c>
    </row>
    <row r="307" spans="1:5" ht="15">
      <c r="A307" s="120" t="s">
        <v>39</v>
      </c>
      <c r="B307" s="120" t="s">
        <v>369</v>
      </c>
      <c r="C307" s="121">
        <v>839500</v>
      </c>
      <c r="D307" s="122">
        <v>45289</v>
      </c>
      <c r="E307" s="120" t="s">
        <v>378</v>
      </c>
    </row>
    <row r="308" spans="1:5" ht="15">
      <c r="A308" s="120" t="s">
        <v>39</v>
      </c>
      <c r="B308" s="120" t="s">
        <v>369</v>
      </c>
      <c r="C308" s="121">
        <v>489000</v>
      </c>
      <c r="D308" s="122">
        <v>45282</v>
      </c>
      <c r="E308" s="120" t="s">
        <v>378</v>
      </c>
    </row>
    <row r="309" spans="1:5" ht="15">
      <c r="A309" s="120" t="s">
        <v>39</v>
      </c>
      <c r="B309" s="120" t="s">
        <v>369</v>
      </c>
      <c r="C309" s="121">
        <v>75000</v>
      </c>
      <c r="D309" s="122">
        <v>45286</v>
      </c>
      <c r="E309" s="120" t="s">
        <v>378</v>
      </c>
    </row>
    <row r="310" spans="1:5" ht="15">
      <c r="A310" s="120" t="s">
        <v>39</v>
      </c>
      <c r="B310" s="120" t="s">
        <v>369</v>
      </c>
      <c r="C310" s="121">
        <v>750000</v>
      </c>
      <c r="D310" s="122">
        <v>45266</v>
      </c>
      <c r="E310" s="120" t="s">
        <v>378</v>
      </c>
    </row>
    <row r="311" spans="1:5" ht="15">
      <c r="A311" s="120" t="s">
        <v>39</v>
      </c>
      <c r="B311" s="120" t="s">
        <v>369</v>
      </c>
      <c r="C311" s="121">
        <v>200000</v>
      </c>
      <c r="D311" s="122">
        <v>45261</v>
      </c>
      <c r="E311" s="120" t="s">
        <v>378</v>
      </c>
    </row>
    <row r="312" spans="1:5" ht="15">
      <c r="A312" s="120" t="s">
        <v>39</v>
      </c>
      <c r="B312" s="120" t="s">
        <v>369</v>
      </c>
      <c r="C312" s="121">
        <v>400000</v>
      </c>
      <c r="D312" s="122">
        <v>45287</v>
      </c>
      <c r="E312" s="120" t="s">
        <v>378</v>
      </c>
    </row>
    <row r="313" spans="1:5" ht="15">
      <c r="A313" s="120" t="s">
        <v>39</v>
      </c>
      <c r="B313" s="120" t="s">
        <v>369</v>
      </c>
      <c r="C313" s="121">
        <v>9000000</v>
      </c>
      <c r="D313" s="122">
        <v>45264</v>
      </c>
      <c r="E313" s="120" t="s">
        <v>378</v>
      </c>
    </row>
    <row r="314" spans="1:5" ht="15">
      <c r="A314" s="120" t="s">
        <v>39</v>
      </c>
      <c r="B314" s="120" t="s">
        <v>369</v>
      </c>
      <c r="C314" s="121">
        <v>866200</v>
      </c>
      <c r="D314" s="122">
        <v>45264</v>
      </c>
      <c r="E314" s="120" t="s">
        <v>378</v>
      </c>
    </row>
    <row r="315" spans="1:5" ht="15">
      <c r="A315" s="120" t="s">
        <v>39</v>
      </c>
      <c r="B315" s="120" t="s">
        <v>369</v>
      </c>
      <c r="C315" s="121">
        <v>777600</v>
      </c>
      <c r="D315" s="122">
        <v>45272</v>
      </c>
      <c r="E315" s="120" t="s">
        <v>378</v>
      </c>
    </row>
    <row r="316" spans="1:5" ht="15">
      <c r="A316" s="120" t="s">
        <v>39</v>
      </c>
      <c r="B316" s="120" t="s">
        <v>369</v>
      </c>
      <c r="C316" s="121">
        <v>640000</v>
      </c>
      <c r="D316" s="122">
        <v>45272</v>
      </c>
      <c r="E316" s="120" t="s">
        <v>378</v>
      </c>
    </row>
    <row r="317" spans="1:5" ht="15">
      <c r="A317" s="120" t="s">
        <v>39</v>
      </c>
      <c r="B317" s="120" t="s">
        <v>369</v>
      </c>
      <c r="C317" s="121">
        <v>1260000</v>
      </c>
      <c r="D317" s="122">
        <v>45261</v>
      </c>
      <c r="E317" s="120" t="s">
        <v>378</v>
      </c>
    </row>
    <row r="318" spans="1:5" ht="15">
      <c r="A318" s="120" t="s">
        <v>39</v>
      </c>
      <c r="B318" s="120" t="s">
        <v>369</v>
      </c>
      <c r="C318" s="121">
        <v>415000</v>
      </c>
      <c r="D318" s="122">
        <v>45288</v>
      </c>
      <c r="E318" s="120" t="s">
        <v>378</v>
      </c>
    </row>
    <row r="319" spans="1:5" ht="15">
      <c r="A319" s="120" t="s">
        <v>39</v>
      </c>
      <c r="B319" s="120" t="s">
        <v>369</v>
      </c>
      <c r="C319" s="121">
        <v>349870</v>
      </c>
      <c r="D319" s="122">
        <v>45279</v>
      </c>
      <c r="E319" s="120" t="s">
        <v>378</v>
      </c>
    </row>
    <row r="320" spans="1:5" ht="15">
      <c r="A320" s="120" t="s">
        <v>39</v>
      </c>
      <c r="B320" s="120" t="s">
        <v>369</v>
      </c>
      <c r="C320" s="121">
        <v>608000</v>
      </c>
      <c r="D320" s="122">
        <v>45272</v>
      </c>
      <c r="E320" s="120" t="s">
        <v>378</v>
      </c>
    </row>
    <row r="321" spans="1:5" ht="15">
      <c r="A321" s="120" t="s">
        <v>39</v>
      </c>
      <c r="B321" s="120" t="s">
        <v>369</v>
      </c>
      <c r="C321" s="121">
        <v>55962</v>
      </c>
      <c r="D321" s="122">
        <v>45279</v>
      </c>
      <c r="E321" s="120" t="s">
        <v>378</v>
      </c>
    </row>
    <row r="322" spans="1:5" ht="15">
      <c r="A322" s="120" t="s">
        <v>39</v>
      </c>
      <c r="B322" s="120" t="s">
        <v>369</v>
      </c>
      <c r="C322" s="121">
        <v>142656.45000000001</v>
      </c>
      <c r="D322" s="122">
        <v>45264</v>
      </c>
      <c r="E322" s="120" t="s">
        <v>378</v>
      </c>
    </row>
    <row r="323" spans="1:5" ht="15">
      <c r="A323" s="120" t="s">
        <v>95</v>
      </c>
      <c r="B323" s="120" t="s">
        <v>370</v>
      </c>
      <c r="C323" s="121">
        <v>390000</v>
      </c>
      <c r="D323" s="122">
        <v>45281</v>
      </c>
      <c r="E323" s="120" t="s">
        <v>128</v>
      </c>
    </row>
    <row r="324" spans="1:5" ht="15">
      <c r="A324" s="120" t="s">
        <v>95</v>
      </c>
      <c r="B324" s="120" t="s">
        <v>370</v>
      </c>
      <c r="C324" s="121">
        <v>720000</v>
      </c>
      <c r="D324" s="122">
        <v>45278</v>
      </c>
      <c r="E324" s="120" t="s">
        <v>128</v>
      </c>
    </row>
    <row r="325" spans="1:5" ht="15">
      <c r="A325" s="120" t="s">
        <v>95</v>
      </c>
      <c r="B325" s="120" t="s">
        <v>370</v>
      </c>
      <c r="C325" s="121">
        <v>450000</v>
      </c>
      <c r="D325" s="122">
        <v>45274</v>
      </c>
      <c r="E325" s="120" t="s">
        <v>128</v>
      </c>
    </row>
    <row r="326" spans="1:5" ht="15">
      <c r="A326" s="120" t="s">
        <v>95</v>
      </c>
      <c r="B326" s="120" t="s">
        <v>370</v>
      </c>
      <c r="C326" s="121">
        <v>450000</v>
      </c>
      <c r="D326" s="122">
        <v>45275</v>
      </c>
      <c r="E326" s="120" t="s">
        <v>128</v>
      </c>
    </row>
    <row r="327" spans="1:5" ht="15">
      <c r="A327" s="120" t="s">
        <v>95</v>
      </c>
      <c r="B327" s="120" t="s">
        <v>370</v>
      </c>
      <c r="C327" s="121">
        <v>345000</v>
      </c>
      <c r="D327" s="122">
        <v>45274</v>
      </c>
      <c r="E327" s="120" t="s">
        <v>128</v>
      </c>
    </row>
    <row r="328" spans="1:5" ht="15">
      <c r="A328" s="120" t="s">
        <v>95</v>
      </c>
      <c r="B328" s="120" t="s">
        <v>370</v>
      </c>
      <c r="C328" s="121">
        <v>378500</v>
      </c>
      <c r="D328" s="122">
        <v>45275</v>
      </c>
      <c r="E328" s="120" t="s">
        <v>128</v>
      </c>
    </row>
    <row r="329" spans="1:5" ht="15">
      <c r="A329" s="120" t="s">
        <v>95</v>
      </c>
      <c r="B329" s="120" t="s">
        <v>370</v>
      </c>
      <c r="C329" s="121">
        <v>385000</v>
      </c>
      <c r="D329" s="122">
        <v>45275</v>
      </c>
      <c r="E329" s="120" t="s">
        <v>128</v>
      </c>
    </row>
    <row r="330" spans="1:5" ht="15">
      <c r="A330" s="120" t="s">
        <v>95</v>
      </c>
      <c r="B330" s="120" t="s">
        <v>370</v>
      </c>
      <c r="C330" s="121">
        <v>235000</v>
      </c>
      <c r="D330" s="122">
        <v>45274</v>
      </c>
      <c r="E330" s="120" t="s">
        <v>128</v>
      </c>
    </row>
    <row r="331" spans="1:5" ht="15">
      <c r="A331" s="120" t="s">
        <v>95</v>
      </c>
      <c r="B331" s="120" t="s">
        <v>370</v>
      </c>
      <c r="C331" s="121">
        <v>310000</v>
      </c>
      <c r="D331" s="122">
        <v>45289</v>
      </c>
      <c r="E331" s="120" t="s">
        <v>128</v>
      </c>
    </row>
    <row r="332" spans="1:5" ht="15">
      <c r="A332" s="120" t="s">
        <v>95</v>
      </c>
      <c r="B332" s="120" t="s">
        <v>370</v>
      </c>
      <c r="C332" s="121">
        <v>257800</v>
      </c>
      <c r="D332" s="122">
        <v>45289</v>
      </c>
      <c r="E332" s="120" t="s">
        <v>128</v>
      </c>
    </row>
    <row r="333" spans="1:5" ht="15">
      <c r="A333" s="120" t="s">
        <v>95</v>
      </c>
      <c r="B333" s="120" t="s">
        <v>370</v>
      </c>
      <c r="C333" s="121">
        <v>635000</v>
      </c>
      <c r="D333" s="122">
        <v>45282</v>
      </c>
      <c r="E333" s="120" t="s">
        <v>128</v>
      </c>
    </row>
    <row r="334" spans="1:5" ht="15">
      <c r="A334" s="120" t="s">
        <v>95</v>
      </c>
      <c r="B334" s="120" t="s">
        <v>370</v>
      </c>
      <c r="C334" s="121">
        <v>429900</v>
      </c>
      <c r="D334" s="122">
        <v>45272</v>
      </c>
      <c r="E334" s="120" t="s">
        <v>128</v>
      </c>
    </row>
    <row r="335" spans="1:5" ht="15">
      <c r="A335" s="120" t="s">
        <v>95</v>
      </c>
      <c r="B335" s="120" t="s">
        <v>370</v>
      </c>
      <c r="C335" s="121">
        <v>500000</v>
      </c>
      <c r="D335" s="122">
        <v>45265</v>
      </c>
      <c r="E335" s="120" t="s">
        <v>128</v>
      </c>
    </row>
    <row r="336" spans="1:5" ht="15">
      <c r="A336" s="120" t="s">
        <v>95</v>
      </c>
      <c r="B336" s="120" t="s">
        <v>370</v>
      </c>
      <c r="C336" s="121">
        <v>1560000</v>
      </c>
      <c r="D336" s="122">
        <v>45264</v>
      </c>
      <c r="E336" s="120" t="s">
        <v>128</v>
      </c>
    </row>
    <row r="337" spans="1:5" ht="15">
      <c r="A337" s="120" t="s">
        <v>95</v>
      </c>
      <c r="B337" s="120" t="s">
        <v>370</v>
      </c>
      <c r="C337" s="121">
        <v>1225000</v>
      </c>
      <c r="D337" s="122">
        <v>45288</v>
      </c>
      <c r="E337" s="120" t="s">
        <v>128</v>
      </c>
    </row>
    <row r="338" spans="1:5" ht="15">
      <c r="A338" s="120" t="s">
        <v>95</v>
      </c>
      <c r="B338" s="120" t="s">
        <v>370</v>
      </c>
      <c r="C338" s="121">
        <v>505000</v>
      </c>
      <c r="D338" s="122">
        <v>45275</v>
      </c>
      <c r="E338" s="120" t="s">
        <v>128</v>
      </c>
    </row>
    <row r="339" spans="1:5" ht="15">
      <c r="A339" s="120" t="s">
        <v>95</v>
      </c>
      <c r="B339" s="120" t="s">
        <v>370</v>
      </c>
      <c r="C339" s="121">
        <v>505000</v>
      </c>
      <c r="D339" s="122">
        <v>45267</v>
      </c>
      <c r="E339" s="120" t="s">
        <v>128</v>
      </c>
    </row>
    <row r="340" spans="1:5" ht="15">
      <c r="A340" s="120" t="s">
        <v>95</v>
      </c>
      <c r="B340" s="120" t="s">
        <v>370</v>
      </c>
      <c r="C340" s="121">
        <v>315000</v>
      </c>
      <c r="D340" s="122">
        <v>45268</v>
      </c>
      <c r="E340" s="120" t="s">
        <v>128</v>
      </c>
    </row>
    <row r="341" spans="1:5" ht="15">
      <c r="A341" s="120" t="s">
        <v>97</v>
      </c>
      <c r="B341" s="120" t="s">
        <v>371</v>
      </c>
      <c r="C341" s="121">
        <v>760000</v>
      </c>
      <c r="D341" s="122">
        <v>45278</v>
      </c>
      <c r="E341" s="120" t="s">
        <v>128</v>
      </c>
    </row>
    <row r="342" spans="1:5" ht="15">
      <c r="A342" s="120" t="s">
        <v>97</v>
      </c>
      <c r="B342" s="120" t="s">
        <v>371</v>
      </c>
      <c r="C342" s="121">
        <v>775000</v>
      </c>
      <c r="D342" s="122">
        <v>45271</v>
      </c>
      <c r="E342" s="120" t="s">
        <v>128</v>
      </c>
    </row>
    <row r="343" spans="1:5" ht="15">
      <c r="A343" s="120" t="s">
        <v>97</v>
      </c>
      <c r="B343" s="120" t="s">
        <v>371</v>
      </c>
      <c r="C343" s="121">
        <v>450000</v>
      </c>
      <c r="D343" s="122">
        <v>45287</v>
      </c>
      <c r="E343" s="120" t="s">
        <v>128</v>
      </c>
    </row>
    <row r="344" spans="1:5" ht="15">
      <c r="A344" s="120" t="s">
        <v>97</v>
      </c>
      <c r="B344" s="120" t="s">
        <v>371</v>
      </c>
      <c r="C344" s="121">
        <v>475000</v>
      </c>
      <c r="D344" s="122">
        <v>45279</v>
      </c>
      <c r="E344" s="120" t="s">
        <v>128</v>
      </c>
    </row>
    <row r="345" spans="1:5" ht="15">
      <c r="A345" s="120" t="s">
        <v>97</v>
      </c>
      <c r="B345" s="120" t="s">
        <v>371</v>
      </c>
      <c r="C345" s="121">
        <v>610000</v>
      </c>
      <c r="D345" s="122">
        <v>45275</v>
      </c>
      <c r="E345" s="120" t="s">
        <v>128</v>
      </c>
    </row>
    <row r="346" spans="1:5" ht="15">
      <c r="A346" s="120" t="s">
        <v>97</v>
      </c>
      <c r="B346" s="120" t="s">
        <v>371</v>
      </c>
      <c r="C346" s="121">
        <v>520000</v>
      </c>
      <c r="D346" s="122">
        <v>45273</v>
      </c>
      <c r="E346" s="120" t="s">
        <v>128</v>
      </c>
    </row>
    <row r="347" spans="1:5" ht="15">
      <c r="A347" s="120" t="s">
        <v>101</v>
      </c>
      <c r="B347" s="120" t="s">
        <v>372</v>
      </c>
      <c r="C347" s="121">
        <v>305000</v>
      </c>
      <c r="D347" s="122">
        <v>45282</v>
      </c>
      <c r="E347" s="120" t="s">
        <v>128</v>
      </c>
    </row>
    <row r="348" spans="1:5" ht="15">
      <c r="A348" s="120" t="s">
        <v>101</v>
      </c>
      <c r="B348" s="120" t="s">
        <v>372</v>
      </c>
      <c r="C348" s="121">
        <v>435000</v>
      </c>
      <c r="D348" s="122">
        <v>45273</v>
      </c>
      <c r="E348" s="120" t="s">
        <v>128</v>
      </c>
    </row>
    <row r="349" spans="1:5" ht="15">
      <c r="A349" s="120" t="s">
        <v>101</v>
      </c>
      <c r="B349" s="120" t="s">
        <v>372</v>
      </c>
      <c r="C349" s="121">
        <v>430000</v>
      </c>
      <c r="D349" s="122">
        <v>45273</v>
      </c>
      <c r="E349" s="120" t="s">
        <v>128</v>
      </c>
    </row>
    <row r="350" spans="1:5" ht="15">
      <c r="A350" s="120" t="s">
        <v>101</v>
      </c>
      <c r="B350" s="120" t="s">
        <v>372</v>
      </c>
      <c r="C350" s="121">
        <v>275000</v>
      </c>
      <c r="D350" s="122">
        <v>45274</v>
      </c>
      <c r="E350" s="120" t="s">
        <v>128</v>
      </c>
    </row>
    <row r="351" spans="1:5" ht="15">
      <c r="A351" s="120" t="s">
        <v>101</v>
      </c>
      <c r="B351" s="120" t="s">
        <v>372</v>
      </c>
      <c r="C351" s="121">
        <v>2280000</v>
      </c>
      <c r="D351" s="122">
        <v>45275</v>
      </c>
      <c r="E351" s="120" t="s">
        <v>128</v>
      </c>
    </row>
    <row r="352" spans="1:5" ht="15">
      <c r="A352" s="120" t="s">
        <v>101</v>
      </c>
      <c r="B352" s="120" t="s">
        <v>372</v>
      </c>
      <c r="C352" s="121">
        <v>225000</v>
      </c>
      <c r="D352" s="122">
        <v>45288</v>
      </c>
      <c r="E352" s="120" t="s">
        <v>128</v>
      </c>
    </row>
    <row r="353" spans="1:5" ht="15">
      <c r="A353" s="120" t="s">
        <v>101</v>
      </c>
      <c r="B353" s="120" t="s">
        <v>372</v>
      </c>
      <c r="C353" s="121">
        <v>375000</v>
      </c>
      <c r="D353" s="122">
        <v>45288</v>
      </c>
      <c r="E353" s="120" t="s">
        <v>128</v>
      </c>
    </row>
    <row r="354" spans="1:5" ht="15">
      <c r="A354" s="120" t="s">
        <v>101</v>
      </c>
      <c r="B354" s="120" t="s">
        <v>372</v>
      </c>
      <c r="C354" s="121">
        <v>740000</v>
      </c>
      <c r="D354" s="122">
        <v>45272</v>
      </c>
      <c r="E354" s="120" t="s">
        <v>128</v>
      </c>
    </row>
    <row r="355" spans="1:5" ht="15">
      <c r="A355" s="120" t="s">
        <v>101</v>
      </c>
      <c r="B355" s="120" t="s">
        <v>372</v>
      </c>
      <c r="C355" s="121">
        <v>50000</v>
      </c>
      <c r="D355" s="122">
        <v>45272</v>
      </c>
      <c r="E355" s="120" t="s">
        <v>128</v>
      </c>
    </row>
    <row r="356" spans="1:5" ht="15">
      <c r="A356" s="120" t="s">
        <v>101</v>
      </c>
      <c r="B356" s="120" t="s">
        <v>372</v>
      </c>
      <c r="C356" s="121">
        <v>660000</v>
      </c>
      <c r="D356" s="122">
        <v>45272</v>
      </c>
      <c r="E356" s="120" t="s">
        <v>128</v>
      </c>
    </row>
    <row r="357" spans="1:5" ht="15">
      <c r="A357" s="120" t="s">
        <v>101</v>
      </c>
      <c r="B357" s="120" t="s">
        <v>372</v>
      </c>
      <c r="C357" s="121">
        <v>400000</v>
      </c>
      <c r="D357" s="122">
        <v>45272</v>
      </c>
      <c r="E357" s="120" t="s">
        <v>128</v>
      </c>
    </row>
    <row r="358" spans="1:5" ht="15">
      <c r="A358" s="120" t="s">
        <v>101</v>
      </c>
      <c r="B358" s="120" t="s">
        <v>372</v>
      </c>
      <c r="C358" s="121">
        <v>203726.98</v>
      </c>
      <c r="D358" s="122">
        <v>45274</v>
      </c>
      <c r="E358" s="120" t="s">
        <v>128</v>
      </c>
    </row>
    <row r="359" spans="1:5" ht="15">
      <c r="A359" s="120" t="s">
        <v>101</v>
      </c>
      <c r="B359" s="120" t="s">
        <v>372</v>
      </c>
      <c r="C359" s="121">
        <v>665000</v>
      </c>
      <c r="D359" s="122">
        <v>45272</v>
      </c>
      <c r="E359" s="120" t="s">
        <v>128</v>
      </c>
    </row>
    <row r="360" spans="1:5" ht="15">
      <c r="A360" s="120" t="s">
        <v>101</v>
      </c>
      <c r="B360" s="120" t="s">
        <v>372</v>
      </c>
      <c r="C360" s="121">
        <v>515000</v>
      </c>
      <c r="D360" s="122">
        <v>45288</v>
      </c>
      <c r="E360" s="120" t="s">
        <v>128</v>
      </c>
    </row>
    <row r="361" spans="1:5" ht="15">
      <c r="A361" s="120" t="s">
        <v>101</v>
      </c>
      <c r="B361" s="120" t="s">
        <v>372</v>
      </c>
      <c r="C361" s="121">
        <v>475000</v>
      </c>
      <c r="D361" s="122">
        <v>45273</v>
      </c>
      <c r="E361" s="120" t="s">
        <v>128</v>
      </c>
    </row>
    <row r="362" spans="1:5" ht="15">
      <c r="A362" s="120" t="s">
        <v>101</v>
      </c>
      <c r="B362" s="120" t="s">
        <v>372</v>
      </c>
      <c r="C362" s="121">
        <v>1350000</v>
      </c>
      <c r="D362" s="122">
        <v>45264</v>
      </c>
      <c r="E362" s="120" t="s">
        <v>128</v>
      </c>
    </row>
    <row r="363" spans="1:5" ht="15">
      <c r="A363" s="120" t="s">
        <v>101</v>
      </c>
      <c r="B363" s="120" t="s">
        <v>372</v>
      </c>
      <c r="C363" s="121">
        <v>747000</v>
      </c>
      <c r="D363" s="122">
        <v>45267</v>
      </c>
      <c r="E363" s="120" t="s">
        <v>128</v>
      </c>
    </row>
    <row r="364" spans="1:5" ht="15">
      <c r="A364" s="120" t="s">
        <v>101</v>
      </c>
      <c r="B364" s="120" t="s">
        <v>372</v>
      </c>
      <c r="C364" s="121">
        <v>1065000</v>
      </c>
      <c r="D364" s="122">
        <v>45266</v>
      </c>
      <c r="E364" s="120" t="s">
        <v>128</v>
      </c>
    </row>
    <row r="365" spans="1:5" ht="15">
      <c r="A365" s="120" t="s">
        <v>101</v>
      </c>
      <c r="B365" s="120" t="s">
        <v>372</v>
      </c>
      <c r="C365" s="121">
        <v>442070</v>
      </c>
      <c r="D365" s="122">
        <v>45266</v>
      </c>
      <c r="E365" s="120" t="s">
        <v>128</v>
      </c>
    </row>
    <row r="366" spans="1:5" ht="15">
      <c r="A366" s="120" t="s">
        <v>101</v>
      </c>
      <c r="B366" s="120" t="s">
        <v>372</v>
      </c>
      <c r="C366" s="121">
        <v>540000</v>
      </c>
      <c r="D366" s="122">
        <v>45266</v>
      </c>
      <c r="E366" s="120" t="s">
        <v>128</v>
      </c>
    </row>
    <row r="367" spans="1:5" ht="15">
      <c r="A367" s="120" t="s">
        <v>101</v>
      </c>
      <c r="B367" s="120" t="s">
        <v>372</v>
      </c>
      <c r="C367" s="121">
        <v>230000</v>
      </c>
      <c r="D367" s="122">
        <v>45266</v>
      </c>
      <c r="E367" s="120" t="s">
        <v>128</v>
      </c>
    </row>
    <row r="368" spans="1:5" ht="15">
      <c r="A368" s="120" t="s">
        <v>101</v>
      </c>
      <c r="B368" s="120" t="s">
        <v>372</v>
      </c>
      <c r="C368" s="121">
        <v>330000</v>
      </c>
      <c r="D368" s="122">
        <v>45266</v>
      </c>
      <c r="E368" s="120" t="s">
        <v>128</v>
      </c>
    </row>
    <row r="369" spans="1:5" ht="15">
      <c r="A369" s="120" t="s">
        <v>101</v>
      </c>
      <c r="B369" s="120" t="s">
        <v>372</v>
      </c>
      <c r="C369" s="121">
        <v>473000</v>
      </c>
      <c r="D369" s="122">
        <v>45265</v>
      </c>
      <c r="E369" s="120" t="s">
        <v>128</v>
      </c>
    </row>
    <row r="370" spans="1:5" ht="15">
      <c r="A370" s="120" t="s">
        <v>101</v>
      </c>
      <c r="B370" s="120" t="s">
        <v>372</v>
      </c>
      <c r="C370" s="121">
        <v>430000</v>
      </c>
      <c r="D370" s="122">
        <v>45265</v>
      </c>
      <c r="E370" s="120" t="s">
        <v>128</v>
      </c>
    </row>
    <row r="371" spans="1:5" ht="15">
      <c r="A371" s="120" t="s">
        <v>101</v>
      </c>
      <c r="B371" s="120" t="s">
        <v>372</v>
      </c>
      <c r="C371" s="121">
        <v>660000</v>
      </c>
      <c r="D371" s="122">
        <v>45268</v>
      </c>
      <c r="E371" s="120" t="s">
        <v>128</v>
      </c>
    </row>
    <row r="372" spans="1:5" ht="15">
      <c r="A372" s="120" t="s">
        <v>101</v>
      </c>
      <c r="B372" s="120" t="s">
        <v>372</v>
      </c>
      <c r="C372" s="121">
        <v>240000</v>
      </c>
      <c r="D372" s="122">
        <v>45264</v>
      </c>
      <c r="E372" s="120" t="s">
        <v>128</v>
      </c>
    </row>
    <row r="373" spans="1:5" ht="15">
      <c r="A373" s="120" t="s">
        <v>101</v>
      </c>
      <c r="B373" s="120" t="s">
        <v>372</v>
      </c>
      <c r="C373" s="121">
        <v>430000</v>
      </c>
      <c r="D373" s="122">
        <v>45289</v>
      </c>
      <c r="E373" s="120" t="s">
        <v>128</v>
      </c>
    </row>
    <row r="374" spans="1:5" ht="15">
      <c r="A374" s="120" t="s">
        <v>101</v>
      </c>
      <c r="B374" s="120" t="s">
        <v>372</v>
      </c>
      <c r="C374" s="121">
        <v>49900</v>
      </c>
      <c r="D374" s="122">
        <v>45264</v>
      </c>
      <c r="E374" s="120" t="s">
        <v>128</v>
      </c>
    </row>
    <row r="375" spans="1:5" ht="15">
      <c r="A375" s="120" t="s">
        <v>101</v>
      </c>
      <c r="B375" s="120" t="s">
        <v>372</v>
      </c>
      <c r="C375" s="121">
        <v>350000</v>
      </c>
      <c r="D375" s="122">
        <v>45264</v>
      </c>
      <c r="E375" s="120" t="s">
        <v>128</v>
      </c>
    </row>
    <row r="376" spans="1:5" ht="15">
      <c r="A376" s="120" t="s">
        <v>101</v>
      </c>
      <c r="B376" s="120" t="s">
        <v>372</v>
      </c>
      <c r="C376" s="121">
        <v>471000</v>
      </c>
      <c r="D376" s="122">
        <v>45264</v>
      </c>
      <c r="E376" s="120" t="s">
        <v>128</v>
      </c>
    </row>
    <row r="377" spans="1:5" ht="15">
      <c r="A377" s="120" t="s">
        <v>101</v>
      </c>
      <c r="B377" s="120" t="s">
        <v>372</v>
      </c>
      <c r="C377" s="121">
        <v>699000</v>
      </c>
      <c r="D377" s="122">
        <v>45261</v>
      </c>
      <c r="E377" s="120" t="s">
        <v>128</v>
      </c>
    </row>
    <row r="378" spans="1:5" ht="15">
      <c r="A378" s="120" t="s">
        <v>101</v>
      </c>
      <c r="B378" s="120" t="s">
        <v>372</v>
      </c>
      <c r="C378" s="121">
        <v>220000</v>
      </c>
      <c r="D378" s="122">
        <v>45261</v>
      </c>
      <c r="E378" s="120" t="s">
        <v>128</v>
      </c>
    </row>
    <row r="379" spans="1:5" ht="15">
      <c r="A379" s="120" t="s">
        <v>101</v>
      </c>
      <c r="B379" s="120" t="s">
        <v>372</v>
      </c>
      <c r="C379" s="121">
        <v>272000</v>
      </c>
      <c r="D379" s="122">
        <v>45261</v>
      </c>
      <c r="E379" s="120" t="s">
        <v>128</v>
      </c>
    </row>
    <row r="380" spans="1:5" ht="15">
      <c r="A380" s="120" t="s">
        <v>101</v>
      </c>
      <c r="B380" s="120" t="s">
        <v>372</v>
      </c>
      <c r="C380" s="121">
        <v>1080000</v>
      </c>
      <c r="D380" s="122">
        <v>45261</v>
      </c>
      <c r="E380" s="120" t="s">
        <v>128</v>
      </c>
    </row>
    <row r="381" spans="1:5" ht="15">
      <c r="A381" s="120" t="s">
        <v>101</v>
      </c>
      <c r="B381" s="120" t="s">
        <v>372</v>
      </c>
      <c r="C381" s="121">
        <v>320000</v>
      </c>
      <c r="D381" s="122">
        <v>45261</v>
      </c>
      <c r="E381" s="120" t="s">
        <v>128</v>
      </c>
    </row>
    <row r="382" spans="1:5" ht="15">
      <c r="A382" s="120" t="s">
        <v>101</v>
      </c>
      <c r="B382" s="120" t="s">
        <v>372</v>
      </c>
      <c r="C382" s="121">
        <v>675874</v>
      </c>
      <c r="D382" s="122">
        <v>45261</v>
      </c>
      <c r="E382" s="120" t="s">
        <v>128</v>
      </c>
    </row>
    <row r="383" spans="1:5" ht="15">
      <c r="A383" s="120" t="s">
        <v>101</v>
      </c>
      <c r="B383" s="120" t="s">
        <v>372</v>
      </c>
      <c r="C383" s="121">
        <v>750000</v>
      </c>
      <c r="D383" s="122">
        <v>45265</v>
      </c>
      <c r="E383" s="120" t="s">
        <v>128</v>
      </c>
    </row>
    <row r="384" spans="1:5" ht="15">
      <c r="A384" s="120" t="s">
        <v>101</v>
      </c>
      <c r="B384" s="120" t="s">
        <v>372</v>
      </c>
      <c r="C384" s="121">
        <v>495000</v>
      </c>
      <c r="D384" s="122">
        <v>45268</v>
      </c>
      <c r="E384" s="120" t="s">
        <v>128</v>
      </c>
    </row>
    <row r="385" spans="1:5" ht="15">
      <c r="A385" s="120" t="s">
        <v>101</v>
      </c>
      <c r="B385" s="120" t="s">
        <v>372</v>
      </c>
      <c r="C385" s="121">
        <v>415000</v>
      </c>
      <c r="D385" s="122">
        <v>45272</v>
      </c>
      <c r="E385" s="120" t="s">
        <v>128</v>
      </c>
    </row>
    <row r="386" spans="1:5" ht="15">
      <c r="A386" s="120" t="s">
        <v>101</v>
      </c>
      <c r="B386" s="120" t="s">
        <v>372</v>
      </c>
      <c r="C386" s="121">
        <v>555000</v>
      </c>
      <c r="D386" s="122">
        <v>45289</v>
      </c>
      <c r="E386" s="120" t="s">
        <v>128</v>
      </c>
    </row>
    <row r="387" spans="1:5" ht="15">
      <c r="A387" s="120" t="s">
        <v>101</v>
      </c>
      <c r="B387" s="120" t="s">
        <v>372</v>
      </c>
      <c r="C387" s="121">
        <v>689900</v>
      </c>
      <c r="D387" s="122">
        <v>45289</v>
      </c>
      <c r="E387" s="120" t="s">
        <v>128</v>
      </c>
    </row>
    <row r="388" spans="1:5" ht="15">
      <c r="A388" s="120" t="s">
        <v>101</v>
      </c>
      <c r="B388" s="120" t="s">
        <v>372</v>
      </c>
      <c r="C388" s="121">
        <v>155000</v>
      </c>
      <c r="D388" s="122">
        <v>45271</v>
      </c>
      <c r="E388" s="120" t="s">
        <v>128</v>
      </c>
    </row>
    <row r="389" spans="1:5" ht="15">
      <c r="A389" s="120" t="s">
        <v>101</v>
      </c>
      <c r="B389" s="120" t="s">
        <v>372</v>
      </c>
      <c r="C389" s="121">
        <v>130000</v>
      </c>
      <c r="D389" s="122">
        <v>45271</v>
      </c>
      <c r="E389" s="120" t="s">
        <v>128</v>
      </c>
    </row>
    <row r="390" spans="1:5" ht="15">
      <c r="A390" s="120" t="s">
        <v>101</v>
      </c>
      <c r="B390" s="120" t="s">
        <v>372</v>
      </c>
      <c r="C390" s="121">
        <v>447425</v>
      </c>
      <c r="D390" s="122">
        <v>45271</v>
      </c>
      <c r="E390" s="120" t="s">
        <v>128</v>
      </c>
    </row>
    <row r="391" spans="1:5" ht="15">
      <c r="A391" s="120" t="s">
        <v>101</v>
      </c>
      <c r="B391" s="120" t="s">
        <v>372</v>
      </c>
      <c r="C391" s="121">
        <v>640000</v>
      </c>
      <c r="D391" s="122">
        <v>45271</v>
      </c>
      <c r="E391" s="120" t="s">
        <v>128</v>
      </c>
    </row>
    <row r="392" spans="1:5" ht="15">
      <c r="A392" s="120" t="s">
        <v>101</v>
      </c>
      <c r="B392" s="120" t="s">
        <v>372</v>
      </c>
      <c r="C392" s="121">
        <v>433270</v>
      </c>
      <c r="D392" s="122">
        <v>45271</v>
      </c>
      <c r="E392" s="120" t="s">
        <v>128</v>
      </c>
    </row>
    <row r="393" spans="1:5" ht="15">
      <c r="A393" s="120" t="s">
        <v>101</v>
      </c>
      <c r="B393" s="120" t="s">
        <v>372</v>
      </c>
      <c r="C393" s="121">
        <v>633000</v>
      </c>
      <c r="D393" s="122">
        <v>45289</v>
      </c>
      <c r="E393" s="120" t="s">
        <v>128</v>
      </c>
    </row>
    <row r="394" spans="1:5" ht="15">
      <c r="A394" s="120" t="s">
        <v>101</v>
      </c>
      <c r="B394" s="120" t="s">
        <v>372</v>
      </c>
      <c r="C394" s="121">
        <v>360000</v>
      </c>
      <c r="D394" s="122">
        <v>45289</v>
      </c>
      <c r="E394" s="120" t="s">
        <v>128</v>
      </c>
    </row>
    <row r="395" spans="1:5" ht="15">
      <c r="A395" s="120" t="s">
        <v>101</v>
      </c>
      <c r="B395" s="120" t="s">
        <v>372</v>
      </c>
      <c r="C395" s="121">
        <v>780000</v>
      </c>
      <c r="D395" s="122">
        <v>45289</v>
      </c>
      <c r="E395" s="120" t="s">
        <v>128</v>
      </c>
    </row>
    <row r="396" spans="1:5" ht="15">
      <c r="A396" s="120" t="s">
        <v>101</v>
      </c>
      <c r="B396" s="120" t="s">
        <v>372</v>
      </c>
      <c r="C396" s="121">
        <v>925000</v>
      </c>
      <c r="D396" s="122">
        <v>45267</v>
      </c>
      <c r="E396" s="120" t="s">
        <v>128</v>
      </c>
    </row>
    <row r="397" spans="1:5" ht="15">
      <c r="A397" s="120" t="s">
        <v>101</v>
      </c>
      <c r="B397" s="120" t="s">
        <v>372</v>
      </c>
      <c r="C397" s="121">
        <v>277000</v>
      </c>
      <c r="D397" s="122">
        <v>45268</v>
      </c>
      <c r="E397" s="120" t="s">
        <v>128</v>
      </c>
    </row>
    <row r="398" spans="1:5" ht="15">
      <c r="A398" s="120" t="s">
        <v>101</v>
      </c>
      <c r="B398" s="120" t="s">
        <v>372</v>
      </c>
      <c r="C398" s="121">
        <v>1598000</v>
      </c>
      <c r="D398" s="122">
        <v>45268</v>
      </c>
      <c r="E398" s="120" t="s">
        <v>128</v>
      </c>
    </row>
    <row r="399" spans="1:5" ht="15">
      <c r="A399" s="120" t="s">
        <v>101</v>
      </c>
      <c r="B399" s="120" t="s">
        <v>372</v>
      </c>
      <c r="C399" s="121">
        <v>1199000</v>
      </c>
      <c r="D399" s="122">
        <v>45268</v>
      </c>
      <c r="E399" s="120" t="s">
        <v>128</v>
      </c>
    </row>
    <row r="400" spans="1:5" ht="15">
      <c r="A400" s="120" t="s">
        <v>101</v>
      </c>
      <c r="B400" s="120" t="s">
        <v>372</v>
      </c>
      <c r="C400" s="121">
        <v>650000</v>
      </c>
      <c r="D400" s="122">
        <v>45268</v>
      </c>
      <c r="E400" s="120" t="s">
        <v>128</v>
      </c>
    </row>
    <row r="401" spans="1:5" ht="15">
      <c r="A401" s="120" t="s">
        <v>101</v>
      </c>
      <c r="B401" s="120" t="s">
        <v>372</v>
      </c>
      <c r="C401" s="121">
        <v>370000</v>
      </c>
      <c r="D401" s="122">
        <v>45268</v>
      </c>
      <c r="E401" s="120" t="s">
        <v>128</v>
      </c>
    </row>
    <row r="402" spans="1:5" ht="15">
      <c r="A402" s="120" t="s">
        <v>101</v>
      </c>
      <c r="B402" s="120" t="s">
        <v>372</v>
      </c>
      <c r="C402" s="121">
        <v>619000</v>
      </c>
      <c r="D402" s="122">
        <v>45268</v>
      </c>
      <c r="E402" s="120" t="s">
        <v>128</v>
      </c>
    </row>
    <row r="403" spans="1:5" ht="15">
      <c r="A403" s="120" t="s">
        <v>101</v>
      </c>
      <c r="B403" s="120" t="s">
        <v>372</v>
      </c>
      <c r="C403" s="121">
        <v>507500</v>
      </c>
      <c r="D403" s="122">
        <v>45289</v>
      </c>
      <c r="E403" s="120" t="s">
        <v>128</v>
      </c>
    </row>
    <row r="404" spans="1:5" ht="15">
      <c r="A404" s="120" t="s">
        <v>101</v>
      </c>
      <c r="B404" s="120" t="s">
        <v>372</v>
      </c>
      <c r="C404" s="121">
        <v>840000</v>
      </c>
      <c r="D404" s="122">
        <v>45289</v>
      </c>
      <c r="E404" s="120" t="s">
        <v>128</v>
      </c>
    </row>
    <row r="405" spans="1:5" ht="15">
      <c r="A405" s="120" t="s">
        <v>101</v>
      </c>
      <c r="B405" s="120" t="s">
        <v>372</v>
      </c>
      <c r="C405" s="121">
        <v>755000</v>
      </c>
      <c r="D405" s="122">
        <v>45289</v>
      </c>
      <c r="E405" s="120" t="s">
        <v>128</v>
      </c>
    </row>
    <row r="406" spans="1:5" ht="15">
      <c r="A406" s="120" t="s">
        <v>101</v>
      </c>
      <c r="B406" s="120" t="s">
        <v>372</v>
      </c>
      <c r="C406" s="121">
        <v>500000</v>
      </c>
      <c r="D406" s="122">
        <v>45268</v>
      </c>
      <c r="E406" s="120" t="s">
        <v>128</v>
      </c>
    </row>
    <row r="407" spans="1:5" ht="15">
      <c r="A407" s="120" t="s">
        <v>101</v>
      </c>
      <c r="B407" s="120" t="s">
        <v>372</v>
      </c>
      <c r="C407" s="121">
        <v>454275</v>
      </c>
      <c r="D407" s="122">
        <v>45287</v>
      </c>
      <c r="E407" s="120" t="s">
        <v>128</v>
      </c>
    </row>
    <row r="408" spans="1:5" ht="15">
      <c r="A408" s="120" t="s">
        <v>101</v>
      </c>
      <c r="B408" s="120" t="s">
        <v>372</v>
      </c>
      <c r="C408" s="121">
        <v>374675</v>
      </c>
      <c r="D408" s="122">
        <v>45279</v>
      </c>
      <c r="E408" s="120" t="s">
        <v>128</v>
      </c>
    </row>
    <row r="409" spans="1:5" ht="15">
      <c r="A409" s="120" t="s">
        <v>101</v>
      </c>
      <c r="B409" s="120" t="s">
        <v>372</v>
      </c>
      <c r="C409" s="121">
        <v>395000</v>
      </c>
      <c r="D409" s="122">
        <v>45279</v>
      </c>
      <c r="E409" s="120" t="s">
        <v>128</v>
      </c>
    </row>
    <row r="410" spans="1:5" ht="15">
      <c r="A410" s="120" t="s">
        <v>101</v>
      </c>
      <c r="B410" s="120" t="s">
        <v>372</v>
      </c>
      <c r="C410" s="121">
        <v>1200000</v>
      </c>
      <c r="D410" s="122">
        <v>45279</v>
      </c>
      <c r="E410" s="120" t="s">
        <v>128</v>
      </c>
    </row>
    <row r="411" spans="1:5" ht="15">
      <c r="A411" s="120" t="s">
        <v>101</v>
      </c>
      <c r="B411" s="120" t="s">
        <v>372</v>
      </c>
      <c r="C411" s="121">
        <v>355900</v>
      </c>
      <c r="D411" s="122">
        <v>45279</v>
      </c>
      <c r="E411" s="120" t="s">
        <v>128</v>
      </c>
    </row>
    <row r="412" spans="1:5" ht="15">
      <c r="A412" s="120" t="s">
        <v>101</v>
      </c>
      <c r="B412" s="120" t="s">
        <v>372</v>
      </c>
      <c r="C412" s="121">
        <v>650000</v>
      </c>
      <c r="D412" s="122">
        <v>45275</v>
      </c>
      <c r="E412" s="120" t="s">
        <v>128</v>
      </c>
    </row>
    <row r="413" spans="1:5" ht="15">
      <c r="A413" s="120" t="s">
        <v>101</v>
      </c>
      <c r="B413" s="120" t="s">
        <v>372</v>
      </c>
      <c r="C413" s="121">
        <v>450000</v>
      </c>
      <c r="D413" s="122">
        <v>45278</v>
      </c>
      <c r="E413" s="120" t="s">
        <v>128</v>
      </c>
    </row>
    <row r="414" spans="1:5" ht="15">
      <c r="A414" s="120" t="s">
        <v>101</v>
      </c>
      <c r="B414" s="120" t="s">
        <v>372</v>
      </c>
      <c r="C414" s="121">
        <v>867368</v>
      </c>
      <c r="D414" s="122">
        <v>45278</v>
      </c>
      <c r="E414" s="120" t="s">
        <v>128</v>
      </c>
    </row>
    <row r="415" spans="1:5" ht="15">
      <c r="A415" s="120" t="s">
        <v>101</v>
      </c>
      <c r="B415" s="120" t="s">
        <v>372</v>
      </c>
      <c r="C415" s="121">
        <v>240000</v>
      </c>
      <c r="D415" s="122">
        <v>45275</v>
      </c>
      <c r="E415" s="120" t="s">
        <v>128</v>
      </c>
    </row>
    <row r="416" spans="1:5" ht="15">
      <c r="A416" s="120" t="s">
        <v>101</v>
      </c>
      <c r="B416" s="120" t="s">
        <v>372</v>
      </c>
      <c r="C416" s="121">
        <v>800000</v>
      </c>
      <c r="D416" s="122">
        <v>45278</v>
      </c>
      <c r="E416" s="120" t="s">
        <v>128</v>
      </c>
    </row>
    <row r="417" spans="1:5" ht="15">
      <c r="A417" s="120" t="s">
        <v>101</v>
      </c>
      <c r="B417" s="120" t="s">
        <v>372</v>
      </c>
      <c r="C417" s="121">
        <v>338485</v>
      </c>
      <c r="D417" s="122">
        <v>45282</v>
      </c>
      <c r="E417" s="120" t="s">
        <v>128</v>
      </c>
    </row>
    <row r="418" spans="1:5" ht="15">
      <c r="A418" s="120" t="s">
        <v>101</v>
      </c>
      <c r="B418" s="120" t="s">
        <v>372</v>
      </c>
      <c r="C418" s="121">
        <v>624900</v>
      </c>
      <c r="D418" s="122">
        <v>45278</v>
      </c>
      <c r="E418" s="120" t="s">
        <v>128</v>
      </c>
    </row>
    <row r="419" spans="1:5" ht="15">
      <c r="A419" s="120" t="s">
        <v>101</v>
      </c>
      <c r="B419" s="120" t="s">
        <v>372</v>
      </c>
      <c r="C419" s="121">
        <v>200000</v>
      </c>
      <c r="D419" s="122">
        <v>45287</v>
      </c>
      <c r="E419" s="120" t="s">
        <v>128</v>
      </c>
    </row>
    <row r="420" spans="1:5" ht="15">
      <c r="A420" s="120" t="s">
        <v>101</v>
      </c>
      <c r="B420" s="120" t="s">
        <v>372</v>
      </c>
      <c r="C420" s="121">
        <v>385000</v>
      </c>
      <c r="D420" s="122">
        <v>45287</v>
      </c>
      <c r="E420" s="120" t="s">
        <v>128</v>
      </c>
    </row>
    <row r="421" spans="1:5" ht="15">
      <c r="A421" s="120" t="s">
        <v>101</v>
      </c>
      <c r="B421" s="120" t="s">
        <v>372</v>
      </c>
      <c r="C421" s="121">
        <v>434900</v>
      </c>
      <c r="D421" s="122">
        <v>45275</v>
      </c>
      <c r="E421" s="120" t="s">
        <v>128</v>
      </c>
    </row>
    <row r="422" spans="1:5" ht="15">
      <c r="A422" s="120" t="s">
        <v>101</v>
      </c>
      <c r="B422" s="120" t="s">
        <v>372</v>
      </c>
      <c r="C422" s="121">
        <v>649990</v>
      </c>
      <c r="D422" s="122">
        <v>45275</v>
      </c>
      <c r="E422" s="120" t="s">
        <v>128</v>
      </c>
    </row>
    <row r="423" spans="1:5" ht="15">
      <c r="A423" s="120" t="s">
        <v>101</v>
      </c>
      <c r="B423" s="120" t="s">
        <v>372</v>
      </c>
      <c r="C423" s="121">
        <v>185000</v>
      </c>
      <c r="D423" s="122">
        <v>45287</v>
      </c>
      <c r="E423" s="120" t="s">
        <v>128</v>
      </c>
    </row>
    <row r="424" spans="1:5" ht="15">
      <c r="A424" s="120" t="s">
        <v>101</v>
      </c>
      <c r="B424" s="120" t="s">
        <v>372</v>
      </c>
      <c r="C424" s="121">
        <v>510000</v>
      </c>
      <c r="D424" s="122">
        <v>45275</v>
      </c>
      <c r="E424" s="120" t="s">
        <v>128</v>
      </c>
    </row>
    <row r="425" spans="1:5" ht="15">
      <c r="A425" s="120" t="s">
        <v>101</v>
      </c>
      <c r="B425" s="120" t="s">
        <v>372</v>
      </c>
      <c r="C425" s="121">
        <v>549000</v>
      </c>
      <c r="D425" s="122">
        <v>45286</v>
      </c>
      <c r="E425" s="120" t="s">
        <v>128</v>
      </c>
    </row>
    <row r="426" spans="1:5" ht="15">
      <c r="A426" s="120" t="s">
        <v>101</v>
      </c>
      <c r="B426" s="120" t="s">
        <v>372</v>
      </c>
      <c r="C426" s="121">
        <v>630000</v>
      </c>
      <c r="D426" s="122">
        <v>45280</v>
      </c>
      <c r="E426" s="120" t="s">
        <v>128</v>
      </c>
    </row>
    <row r="427" spans="1:5" ht="15">
      <c r="A427" s="120" t="s">
        <v>101</v>
      </c>
      <c r="B427" s="120" t="s">
        <v>372</v>
      </c>
      <c r="C427" s="121">
        <v>525000</v>
      </c>
      <c r="D427" s="122">
        <v>45282</v>
      </c>
      <c r="E427" s="120" t="s">
        <v>128</v>
      </c>
    </row>
    <row r="428" spans="1:5" ht="15">
      <c r="A428" s="120" t="s">
        <v>101</v>
      </c>
      <c r="B428" s="120" t="s">
        <v>372</v>
      </c>
      <c r="C428" s="121">
        <v>150000</v>
      </c>
      <c r="D428" s="122">
        <v>45282</v>
      </c>
      <c r="E428" s="120" t="s">
        <v>128</v>
      </c>
    </row>
    <row r="429" spans="1:5" ht="15">
      <c r="A429" s="120" t="s">
        <v>101</v>
      </c>
      <c r="B429" s="120" t="s">
        <v>372</v>
      </c>
      <c r="C429" s="121">
        <v>415000</v>
      </c>
      <c r="D429" s="122">
        <v>45281</v>
      </c>
      <c r="E429" s="120" t="s">
        <v>128</v>
      </c>
    </row>
    <row r="430" spans="1:5" ht="15">
      <c r="A430" s="120" t="s">
        <v>101</v>
      </c>
      <c r="B430" s="120" t="s">
        <v>372</v>
      </c>
      <c r="C430" s="121">
        <v>290000</v>
      </c>
      <c r="D430" s="122">
        <v>45281</v>
      </c>
      <c r="E430" s="120" t="s">
        <v>128</v>
      </c>
    </row>
    <row r="431" spans="1:5" ht="15">
      <c r="A431" s="120" t="s">
        <v>101</v>
      </c>
      <c r="B431" s="120" t="s">
        <v>372</v>
      </c>
      <c r="C431" s="121">
        <v>650000</v>
      </c>
      <c r="D431" s="122">
        <v>45281</v>
      </c>
      <c r="E431" s="120" t="s">
        <v>128</v>
      </c>
    </row>
    <row r="432" spans="1:5" ht="15">
      <c r="A432" s="120" t="s">
        <v>101</v>
      </c>
      <c r="B432" s="120" t="s">
        <v>372</v>
      </c>
      <c r="C432" s="121">
        <v>485000</v>
      </c>
      <c r="D432" s="122">
        <v>45281</v>
      </c>
      <c r="E432" s="120" t="s">
        <v>128</v>
      </c>
    </row>
    <row r="433" spans="1:5" ht="15">
      <c r="A433" s="120" t="s">
        <v>101</v>
      </c>
      <c r="B433" s="120" t="s">
        <v>372</v>
      </c>
      <c r="C433" s="121">
        <v>773900</v>
      </c>
      <c r="D433" s="122">
        <v>45282</v>
      </c>
      <c r="E433" s="120" t="s">
        <v>128</v>
      </c>
    </row>
    <row r="434" spans="1:5" ht="15">
      <c r="A434" s="120" t="s">
        <v>101</v>
      </c>
      <c r="B434" s="120" t="s">
        <v>372</v>
      </c>
      <c r="C434" s="121">
        <v>400000</v>
      </c>
      <c r="D434" s="122">
        <v>45286</v>
      </c>
      <c r="E434" s="120" t="s">
        <v>128</v>
      </c>
    </row>
    <row r="435" spans="1:5" ht="15">
      <c r="A435" s="120" t="s">
        <v>101</v>
      </c>
      <c r="B435" s="120" t="s">
        <v>372</v>
      </c>
      <c r="C435" s="121">
        <v>749000</v>
      </c>
      <c r="D435" s="122">
        <v>45281</v>
      </c>
      <c r="E435" s="120" t="s">
        <v>128</v>
      </c>
    </row>
    <row r="436" spans="1:5" ht="15">
      <c r="A436" s="120" t="s">
        <v>101</v>
      </c>
      <c r="B436" s="120" t="s">
        <v>372</v>
      </c>
      <c r="C436" s="121">
        <v>436280</v>
      </c>
      <c r="D436" s="122">
        <v>45280</v>
      </c>
      <c r="E436" s="120" t="s">
        <v>128</v>
      </c>
    </row>
    <row r="437" spans="1:5" ht="15">
      <c r="A437" s="120" t="s">
        <v>101</v>
      </c>
      <c r="B437" s="120" t="s">
        <v>372</v>
      </c>
      <c r="C437" s="121">
        <v>1434337</v>
      </c>
      <c r="D437" s="122">
        <v>45280</v>
      </c>
      <c r="E437" s="120" t="s">
        <v>128</v>
      </c>
    </row>
    <row r="438" spans="1:5" ht="15">
      <c r="A438" s="120" t="s">
        <v>101</v>
      </c>
      <c r="B438" s="120" t="s">
        <v>372</v>
      </c>
      <c r="C438" s="121">
        <v>300000</v>
      </c>
      <c r="D438" s="122">
        <v>45280</v>
      </c>
      <c r="E438" s="120" t="s">
        <v>128</v>
      </c>
    </row>
    <row r="439" spans="1:5" ht="15">
      <c r="A439" s="120" t="s">
        <v>101</v>
      </c>
      <c r="B439" s="120" t="s">
        <v>372</v>
      </c>
      <c r="C439" s="121">
        <v>389000</v>
      </c>
      <c r="D439" s="122">
        <v>45280</v>
      </c>
      <c r="E439" s="120" t="s">
        <v>128</v>
      </c>
    </row>
    <row r="440" spans="1:5" ht="15">
      <c r="A440" s="120" t="s">
        <v>101</v>
      </c>
      <c r="B440" s="120" t="s">
        <v>372</v>
      </c>
      <c r="C440" s="121">
        <v>480000</v>
      </c>
      <c r="D440" s="122">
        <v>45280</v>
      </c>
      <c r="E440" s="120" t="s">
        <v>128</v>
      </c>
    </row>
    <row r="441" spans="1:5" ht="15">
      <c r="A441" s="120" t="s">
        <v>101</v>
      </c>
      <c r="B441" s="120" t="s">
        <v>372</v>
      </c>
      <c r="C441" s="121">
        <v>325000</v>
      </c>
      <c r="D441" s="122">
        <v>45282</v>
      </c>
      <c r="E441" s="120" t="s">
        <v>128</v>
      </c>
    </row>
    <row r="442" spans="1:5" ht="15">
      <c r="A442" s="120" t="s">
        <v>101</v>
      </c>
      <c r="B442" s="120" t="s">
        <v>372</v>
      </c>
      <c r="C442" s="121">
        <v>740000</v>
      </c>
      <c r="D442" s="122">
        <v>45280</v>
      </c>
      <c r="E442" s="120" t="s">
        <v>128</v>
      </c>
    </row>
    <row r="443" spans="1:5" ht="15">
      <c r="A443" s="120" t="s">
        <v>101</v>
      </c>
      <c r="B443" s="120" t="s">
        <v>372</v>
      </c>
      <c r="C443" s="121">
        <v>448600</v>
      </c>
      <c r="D443" s="122">
        <v>45280</v>
      </c>
      <c r="E443" s="120" t="s">
        <v>128</v>
      </c>
    </row>
    <row r="444" spans="1:5" ht="15">
      <c r="A444" s="120" t="s">
        <v>101</v>
      </c>
      <c r="B444" s="120" t="s">
        <v>372</v>
      </c>
      <c r="C444" s="121">
        <v>819938</v>
      </c>
      <c r="D444" s="122">
        <v>45279</v>
      </c>
      <c r="E444" s="120" t="s">
        <v>128</v>
      </c>
    </row>
    <row r="445" spans="1:5" ht="15">
      <c r="A445" s="120" t="s">
        <v>101</v>
      </c>
      <c r="B445" s="120" t="s">
        <v>372</v>
      </c>
      <c r="C445" s="121">
        <v>379990</v>
      </c>
      <c r="D445" s="122">
        <v>45282</v>
      </c>
      <c r="E445" s="120" t="s">
        <v>128</v>
      </c>
    </row>
    <row r="446" spans="1:5" ht="15">
      <c r="A446" s="120" t="s">
        <v>101</v>
      </c>
      <c r="B446" s="120" t="s">
        <v>372</v>
      </c>
      <c r="C446" s="121">
        <v>150000</v>
      </c>
      <c r="D446" s="122">
        <v>45275</v>
      </c>
      <c r="E446" s="120" t="s">
        <v>128</v>
      </c>
    </row>
    <row r="447" spans="1:5" ht="15">
      <c r="A447" s="120" t="s">
        <v>101</v>
      </c>
      <c r="B447" s="120" t="s">
        <v>372</v>
      </c>
      <c r="C447" s="121">
        <v>575000</v>
      </c>
      <c r="D447" s="122">
        <v>45275</v>
      </c>
      <c r="E447" s="120" t="s">
        <v>128</v>
      </c>
    </row>
    <row r="448" spans="1:5" ht="15">
      <c r="A448" s="120" t="s">
        <v>101</v>
      </c>
      <c r="B448" s="120" t="s">
        <v>372</v>
      </c>
      <c r="C448" s="121">
        <v>643000</v>
      </c>
      <c r="D448" s="122">
        <v>45275</v>
      </c>
      <c r="E448" s="120" t="s">
        <v>128</v>
      </c>
    </row>
    <row r="449" spans="1:5" ht="15">
      <c r="A449" s="120" t="s">
        <v>101</v>
      </c>
      <c r="B449" s="120" t="s">
        <v>372</v>
      </c>
      <c r="C449" s="121">
        <v>197000</v>
      </c>
      <c r="D449" s="122">
        <v>45275</v>
      </c>
      <c r="E449" s="120" t="s">
        <v>128</v>
      </c>
    </row>
    <row r="450" spans="1:5" ht="15">
      <c r="A450" s="120" t="s">
        <v>101</v>
      </c>
      <c r="B450" s="120" t="s">
        <v>372</v>
      </c>
      <c r="C450" s="121">
        <v>195000</v>
      </c>
      <c r="D450" s="122">
        <v>45275</v>
      </c>
      <c r="E450" s="120" t="s">
        <v>128</v>
      </c>
    </row>
    <row r="451" spans="1:5" ht="15">
      <c r="A451" s="120" t="s">
        <v>101</v>
      </c>
      <c r="B451" s="120" t="s">
        <v>372</v>
      </c>
      <c r="C451" s="121">
        <v>700000</v>
      </c>
      <c r="D451" s="122">
        <v>45275</v>
      </c>
      <c r="E451" s="120" t="s">
        <v>128</v>
      </c>
    </row>
    <row r="452" spans="1:5" ht="15">
      <c r="A452" s="120" t="s">
        <v>101</v>
      </c>
      <c r="B452" s="120" t="s">
        <v>372</v>
      </c>
      <c r="C452" s="121">
        <v>360000</v>
      </c>
      <c r="D452" s="122">
        <v>45275</v>
      </c>
      <c r="E452" s="120" t="s">
        <v>128</v>
      </c>
    </row>
    <row r="453" spans="1:5" ht="15">
      <c r="A453" s="120" t="s">
        <v>101</v>
      </c>
      <c r="B453" s="120" t="s">
        <v>372</v>
      </c>
      <c r="C453" s="121">
        <v>213083</v>
      </c>
      <c r="D453" s="122">
        <v>45275</v>
      </c>
      <c r="E453" s="120" t="s">
        <v>128</v>
      </c>
    </row>
    <row r="454" spans="1:5" ht="15">
      <c r="A454" s="120" t="s">
        <v>101</v>
      </c>
      <c r="B454" s="120" t="s">
        <v>372</v>
      </c>
      <c r="C454" s="121">
        <v>370000</v>
      </c>
      <c r="D454" s="122">
        <v>45275</v>
      </c>
      <c r="E454" s="120" t="s">
        <v>128</v>
      </c>
    </row>
    <row r="455" spans="1:5" ht="15">
      <c r="A455" s="120" t="s">
        <v>101</v>
      </c>
      <c r="B455" s="120" t="s">
        <v>372</v>
      </c>
      <c r="C455" s="121">
        <v>490000</v>
      </c>
      <c r="D455" s="122">
        <v>45275</v>
      </c>
      <c r="E455" s="120" t="s">
        <v>128</v>
      </c>
    </row>
    <row r="456" spans="1:5" ht="15">
      <c r="A456" s="120" t="s">
        <v>101</v>
      </c>
      <c r="B456" s="120" t="s">
        <v>372</v>
      </c>
      <c r="C456" s="121">
        <v>50000</v>
      </c>
      <c r="D456" s="122">
        <v>45273</v>
      </c>
      <c r="E456" s="120" t="s">
        <v>378</v>
      </c>
    </row>
    <row r="457" spans="1:5" ht="15">
      <c r="A457" s="120" t="s">
        <v>101</v>
      </c>
      <c r="B457" s="120" t="s">
        <v>372</v>
      </c>
      <c r="C457" s="121">
        <v>785250</v>
      </c>
      <c r="D457" s="122">
        <v>45286</v>
      </c>
      <c r="E457" s="120" t="s">
        <v>378</v>
      </c>
    </row>
    <row r="458" spans="1:5" ht="15">
      <c r="A458" s="120" t="s">
        <v>101</v>
      </c>
      <c r="B458" s="120" t="s">
        <v>372</v>
      </c>
      <c r="C458" s="121">
        <v>221500</v>
      </c>
      <c r="D458" s="122">
        <v>45289</v>
      </c>
      <c r="E458" s="120" t="s">
        <v>378</v>
      </c>
    </row>
    <row r="459" spans="1:5" ht="15">
      <c r="A459" s="120" t="s">
        <v>101</v>
      </c>
      <c r="B459" s="120" t="s">
        <v>372</v>
      </c>
      <c r="C459" s="121">
        <v>100000</v>
      </c>
      <c r="D459" s="122">
        <v>45272</v>
      </c>
      <c r="E459" s="120" t="s">
        <v>378</v>
      </c>
    </row>
    <row r="460" spans="1:5" ht="15">
      <c r="A460" s="120" t="s">
        <v>101</v>
      </c>
      <c r="B460" s="120" t="s">
        <v>372</v>
      </c>
      <c r="C460" s="121">
        <v>62879</v>
      </c>
      <c r="D460" s="122">
        <v>45280</v>
      </c>
      <c r="E460" s="120" t="s">
        <v>378</v>
      </c>
    </row>
    <row r="461" spans="1:5" ht="15">
      <c r="A461" s="120" t="s">
        <v>101</v>
      </c>
      <c r="B461" s="120" t="s">
        <v>372</v>
      </c>
      <c r="C461" s="121">
        <v>150000</v>
      </c>
      <c r="D461" s="122">
        <v>45282</v>
      </c>
      <c r="E461" s="120" t="s">
        <v>378</v>
      </c>
    </row>
    <row r="462" spans="1:5" ht="15">
      <c r="A462" s="120" t="s">
        <v>101</v>
      </c>
      <c r="B462" s="120" t="s">
        <v>372</v>
      </c>
      <c r="C462" s="121">
        <v>554400</v>
      </c>
      <c r="D462" s="122">
        <v>45268</v>
      </c>
      <c r="E462" s="120" t="s">
        <v>378</v>
      </c>
    </row>
    <row r="463" spans="1:5" ht="15">
      <c r="A463" s="120" t="s">
        <v>101</v>
      </c>
      <c r="B463" s="120" t="s">
        <v>372</v>
      </c>
      <c r="C463" s="121">
        <v>396000</v>
      </c>
      <c r="D463" s="122">
        <v>45286</v>
      </c>
      <c r="E463" s="120" t="s">
        <v>378</v>
      </c>
    </row>
    <row r="464" spans="1:5" ht="15">
      <c r="A464" s="120" t="s">
        <v>101</v>
      </c>
      <c r="B464" s="120" t="s">
        <v>372</v>
      </c>
      <c r="C464" s="121">
        <v>455000</v>
      </c>
      <c r="D464" s="122">
        <v>45289</v>
      </c>
      <c r="E464" s="120" t="s">
        <v>378</v>
      </c>
    </row>
    <row r="465" spans="1:5" ht="15">
      <c r="A465" s="120" t="s">
        <v>101</v>
      </c>
      <c r="B465" s="120" t="s">
        <v>372</v>
      </c>
      <c r="C465" s="121">
        <v>50000</v>
      </c>
      <c r="D465" s="122">
        <v>45287</v>
      </c>
      <c r="E465" s="120" t="s">
        <v>378</v>
      </c>
    </row>
    <row r="466" spans="1:5" ht="15">
      <c r="A466" s="120" t="s">
        <v>101</v>
      </c>
      <c r="B466" s="120" t="s">
        <v>372</v>
      </c>
      <c r="C466" s="121">
        <v>55725</v>
      </c>
      <c r="D466" s="122">
        <v>45289</v>
      </c>
      <c r="E466" s="120" t="s">
        <v>378</v>
      </c>
    </row>
    <row r="467" spans="1:5" ht="15">
      <c r="A467" s="120" t="s">
        <v>101</v>
      </c>
      <c r="B467" s="120" t="s">
        <v>372</v>
      </c>
      <c r="C467" s="121">
        <v>247600</v>
      </c>
      <c r="D467" s="122">
        <v>45275</v>
      </c>
      <c r="E467" s="120" t="s">
        <v>378</v>
      </c>
    </row>
    <row r="468" spans="1:5" ht="15">
      <c r="A468" s="120" t="s">
        <v>101</v>
      </c>
      <c r="B468" s="120" t="s">
        <v>372</v>
      </c>
      <c r="C468" s="121">
        <v>677000</v>
      </c>
      <c r="D468" s="122">
        <v>45264</v>
      </c>
      <c r="E468" s="120" t="s">
        <v>378</v>
      </c>
    </row>
    <row r="469" spans="1:5" ht="15">
      <c r="A469" s="120" t="s">
        <v>101</v>
      </c>
      <c r="B469" s="120" t="s">
        <v>372</v>
      </c>
      <c r="C469" s="121">
        <v>342000</v>
      </c>
      <c r="D469" s="122">
        <v>45278</v>
      </c>
      <c r="E469" s="120" t="s">
        <v>378</v>
      </c>
    </row>
    <row r="470" spans="1:5" ht="15">
      <c r="A470" s="120" t="s">
        <v>101</v>
      </c>
      <c r="B470" s="120" t="s">
        <v>372</v>
      </c>
      <c r="C470" s="121">
        <v>380000</v>
      </c>
      <c r="D470" s="122">
        <v>45287</v>
      </c>
      <c r="E470" s="120" t="s">
        <v>378</v>
      </c>
    </row>
    <row r="471" spans="1:5" ht="15">
      <c r="A471" s="120" t="s">
        <v>101</v>
      </c>
      <c r="B471" s="120" t="s">
        <v>372</v>
      </c>
      <c r="C471" s="121">
        <v>207000</v>
      </c>
      <c r="D471" s="122">
        <v>45289</v>
      </c>
      <c r="E471" s="120" t="s">
        <v>378</v>
      </c>
    </row>
    <row r="472" spans="1:5" ht="15">
      <c r="A472" s="120" t="s">
        <v>101</v>
      </c>
      <c r="B472" s="120" t="s">
        <v>372</v>
      </c>
      <c r="C472" s="121">
        <v>1122000</v>
      </c>
      <c r="D472" s="122">
        <v>45278</v>
      </c>
      <c r="E472" s="120" t="s">
        <v>378</v>
      </c>
    </row>
    <row r="473" spans="1:5" ht="15">
      <c r="A473" s="120" t="s">
        <v>101</v>
      </c>
      <c r="B473" s="120" t="s">
        <v>372</v>
      </c>
      <c r="C473" s="121">
        <v>75000</v>
      </c>
      <c r="D473" s="122">
        <v>45280</v>
      </c>
      <c r="E473" s="120" t="s">
        <v>378</v>
      </c>
    </row>
    <row r="474" spans="1:5" ht="15">
      <c r="A474" s="120" t="s">
        <v>101</v>
      </c>
      <c r="B474" s="120" t="s">
        <v>372</v>
      </c>
      <c r="C474" s="121">
        <v>642500</v>
      </c>
      <c r="D474" s="122">
        <v>45280</v>
      </c>
      <c r="E474" s="120" t="s">
        <v>378</v>
      </c>
    </row>
    <row r="475" spans="1:5" ht="15">
      <c r="A475" s="120" t="s">
        <v>101</v>
      </c>
      <c r="B475" s="120" t="s">
        <v>372</v>
      </c>
      <c r="C475" s="121">
        <v>150000</v>
      </c>
      <c r="D475" s="122">
        <v>45288</v>
      </c>
      <c r="E475" s="120" t="s">
        <v>378</v>
      </c>
    </row>
    <row r="476" spans="1:5" ht="15">
      <c r="A476" s="120" t="s">
        <v>101</v>
      </c>
      <c r="B476" s="120" t="s">
        <v>372</v>
      </c>
      <c r="C476" s="121">
        <v>460000</v>
      </c>
      <c r="D476" s="122">
        <v>45272</v>
      </c>
      <c r="E476" s="120" t="s">
        <v>378</v>
      </c>
    </row>
    <row r="477" spans="1:5" ht="15">
      <c r="A477" s="120" t="s">
        <v>101</v>
      </c>
      <c r="B477" s="120" t="s">
        <v>372</v>
      </c>
      <c r="C477" s="121">
        <v>287000</v>
      </c>
      <c r="D477" s="122">
        <v>45279</v>
      </c>
      <c r="E477" s="120" t="s">
        <v>378</v>
      </c>
    </row>
    <row r="478" spans="1:5" ht="15">
      <c r="A478" s="120" t="s">
        <v>101</v>
      </c>
      <c r="B478" s="120" t="s">
        <v>372</v>
      </c>
      <c r="C478" s="121">
        <v>900000</v>
      </c>
      <c r="D478" s="122">
        <v>45289</v>
      </c>
      <c r="E478" s="120" t="s">
        <v>378</v>
      </c>
    </row>
    <row r="479" spans="1:5" ht="15">
      <c r="A479" s="120" t="s">
        <v>101</v>
      </c>
      <c r="B479" s="120" t="s">
        <v>372</v>
      </c>
      <c r="C479" s="121">
        <v>324022</v>
      </c>
      <c r="D479" s="122">
        <v>45288</v>
      </c>
      <c r="E479" s="120" t="s">
        <v>378</v>
      </c>
    </row>
    <row r="480" spans="1:5" ht="15">
      <c r="A480" s="120" t="s">
        <v>101</v>
      </c>
      <c r="B480" s="120" t="s">
        <v>372</v>
      </c>
      <c r="C480" s="121">
        <v>100000</v>
      </c>
      <c r="D480" s="122">
        <v>45289</v>
      </c>
      <c r="E480" s="120" t="s">
        <v>378</v>
      </c>
    </row>
    <row r="481" spans="1:5" ht="15">
      <c r="A481" s="120" t="s">
        <v>101</v>
      </c>
      <c r="B481" s="120" t="s">
        <v>372</v>
      </c>
      <c r="C481" s="121">
        <v>400000</v>
      </c>
      <c r="D481" s="122">
        <v>45279</v>
      </c>
      <c r="E481" s="120" t="s">
        <v>378</v>
      </c>
    </row>
    <row r="482" spans="1:5" ht="15">
      <c r="A482" s="120" t="s">
        <v>101</v>
      </c>
      <c r="B482" s="120" t="s">
        <v>372</v>
      </c>
      <c r="C482" s="121">
        <v>652900</v>
      </c>
      <c r="D482" s="122">
        <v>45288</v>
      </c>
      <c r="E482" s="120" t="s">
        <v>378</v>
      </c>
    </row>
    <row r="483" spans="1:5" ht="15">
      <c r="A483" s="120" t="s">
        <v>101</v>
      </c>
      <c r="B483" s="120" t="s">
        <v>372</v>
      </c>
      <c r="C483" s="121">
        <v>37500</v>
      </c>
      <c r="D483" s="122">
        <v>45278</v>
      </c>
      <c r="E483" s="120" t="s">
        <v>378</v>
      </c>
    </row>
    <row r="484" spans="1:5" ht="15">
      <c r="A484" s="120" t="s">
        <v>101</v>
      </c>
      <c r="B484" s="120" t="s">
        <v>372</v>
      </c>
      <c r="C484" s="121">
        <v>325000</v>
      </c>
      <c r="D484" s="122">
        <v>45288</v>
      </c>
      <c r="E484" s="120" t="s">
        <v>378</v>
      </c>
    </row>
    <row r="485" spans="1:5" ht="15">
      <c r="A485" s="120" t="s">
        <v>101</v>
      </c>
      <c r="B485" s="120" t="s">
        <v>372</v>
      </c>
      <c r="C485" s="121">
        <v>197800</v>
      </c>
      <c r="D485" s="122">
        <v>45279</v>
      </c>
      <c r="E485" s="120" t="s">
        <v>378</v>
      </c>
    </row>
    <row r="486" spans="1:5" ht="15">
      <c r="A486" s="120" t="s">
        <v>101</v>
      </c>
      <c r="B486" s="120" t="s">
        <v>372</v>
      </c>
      <c r="C486" s="121">
        <v>557450</v>
      </c>
      <c r="D486" s="122">
        <v>45282</v>
      </c>
      <c r="E486" s="120" t="s">
        <v>378</v>
      </c>
    </row>
    <row r="487" spans="1:5" ht="15">
      <c r="A487" s="120" t="s">
        <v>172</v>
      </c>
      <c r="B487" s="120" t="s">
        <v>373</v>
      </c>
      <c r="C487" s="121">
        <v>91200000</v>
      </c>
      <c r="D487" s="122">
        <v>45287</v>
      </c>
      <c r="E487" s="120" t="s">
        <v>128</v>
      </c>
    </row>
    <row r="488" spans="1:5" ht="15">
      <c r="A488" s="120" t="s">
        <v>40</v>
      </c>
      <c r="B488" s="120" t="s">
        <v>374</v>
      </c>
      <c r="C488" s="121">
        <v>1575000</v>
      </c>
      <c r="D488" s="122">
        <v>45280</v>
      </c>
      <c r="E488" s="120" t="s">
        <v>128</v>
      </c>
    </row>
    <row r="489" spans="1:5" ht="15">
      <c r="A489" s="120" t="s">
        <v>40</v>
      </c>
      <c r="B489" s="120" t="s">
        <v>374</v>
      </c>
      <c r="C489" s="121">
        <v>1114709</v>
      </c>
      <c r="D489" s="122">
        <v>45274</v>
      </c>
      <c r="E489" s="120" t="s">
        <v>128</v>
      </c>
    </row>
    <row r="490" spans="1:5" ht="15">
      <c r="A490" s="120" t="s">
        <v>40</v>
      </c>
      <c r="B490" s="120" t="s">
        <v>374</v>
      </c>
      <c r="C490" s="121">
        <v>800000</v>
      </c>
      <c r="D490" s="122">
        <v>45289</v>
      </c>
      <c r="E490" s="120" t="s">
        <v>128</v>
      </c>
    </row>
    <row r="491" spans="1:5" ht="15">
      <c r="A491" s="120" t="s">
        <v>40</v>
      </c>
      <c r="B491" s="120" t="s">
        <v>374</v>
      </c>
      <c r="C491" s="121">
        <v>520000</v>
      </c>
      <c r="D491" s="122">
        <v>45282</v>
      </c>
      <c r="E491" s="120" t="s">
        <v>128</v>
      </c>
    </row>
    <row r="492" spans="1:5" ht="15">
      <c r="A492" s="120" t="s">
        <v>40</v>
      </c>
      <c r="B492" s="120" t="s">
        <v>374</v>
      </c>
      <c r="C492" s="121">
        <v>880000</v>
      </c>
      <c r="D492" s="122">
        <v>45280</v>
      </c>
      <c r="E492" s="120" t="s">
        <v>128</v>
      </c>
    </row>
    <row r="493" spans="1:5" ht="15">
      <c r="A493" s="120" t="s">
        <v>40</v>
      </c>
      <c r="B493" s="120" t="s">
        <v>374</v>
      </c>
      <c r="C493" s="121">
        <v>300000</v>
      </c>
      <c r="D493" s="122">
        <v>45289</v>
      </c>
      <c r="E493" s="120" t="s">
        <v>128</v>
      </c>
    </row>
    <row r="494" spans="1:5" ht="15">
      <c r="A494" s="120" t="s">
        <v>40</v>
      </c>
      <c r="B494" s="120" t="s">
        <v>374</v>
      </c>
      <c r="C494" s="121">
        <v>910000</v>
      </c>
      <c r="D494" s="122">
        <v>45264</v>
      </c>
      <c r="E494" s="120" t="s">
        <v>128</v>
      </c>
    </row>
    <row r="495" spans="1:5" ht="15">
      <c r="A495" s="120" t="s">
        <v>40</v>
      </c>
      <c r="B495" s="120" t="s">
        <v>374</v>
      </c>
      <c r="C495" s="121">
        <v>1550000</v>
      </c>
      <c r="D495" s="122">
        <v>45288</v>
      </c>
      <c r="E495" s="120" t="s">
        <v>128</v>
      </c>
    </row>
    <row r="496" spans="1:5" ht="15">
      <c r="A496" s="120" t="s">
        <v>40</v>
      </c>
      <c r="B496" s="120" t="s">
        <v>374</v>
      </c>
      <c r="C496" s="121">
        <v>315000</v>
      </c>
      <c r="D496" s="122">
        <v>45267</v>
      </c>
      <c r="E496" s="120" t="s">
        <v>128</v>
      </c>
    </row>
    <row r="497" spans="1:5" ht="15">
      <c r="A497" s="120" t="s">
        <v>40</v>
      </c>
      <c r="B497" s="120" t="s">
        <v>374</v>
      </c>
      <c r="C497" s="121">
        <v>90000</v>
      </c>
      <c r="D497" s="122">
        <v>45264</v>
      </c>
      <c r="E497" s="120" t="s">
        <v>128</v>
      </c>
    </row>
    <row r="498" spans="1:5" ht="15">
      <c r="A498" s="120" t="s">
        <v>40</v>
      </c>
      <c r="B498" s="120" t="s">
        <v>374</v>
      </c>
      <c r="C498" s="121">
        <v>2450000</v>
      </c>
      <c r="D498" s="122">
        <v>45264</v>
      </c>
      <c r="E498" s="120" t="s">
        <v>128</v>
      </c>
    </row>
    <row r="499" spans="1:5" ht="15">
      <c r="A499" s="120" t="s">
        <v>40</v>
      </c>
      <c r="B499" s="120" t="s">
        <v>374</v>
      </c>
      <c r="C499" s="121">
        <v>489000</v>
      </c>
      <c r="D499" s="122">
        <v>45261</v>
      </c>
      <c r="E499" s="120" t="s">
        <v>128</v>
      </c>
    </row>
    <row r="500" spans="1:5" ht="15">
      <c r="A500" s="120" t="s">
        <v>40</v>
      </c>
      <c r="B500" s="120" t="s">
        <v>374</v>
      </c>
      <c r="C500" s="121">
        <v>400000</v>
      </c>
      <c r="D500" s="122">
        <v>45267</v>
      </c>
      <c r="E500" s="120" t="s">
        <v>128</v>
      </c>
    </row>
    <row r="501" spans="1:5" ht="15">
      <c r="A501" s="120" t="s">
        <v>40</v>
      </c>
      <c r="B501" s="120" t="s">
        <v>374</v>
      </c>
      <c r="C501" s="121">
        <v>630000</v>
      </c>
      <c r="D501" s="122">
        <v>45280</v>
      </c>
      <c r="E501" s="120" t="s">
        <v>128</v>
      </c>
    </row>
    <row r="502" spans="1:5" ht="15">
      <c r="A502" s="120" t="s">
        <v>40</v>
      </c>
      <c r="B502" s="120" t="s">
        <v>374</v>
      </c>
      <c r="C502" s="121">
        <v>3859000</v>
      </c>
      <c r="D502" s="122">
        <v>45266</v>
      </c>
      <c r="E502" s="120" t="s">
        <v>128</v>
      </c>
    </row>
    <row r="503" spans="1:5" ht="15">
      <c r="A503" s="120" t="s">
        <v>40</v>
      </c>
      <c r="B503" s="120" t="s">
        <v>374</v>
      </c>
      <c r="C503" s="121">
        <v>1068636</v>
      </c>
      <c r="D503" s="122">
        <v>45282</v>
      </c>
      <c r="E503" s="120" t="s">
        <v>128</v>
      </c>
    </row>
    <row r="504" spans="1:5" ht="15">
      <c r="A504" s="120" t="s">
        <v>40</v>
      </c>
      <c r="B504" s="120" t="s">
        <v>374</v>
      </c>
      <c r="C504" s="121">
        <v>2434016</v>
      </c>
      <c r="D504" s="122">
        <v>45281</v>
      </c>
      <c r="E504" s="120" t="s">
        <v>128</v>
      </c>
    </row>
    <row r="505" spans="1:5" ht="15">
      <c r="A505" s="120" t="s">
        <v>40</v>
      </c>
      <c r="B505" s="120" t="s">
        <v>374</v>
      </c>
      <c r="C505" s="121">
        <v>405000</v>
      </c>
      <c r="D505" s="122">
        <v>45280</v>
      </c>
      <c r="E505" s="120" t="s">
        <v>128</v>
      </c>
    </row>
    <row r="506" spans="1:5" ht="15">
      <c r="A506" s="120" t="s">
        <v>40</v>
      </c>
      <c r="B506" s="120" t="s">
        <v>374</v>
      </c>
      <c r="C506" s="121">
        <v>815500</v>
      </c>
      <c r="D506" s="122">
        <v>45281</v>
      </c>
      <c r="E506" s="120" t="s">
        <v>128</v>
      </c>
    </row>
    <row r="507" spans="1:5" ht="15">
      <c r="A507" s="120" t="s">
        <v>40</v>
      </c>
      <c r="B507" s="120" t="s">
        <v>374</v>
      </c>
      <c r="C507" s="121">
        <v>405000</v>
      </c>
      <c r="D507" s="122">
        <v>45280</v>
      </c>
      <c r="E507" s="120" t="s">
        <v>128</v>
      </c>
    </row>
    <row r="508" spans="1:5" ht="15">
      <c r="A508" s="120" t="s">
        <v>40</v>
      </c>
      <c r="B508" s="120" t="s">
        <v>374</v>
      </c>
      <c r="C508" s="121">
        <v>685000</v>
      </c>
      <c r="D508" s="122">
        <v>45266</v>
      </c>
      <c r="E508" s="120" t="s">
        <v>128</v>
      </c>
    </row>
    <row r="509" spans="1:5" ht="15">
      <c r="A509" s="120" t="s">
        <v>40</v>
      </c>
      <c r="B509" s="120" t="s">
        <v>374</v>
      </c>
      <c r="C509" s="121">
        <v>614000</v>
      </c>
      <c r="D509" s="122">
        <v>45268</v>
      </c>
      <c r="E509" s="120" t="s">
        <v>128</v>
      </c>
    </row>
    <row r="510" spans="1:5" ht="15">
      <c r="A510" s="120" t="s">
        <v>40</v>
      </c>
      <c r="B510" s="120" t="s">
        <v>374</v>
      </c>
      <c r="C510" s="121">
        <v>182000</v>
      </c>
      <c r="D510" s="122">
        <v>45265</v>
      </c>
      <c r="E510" s="120" t="s">
        <v>128</v>
      </c>
    </row>
    <row r="511" spans="1:5" ht="15">
      <c r="A511" s="120" t="s">
        <v>40</v>
      </c>
      <c r="B511" s="120" t="s">
        <v>374</v>
      </c>
      <c r="C511" s="121">
        <v>580000</v>
      </c>
      <c r="D511" s="122">
        <v>45279</v>
      </c>
      <c r="E511" s="120" t="s">
        <v>128</v>
      </c>
    </row>
    <row r="512" spans="1:5" ht="15">
      <c r="A512" s="120" t="s">
        <v>40</v>
      </c>
      <c r="B512" s="120" t="s">
        <v>374</v>
      </c>
      <c r="C512" s="121">
        <v>660000</v>
      </c>
      <c r="D512" s="122">
        <v>45264</v>
      </c>
      <c r="E512" s="120" t="s">
        <v>128</v>
      </c>
    </row>
    <row r="513" spans="1:5" ht="15">
      <c r="A513" s="120" t="s">
        <v>40</v>
      </c>
      <c r="B513" s="120" t="s">
        <v>374</v>
      </c>
      <c r="C513" s="121">
        <v>615000</v>
      </c>
      <c r="D513" s="122">
        <v>45280</v>
      </c>
      <c r="E513" s="120" t="s">
        <v>128</v>
      </c>
    </row>
    <row r="514" spans="1:5" ht="15">
      <c r="A514" s="120" t="s">
        <v>40</v>
      </c>
      <c r="B514" s="120" t="s">
        <v>374</v>
      </c>
      <c r="C514" s="121">
        <v>225000</v>
      </c>
      <c r="D514" s="122">
        <v>45282</v>
      </c>
      <c r="E514" s="120" t="s">
        <v>128</v>
      </c>
    </row>
    <row r="515" spans="1:5" ht="15">
      <c r="A515" s="120" t="s">
        <v>40</v>
      </c>
      <c r="B515" s="120" t="s">
        <v>374</v>
      </c>
      <c r="C515" s="121">
        <v>6550000</v>
      </c>
      <c r="D515" s="122">
        <v>45266</v>
      </c>
      <c r="E515" s="120" t="s">
        <v>128</v>
      </c>
    </row>
    <row r="516" spans="1:5" ht="15">
      <c r="A516" s="120" t="s">
        <v>40</v>
      </c>
      <c r="B516" s="120" t="s">
        <v>374</v>
      </c>
      <c r="C516" s="121">
        <v>590000</v>
      </c>
      <c r="D516" s="122">
        <v>45289</v>
      </c>
      <c r="E516" s="120" t="s">
        <v>128</v>
      </c>
    </row>
    <row r="517" spans="1:5" ht="15">
      <c r="A517" s="120" t="s">
        <v>40</v>
      </c>
      <c r="B517" s="120" t="s">
        <v>374</v>
      </c>
      <c r="C517" s="121">
        <v>270000</v>
      </c>
      <c r="D517" s="122">
        <v>45289</v>
      </c>
      <c r="E517" s="120" t="s">
        <v>128</v>
      </c>
    </row>
    <row r="518" spans="1:5" ht="15">
      <c r="A518" s="120" t="s">
        <v>40</v>
      </c>
      <c r="B518" s="120" t="s">
        <v>374</v>
      </c>
      <c r="C518" s="121">
        <v>380000</v>
      </c>
      <c r="D518" s="122">
        <v>45288</v>
      </c>
      <c r="E518" s="120" t="s">
        <v>128</v>
      </c>
    </row>
    <row r="519" spans="1:5" ht="15">
      <c r="A519" s="120" t="s">
        <v>40</v>
      </c>
      <c r="B519" s="120" t="s">
        <v>374</v>
      </c>
      <c r="C519" s="121">
        <v>630000</v>
      </c>
      <c r="D519" s="122">
        <v>45264</v>
      </c>
      <c r="E519" s="120" t="s">
        <v>128</v>
      </c>
    </row>
    <row r="520" spans="1:5" ht="15">
      <c r="A520" s="120" t="s">
        <v>40</v>
      </c>
      <c r="B520" s="120" t="s">
        <v>374</v>
      </c>
      <c r="C520" s="121">
        <v>525000</v>
      </c>
      <c r="D520" s="122">
        <v>45282</v>
      </c>
      <c r="E520" s="120" t="s">
        <v>128</v>
      </c>
    </row>
    <row r="521" spans="1:5" ht="15">
      <c r="A521" s="120" t="s">
        <v>40</v>
      </c>
      <c r="B521" s="120" t="s">
        <v>374</v>
      </c>
      <c r="C521" s="121">
        <v>230000</v>
      </c>
      <c r="D521" s="122">
        <v>45267</v>
      </c>
      <c r="E521" s="120" t="s">
        <v>128</v>
      </c>
    </row>
    <row r="522" spans="1:5" ht="15">
      <c r="A522" s="120" t="s">
        <v>40</v>
      </c>
      <c r="B522" s="120" t="s">
        <v>374</v>
      </c>
      <c r="C522" s="121">
        <v>155000</v>
      </c>
      <c r="D522" s="122">
        <v>45275</v>
      </c>
      <c r="E522" s="120" t="s">
        <v>128</v>
      </c>
    </row>
    <row r="523" spans="1:5" ht="15">
      <c r="A523" s="120" t="s">
        <v>40</v>
      </c>
      <c r="B523" s="120" t="s">
        <v>374</v>
      </c>
      <c r="C523" s="121">
        <v>410000</v>
      </c>
      <c r="D523" s="122">
        <v>45271</v>
      </c>
      <c r="E523" s="120" t="s">
        <v>128</v>
      </c>
    </row>
    <row r="524" spans="1:5" ht="15">
      <c r="A524" s="120" t="s">
        <v>40</v>
      </c>
      <c r="B524" s="120" t="s">
        <v>374</v>
      </c>
      <c r="C524" s="121">
        <v>5590000</v>
      </c>
      <c r="D524" s="122">
        <v>45268</v>
      </c>
      <c r="E524" s="120" t="s">
        <v>128</v>
      </c>
    </row>
    <row r="525" spans="1:5" ht="15">
      <c r="A525" s="120" t="s">
        <v>40</v>
      </c>
      <c r="B525" s="120" t="s">
        <v>374</v>
      </c>
      <c r="C525" s="121">
        <v>490000</v>
      </c>
      <c r="D525" s="122">
        <v>45261</v>
      </c>
      <c r="E525" s="120" t="s">
        <v>128</v>
      </c>
    </row>
    <row r="526" spans="1:5" ht="15">
      <c r="A526" s="120" t="s">
        <v>40</v>
      </c>
      <c r="B526" s="120" t="s">
        <v>374</v>
      </c>
      <c r="C526" s="121">
        <v>450000</v>
      </c>
      <c r="D526" s="122">
        <v>45289</v>
      </c>
      <c r="E526" s="120" t="s">
        <v>128</v>
      </c>
    </row>
    <row r="527" spans="1:5" ht="15">
      <c r="A527" s="120" t="s">
        <v>40</v>
      </c>
      <c r="B527" s="120" t="s">
        <v>374</v>
      </c>
      <c r="C527" s="121">
        <v>550000</v>
      </c>
      <c r="D527" s="122">
        <v>45289</v>
      </c>
      <c r="E527" s="120" t="s">
        <v>128</v>
      </c>
    </row>
    <row r="528" spans="1:5" ht="15">
      <c r="A528" s="120" t="s">
        <v>40</v>
      </c>
      <c r="B528" s="120" t="s">
        <v>374</v>
      </c>
      <c r="C528" s="121">
        <v>1535820</v>
      </c>
      <c r="D528" s="122">
        <v>45278</v>
      </c>
      <c r="E528" s="120" t="s">
        <v>128</v>
      </c>
    </row>
    <row r="529" spans="1:5" ht="15">
      <c r="A529" s="120" t="s">
        <v>40</v>
      </c>
      <c r="B529" s="120" t="s">
        <v>374</v>
      </c>
      <c r="C529" s="121">
        <v>411000</v>
      </c>
      <c r="D529" s="122">
        <v>45289</v>
      </c>
      <c r="E529" s="120" t="s">
        <v>128</v>
      </c>
    </row>
    <row r="530" spans="1:5" ht="15">
      <c r="A530" s="120" t="s">
        <v>40</v>
      </c>
      <c r="B530" s="120" t="s">
        <v>374</v>
      </c>
      <c r="C530" s="121">
        <v>1240000</v>
      </c>
      <c r="D530" s="122">
        <v>45275</v>
      </c>
      <c r="E530" s="120" t="s">
        <v>128</v>
      </c>
    </row>
    <row r="531" spans="1:5" ht="15">
      <c r="A531" s="120" t="s">
        <v>40</v>
      </c>
      <c r="B531" s="120" t="s">
        <v>374</v>
      </c>
      <c r="C531" s="121">
        <v>605000</v>
      </c>
      <c r="D531" s="122">
        <v>45271</v>
      </c>
      <c r="E531" s="120" t="s">
        <v>128</v>
      </c>
    </row>
    <row r="532" spans="1:5" ht="15">
      <c r="A532" s="120" t="s">
        <v>40</v>
      </c>
      <c r="B532" s="120" t="s">
        <v>374</v>
      </c>
      <c r="C532" s="121">
        <v>295000</v>
      </c>
      <c r="D532" s="122">
        <v>45261</v>
      </c>
      <c r="E532" s="120" t="s">
        <v>128</v>
      </c>
    </row>
    <row r="533" spans="1:5" ht="15">
      <c r="A533" s="120" t="s">
        <v>40</v>
      </c>
      <c r="B533" s="120" t="s">
        <v>374</v>
      </c>
      <c r="C533" s="121">
        <v>420000</v>
      </c>
      <c r="D533" s="122">
        <v>45275</v>
      </c>
      <c r="E533" s="120" t="s">
        <v>128</v>
      </c>
    </row>
    <row r="534" spans="1:5" ht="15">
      <c r="A534" s="120" t="s">
        <v>40</v>
      </c>
      <c r="B534" s="120" t="s">
        <v>374</v>
      </c>
      <c r="C534" s="121">
        <v>1005000</v>
      </c>
      <c r="D534" s="122">
        <v>45273</v>
      </c>
      <c r="E534" s="120" t="s">
        <v>128</v>
      </c>
    </row>
    <row r="535" spans="1:5" ht="15">
      <c r="A535" s="120" t="s">
        <v>40</v>
      </c>
      <c r="B535" s="120" t="s">
        <v>374</v>
      </c>
      <c r="C535" s="121">
        <v>395000</v>
      </c>
      <c r="D535" s="122">
        <v>45282</v>
      </c>
      <c r="E535" s="120" t="s">
        <v>128</v>
      </c>
    </row>
    <row r="536" spans="1:5" ht="15">
      <c r="A536" s="120" t="s">
        <v>40</v>
      </c>
      <c r="B536" s="120" t="s">
        <v>374</v>
      </c>
      <c r="C536" s="121">
        <v>380000</v>
      </c>
      <c r="D536" s="122">
        <v>45278</v>
      </c>
      <c r="E536" s="120" t="s">
        <v>128</v>
      </c>
    </row>
    <row r="537" spans="1:5" ht="15">
      <c r="A537" s="120" t="s">
        <v>40</v>
      </c>
      <c r="B537" s="120" t="s">
        <v>374</v>
      </c>
      <c r="C537" s="121">
        <v>475000</v>
      </c>
      <c r="D537" s="122">
        <v>45271</v>
      </c>
      <c r="E537" s="120" t="s">
        <v>128</v>
      </c>
    </row>
    <row r="538" spans="1:5" ht="15">
      <c r="A538" s="120" t="s">
        <v>40</v>
      </c>
      <c r="B538" s="120" t="s">
        <v>374</v>
      </c>
      <c r="C538" s="121">
        <v>2525000</v>
      </c>
      <c r="D538" s="122">
        <v>45287</v>
      </c>
      <c r="E538" s="120" t="s">
        <v>128</v>
      </c>
    </row>
    <row r="539" spans="1:5" ht="15">
      <c r="A539" s="120" t="s">
        <v>40</v>
      </c>
      <c r="B539" s="120" t="s">
        <v>374</v>
      </c>
      <c r="C539" s="121">
        <v>490000</v>
      </c>
      <c r="D539" s="122">
        <v>45275</v>
      </c>
      <c r="E539" s="120" t="s">
        <v>128</v>
      </c>
    </row>
    <row r="540" spans="1:5" ht="15">
      <c r="A540" s="120" t="s">
        <v>40</v>
      </c>
      <c r="B540" s="120" t="s">
        <v>374</v>
      </c>
      <c r="C540" s="121">
        <v>405000</v>
      </c>
      <c r="D540" s="122">
        <v>45275</v>
      </c>
      <c r="E540" s="120" t="s">
        <v>128</v>
      </c>
    </row>
    <row r="541" spans="1:5" ht="15">
      <c r="A541" s="120" t="s">
        <v>40</v>
      </c>
      <c r="B541" s="120" t="s">
        <v>374</v>
      </c>
      <c r="C541" s="121">
        <v>2750000</v>
      </c>
      <c r="D541" s="122">
        <v>45275</v>
      </c>
      <c r="E541" s="120" t="s">
        <v>128</v>
      </c>
    </row>
    <row r="542" spans="1:5" ht="15">
      <c r="A542" s="120" t="s">
        <v>40</v>
      </c>
      <c r="B542" s="120" t="s">
        <v>374</v>
      </c>
      <c r="C542" s="121">
        <v>332000</v>
      </c>
      <c r="D542" s="122">
        <v>45275</v>
      </c>
      <c r="E542" s="120" t="s">
        <v>128</v>
      </c>
    </row>
    <row r="543" spans="1:5" ht="15">
      <c r="A543" s="120" t="s">
        <v>40</v>
      </c>
      <c r="B543" s="120" t="s">
        <v>374</v>
      </c>
      <c r="C543" s="121">
        <v>1869355</v>
      </c>
      <c r="D543" s="122">
        <v>45275</v>
      </c>
      <c r="E543" s="120" t="s">
        <v>128</v>
      </c>
    </row>
    <row r="544" spans="1:5" ht="15">
      <c r="A544" s="120" t="s">
        <v>40</v>
      </c>
      <c r="B544" s="120" t="s">
        <v>374</v>
      </c>
      <c r="C544" s="121">
        <v>1550000</v>
      </c>
      <c r="D544" s="122">
        <v>45275</v>
      </c>
      <c r="E544" s="120" t="s">
        <v>128</v>
      </c>
    </row>
    <row r="545" spans="1:5" ht="15">
      <c r="A545" s="120" t="s">
        <v>40</v>
      </c>
      <c r="B545" s="120" t="s">
        <v>374</v>
      </c>
      <c r="C545" s="121">
        <v>980633</v>
      </c>
      <c r="D545" s="122">
        <v>45275</v>
      </c>
      <c r="E545" s="120" t="s">
        <v>128</v>
      </c>
    </row>
    <row r="546" spans="1:5" ht="15">
      <c r="A546" s="120" t="s">
        <v>40</v>
      </c>
      <c r="B546" s="120" t="s">
        <v>374</v>
      </c>
      <c r="C546" s="121">
        <v>165500</v>
      </c>
      <c r="D546" s="122">
        <v>45288</v>
      </c>
      <c r="E546" s="120" t="s">
        <v>128</v>
      </c>
    </row>
    <row r="547" spans="1:5" ht="15">
      <c r="A547" s="120" t="s">
        <v>40</v>
      </c>
      <c r="B547" s="120" t="s">
        <v>374</v>
      </c>
      <c r="C547" s="121">
        <v>808295</v>
      </c>
      <c r="D547" s="122">
        <v>45275</v>
      </c>
      <c r="E547" s="120" t="s">
        <v>128</v>
      </c>
    </row>
    <row r="548" spans="1:5" ht="15">
      <c r="A548" s="120" t="s">
        <v>40</v>
      </c>
      <c r="B548" s="120" t="s">
        <v>374</v>
      </c>
      <c r="C548" s="121">
        <v>1900000</v>
      </c>
      <c r="D548" s="122">
        <v>45272</v>
      </c>
      <c r="E548" s="120" t="s">
        <v>128</v>
      </c>
    </row>
    <row r="549" spans="1:5" ht="15">
      <c r="A549" s="120" t="s">
        <v>40</v>
      </c>
      <c r="B549" s="120" t="s">
        <v>374</v>
      </c>
      <c r="C549" s="121">
        <v>127500</v>
      </c>
      <c r="D549" s="122">
        <v>45282</v>
      </c>
      <c r="E549" s="120" t="s">
        <v>128</v>
      </c>
    </row>
    <row r="550" spans="1:5" ht="15">
      <c r="A550" s="120" t="s">
        <v>40</v>
      </c>
      <c r="B550" s="120" t="s">
        <v>374</v>
      </c>
      <c r="C550" s="121">
        <v>6618000</v>
      </c>
      <c r="D550" s="122">
        <v>45275</v>
      </c>
      <c r="E550" s="120" t="s">
        <v>128</v>
      </c>
    </row>
    <row r="551" spans="1:5" ht="15">
      <c r="A551" s="120" t="s">
        <v>40</v>
      </c>
      <c r="B551" s="120" t="s">
        <v>374</v>
      </c>
      <c r="C551" s="121">
        <v>842433</v>
      </c>
      <c r="D551" s="122">
        <v>45282</v>
      </c>
      <c r="E551" s="120" t="s">
        <v>128</v>
      </c>
    </row>
    <row r="552" spans="1:5" ht="15">
      <c r="A552" s="120" t="s">
        <v>40</v>
      </c>
      <c r="B552" s="120" t="s">
        <v>374</v>
      </c>
      <c r="C552" s="121">
        <v>418900</v>
      </c>
      <c r="D552" s="122">
        <v>45271</v>
      </c>
      <c r="E552" s="120" t="s">
        <v>128</v>
      </c>
    </row>
    <row r="553" spans="1:5" ht="15">
      <c r="A553" s="120" t="s">
        <v>40</v>
      </c>
      <c r="B553" s="120" t="s">
        <v>374</v>
      </c>
      <c r="C553" s="121">
        <v>415000</v>
      </c>
      <c r="D553" s="122">
        <v>45286</v>
      </c>
      <c r="E553" s="120" t="s">
        <v>128</v>
      </c>
    </row>
    <row r="554" spans="1:5" ht="15">
      <c r="A554" s="120" t="s">
        <v>40</v>
      </c>
      <c r="B554" s="120" t="s">
        <v>374</v>
      </c>
      <c r="C554" s="121">
        <v>875000</v>
      </c>
      <c r="D554" s="122">
        <v>45273</v>
      </c>
      <c r="E554" s="120" t="s">
        <v>128</v>
      </c>
    </row>
    <row r="555" spans="1:5" ht="15">
      <c r="A555" s="120" t="s">
        <v>40</v>
      </c>
      <c r="B555" s="120" t="s">
        <v>374</v>
      </c>
      <c r="C555" s="121">
        <v>455000</v>
      </c>
      <c r="D555" s="122">
        <v>45273</v>
      </c>
      <c r="E555" s="120" t="s">
        <v>128</v>
      </c>
    </row>
    <row r="556" spans="1:5" ht="15">
      <c r="A556" s="120" t="s">
        <v>40</v>
      </c>
      <c r="B556" s="120" t="s">
        <v>374</v>
      </c>
      <c r="C556" s="121">
        <v>2551515</v>
      </c>
      <c r="D556" s="122">
        <v>45279</v>
      </c>
      <c r="E556" s="120" t="s">
        <v>128</v>
      </c>
    </row>
    <row r="557" spans="1:5" ht="15">
      <c r="A557" s="120" t="s">
        <v>40</v>
      </c>
      <c r="B557" s="120" t="s">
        <v>374</v>
      </c>
      <c r="C557" s="121">
        <v>800000</v>
      </c>
      <c r="D557" s="122">
        <v>45289</v>
      </c>
      <c r="E557" s="120" t="s">
        <v>128</v>
      </c>
    </row>
    <row r="558" spans="1:5" ht="15">
      <c r="A558" s="120" t="s">
        <v>40</v>
      </c>
      <c r="B558" s="120" t="s">
        <v>374</v>
      </c>
      <c r="C558" s="121">
        <v>566000</v>
      </c>
      <c r="D558" s="122">
        <v>45261</v>
      </c>
      <c r="E558" s="120" t="s">
        <v>128</v>
      </c>
    </row>
    <row r="559" spans="1:5" ht="15">
      <c r="A559" s="120" t="s">
        <v>40</v>
      </c>
      <c r="B559" s="120" t="s">
        <v>374</v>
      </c>
      <c r="C559" s="121">
        <v>469900</v>
      </c>
      <c r="D559" s="122">
        <v>45286</v>
      </c>
      <c r="E559" s="120" t="s">
        <v>128</v>
      </c>
    </row>
    <row r="560" spans="1:5" ht="15">
      <c r="A560" s="120" t="s">
        <v>40</v>
      </c>
      <c r="B560" s="120" t="s">
        <v>374</v>
      </c>
      <c r="C560" s="121">
        <v>1121545</v>
      </c>
      <c r="D560" s="122">
        <v>45268</v>
      </c>
      <c r="E560" s="120" t="s">
        <v>128</v>
      </c>
    </row>
    <row r="561" spans="1:5" ht="15">
      <c r="A561" s="120" t="s">
        <v>40</v>
      </c>
      <c r="B561" s="120" t="s">
        <v>374</v>
      </c>
      <c r="C561" s="121">
        <v>630000</v>
      </c>
      <c r="D561" s="122">
        <v>45289</v>
      </c>
      <c r="E561" s="120" t="s">
        <v>128</v>
      </c>
    </row>
    <row r="562" spans="1:5" ht="15">
      <c r="A562" s="120" t="s">
        <v>40</v>
      </c>
      <c r="B562" s="120" t="s">
        <v>374</v>
      </c>
      <c r="C562" s="121">
        <v>660000</v>
      </c>
      <c r="D562" s="122">
        <v>45275</v>
      </c>
      <c r="E562" s="120" t="s">
        <v>128</v>
      </c>
    </row>
    <row r="563" spans="1:5" ht="15">
      <c r="A563" s="120" t="s">
        <v>40</v>
      </c>
      <c r="B563" s="120" t="s">
        <v>374</v>
      </c>
      <c r="C563" s="121">
        <v>460000</v>
      </c>
      <c r="D563" s="122">
        <v>45278</v>
      </c>
      <c r="E563" s="120" t="s">
        <v>128</v>
      </c>
    </row>
    <row r="564" spans="1:5" ht="15">
      <c r="A564" s="120" t="s">
        <v>40</v>
      </c>
      <c r="B564" s="120" t="s">
        <v>374</v>
      </c>
      <c r="C564" s="121">
        <v>920000</v>
      </c>
      <c r="D564" s="122">
        <v>45278</v>
      </c>
      <c r="E564" s="120" t="s">
        <v>128</v>
      </c>
    </row>
    <row r="565" spans="1:5" ht="15">
      <c r="A565" s="120" t="s">
        <v>40</v>
      </c>
      <c r="B565" s="120" t="s">
        <v>374</v>
      </c>
      <c r="C565" s="121">
        <v>450000</v>
      </c>
      <c r="D565" s="122">
        <v>45278</v>
      </c>
      <c r="E565" s="120" t="s">
        <v>128</v>
      </c>
    </row>
    <row r="566" spans="1:5" ht="15">
      <c r="A566" s="120" t="s">
        <v>40</v>
      </c>
      <c r="B566" s="120" t="s">
        <v>374</v>
      </c>
      <c r="C566" s="121">
        <v>580000</v>
      </c>
      <c r="D566" s="122">
        <v>45287</v>
      </c>
      <c r="E566" s="120" t="s">
        <v>128</v>
      </c>
    </row>
    <row r="567" spans="1:5" ht="15">
      <c r="A567" s="120" t="s">
        <v>40</v>
      </c>
      <c r="B567" s="120" t="s">
        <v>374</v>
      </c>
      <c r="C567" s="121">
        <v>2000000</v>
      </c>
      <c r="D567" s="122">
        <v>45289</v>
      </c>
      <c r="E567" s="120" t="s">
        <v>128</v>
      </c>
    </row>
    <row r="568" spans="1:5" ht="15">
      <c r="A568" s="120" t="s">
        <v>40</v>
      </c>
      <c r="B568" s="120" t="s">
        <v>374</v>
      </c>
      <c r="C568" s="121">
        <v>600000</v>
      </c>
      <c r="D568" s="122">
        <v>45288</v>
      </c>
      <c r="E568" s="120" t="s">
        <v>128</v>
      </c>
    </row>
    <row r="569" spans="1:5" ht="15">
      <c r="A569" s="120" t="s">
        <v>40</v>
      </c>
      <c r="B569" s="120" t="s">
        <v>374</v>
      </c>
      <c r="C569" s="121">
        <v>1555000</v>
      </c>
      <c r="D569" s="122">
        <v>45268</v>
      </c>
      <c r="E569" s="120" t="s">
        <v>128</v>
      </c>
    </row>
    <row r="570" spans="1:5" ht="15">
      <c r="A570" s="120" t="s">
        <v>40</v>
      </c>
      <c r="B570" s="120" t="s">
        <v>374</v>
      </c>
      <c r="C570" s="121">
        <v>3650000</v>
      </c>
      <c r="D570" s="122">
        <v>45287</v>
      </c>
      <c r="E570" s="120" t="s">
        <v>128</v>
      </c>
    </row>
    <row r="571" spans="1:5" ht="15">
      <c r="A571" s="120" t="s">
        <v>40</v>
      </c>
      <c r="B571" s="120" t="s">
        <v>374</v>
      </c>
      <c r="C571" s="121">
        <v>663000</v>
      </c>
      <c r="D571" s="122">
        <v>45289</v>
      </c>
      <c r="E571" s="120" t="s">
        <v>128</v>
      </c>
    </row>
    <row r="572" spans="1:5" ht="15">
      <c r="A572" s="120" t="s">
        <v>40</v>
      </c>
      <c r="B572" s="120" t="s">
        <v>374</v>
      </c>
      <c r="C572" s="121">
        <v>469900</v>
      </c>
      <c r="D572" s="122">
        <v>45261</v>
      </c>
      <c r="E572" s="120" t="s">
        <v>128</v>
      </c>
    </row>
    <row r="573" spans="1:5" ht="15">
      <c r="A573" s="120" t="s">
        <v>40</v>
      </c>
      <c r="B573" s="120" t="s">
        <v>374</v>
      </c>
      <c r="C573" s="121">
        <v>685000</v>
      </c>
      <c r="D573" s="122">
        <v>45268</v>
      </c>
      <c r="E573" s="120" t="s">
        <v>128</v>
      </c>
    </row>
    <row r="574" spans="1:5" ht="15">
      <c r="A574" s="120" t="s">
        <v>40</v>
      </c>
      <c r="B574" s="120" t="s">
        <v>374</v>
      </c>
      <c r="C574" s="121">
        <v>2076655</v>
      </c>
      <c r="D574" s="122">
        <v>45268</v>
      </c>
      <c r="E574" s="120" t="s">
        <v>128</v>
      </c>
    </row>
    <row r="575" spans="1:5" ht="15">
      <c r="A575" s="120" t="s">
        <v>40</v>
      </c>
      <c r="B575" s="120" t="s">
        <v>374</v>
      </c>
      <c r="C575" s="121">
        <v>801500</v>
      </c>
      <c r="D575" s="122">
        <v>45268</v>
      </c>
      <c r="E575" s="120" t="s">
        <v>128</v>
      </c>
    </row>
    <row r="576" spans="1:5" ht="15">
      <c r="A576" s="120" t="s">
        <v>40</v>
      </c>
      <c r="B576" s="120" t="s">
        <v>374</v>
      </c>
      <c r="C576" s="121">
        <v>1500000</v>
      </c>
      <c r="D576" s="122">
        <v>45267</v>
      </c>
      <c r="E576" s="120" t="s">
        <v>128</v>
      </c>
    </row>
    <row r="577" spans="1:5" ht="15">
      <c r="A577" s="120" t="s">
        <v>40</v>
      </c>
      <c r="B577" s="120" t="s">
        <v>374</v>
      </c>
      <c r="C577" s="121">
        <v>1795000</v>
      </c>
      <c r="D577" s="122">
        <v>45278</v>
      </c>
      <c r="E577" s="120" t="s">
        <v>128</v>
      </c>
    </row>
    <row r="578" spans="1:5" ht="15">
      <c r="A578" s="120" t="s">
        <v>40</v>
      </c>
      <c r="B578" s="120" t="s">
        <v>374</v>
      </c>
      <c r="C578" s="121">
        <v>270000</v>
      </c>
      <c r="D578" s="122">
        <v>45261</v>
      </c>
      <c r="E578" s="120" t="s">
        <v>128</v>
      </c>
    </row>
    <row r="579" spans="1:5" ht="15">
      <c r="A579" s="120" t="s">
        <v>40</v>
      </c>
      <c r="B579" s="120" t="s">
        <v>374</v>
      </c>
      <c r="C579" s="121">
        <v>754360</v>
      </c>
      <c r="D579" s="122">
        <v>45268</v>
      </c>
      <c r="E579" s="120" t="s">
        <v>128</v>
      </c>
    </row>
    <row r="580" spans="1:5" ht="15">
      <c r="A580" s="120" t="s">
        <v>40</v>
      </c>
      <c r="B580" s="120" t="s">
        <v>374</v>
      </c>
      <c r="C580" s="121">
        <v>1800000</v>
      </c>
      <c r="D580" s="122">
        <v>45275</v>
      </c>
      <c r="E580" s="120" t="s">
        <v>128</v>
      </c>
    </row>
    <row r="581" spans="1:5" ht="15">
      <c r="A581" s="120" t="s">
        <v>40</v>
      </c>
      <c r="B581" s="120" t="s">
        <v>374</v>
      </c>
      <c r="C581" s="121">
        <v>1235000</v>
      </c>
      <c r="D581" s="122">
        <v>45275</v>
      </c>
      <c r="E581" s="120" t="s">
        <v>128</v>
      </c>
    </row>
    <row r="582" spans="1:5" ht="15">
      <c r="A582" s="120" t="s">
        <v>40</v>
      </c>
      <c r="B582" s="120" t="s">
        <v>374</v>
      </c>
      <c r="C582" s="121">
        <v>52650</v>
      </c>
      <c r="D582" s="122">
        <v>45271</v>
      </c>
      <c r="E582" s="120" t="s">
        <v>378</v>
      </c>
    </row>
    <row r="583" spans="1:5" ht="15">
      <c r="A583" s="120" t="s">
        <v>40</v>
      </c>
      <c r="B583" s="120" t="s">
        <v>374</v>
      </c>
      <c r="C583" s="121">
        <v>149900</v>
      </c>
      <c r="D583" s="122">
        <v>45272</v>
      </c>
      <c r="E583" s="120" t="s">
        <v>378</v>
      </c>
    </row>
    <row r="584" spans="1:5" ht="15">
      <c r="A584" s="120" t="s">
        <v>40</v>
      </c>
      <c r="B584" s="120" t="s">
        <v>374</v>
      </c>
      <c r="C584" s="121">
        <v>18000</v>
      </c>
      <c r="D584" s="122">
        <v>45287</v>
      </c>
      <c r="E584" s="120" t="s">
        <v>378</v>
      </c>
    </row>
    <row r="585" spans="1:5" ht="15">
      <c r="A585" s="120" t="s">
        <v>40</v>
      </c>
      <c r="B585" s="120" t="s">
        <v>374</v>
      </c>
      <c r="C585" s="121">
        <v>645000</v>
      </c>
      <c r="D585" s="122">
        <v>45280</v>
      </c>
      <c r="E585" s="120" t="s">
        <v>378</v>
      </c>
    </row>
    <row r="586" spans="1:5" ht="15">
      <c r="A586" s="120" t="s">
        <v>40</v>
      </c>
      <c r="B586" s="120" t="s">
        <v>374</v>
      </c>
      <c r="C586" s="121">
        <v>233000</v>
      </c>
      <c r="D586" s="122">
        <v>45280</v>
      </c>
      <c r="E586" s="120" t="s">
        <v>378</v>
      </c>
    </row>
    <row r="587" spans="1:5" ht="15">
      <c r="A587" s="120" t="s">
        <v>40</v>
      </c>
      <c r="B587" s="120" t="s">
        <v>374</v>
      </c>
      <c r="C587" s="121">
        <v>1126600</v>
      </c>
      <c r="D587" s="122">
        <v>45268</v>
      </c>
      <c r="E587" s="120" t="s">
        <v>378</v>
      </c>
    </row>
    <row r="588" spans="1:5" ht="15">
      <c r="A588" s="120" t="s">
        <v>40</v>
      </c>
      <c r="B588" s="120" t="s">
        <v>374</v>
      </c>
      <c r="C588" s="121">
        <v>508000</v>
      </c>
      <c r="D588" s="122">
        <v>45282</v>
      </c>
      <c r="E588" s="120" t="s">
        <v>378</v>
      </c>
    </row>
    <row r="589" spans="1:5" ht="15">
      <c r="A589" s="120" t="s">
        <v>40</v>
      </c>
      <c r="B589" s="120" t="s">
        <v>374</v>
      </c>
      <c r="C589" s="121">
        <v>6500000</v>
      </c>
      <c r="D589" s="122">
        <v>45287</v>
      </c>
      <c r="E589" s="120" t="s">
        <v>378</v>
      </c>
    </row>
    <row r="590" spans="1:5" ht="15">
      <c r="A590" s="120" t="s">
        <v>40</v>
      </c>
      <c r="B590" s="120" t="s">
        <v>374</v>
      </c>
      <c r="C590" s="121">
        <v>195000</v>
      </c>
      <c r="D590" s="122">
        <v>45273</v>
      </c>
      <c r="E590" s="120" t="s">
        <v>378</v>
      </c>
    </row>
    <row r="591" spans="1:5" ht="15">
      <c r="A591" s="120" t="s">
        <v>40</v>
      </c>
      <c r="B591" s="120" t="s">
        <v>374</v>
      </c>
      <c r="C591" s="121">
        <v>344250</v>
      </c>
      <c r="D591" s="122">
        <v>45282</v>
      </c>
      <c r="E591" s="120" t="s">
        <v>378</v>
      </c>
    </row>
    <row r="592" spans="1:5" ht="15">
      <c r="A592" s="120" t="s">
        <v>40</v>
      </c>
      <c r="B592" s="120" t="s">
        <v>374</v>
      </c>
      <c r="C592" s="121">
        <v>225000</v>
      </c>
      <c r="D592" s="122">
        <v>45282</v>
      </c>
      <c r="E592" s="120" t="s">
        <v>378</v>
      </c>
    </row>
    <row r="593" spans="1:5" ht="15">
      <c r="A593" s="120" t="s">
        <v>40</v>
      </c>
      <c r="B593" s="120" t="s">
        <v>374</v>
      </c>
      <c r="C593" s="121">
        <v>10650000</v>
      </c>
      <c r="D593" s="122">
        <v>45279</v>
      </c>
      <c r="E593" s="120" t="s">
        <v>378</v>
      </c>
    </row>
    <row r="594" spans="1:5" ht="15">
      <c r="A594" s="120" t="s">
        <v>40</v>
      </c>
      <c r="B594" s="120" t="s">
        <v>374</v>
      </c>
      <c r="C594" s="121">
        <v>2687000</v>
      </c>
      <c r="D594" s="122">
        <v>45275</v>
      </c>
      <c r="E594" s="120" t="s">
        <v>378</v>
      </c>
    </row>
    <row r="595" spans="1:5" ht="15">
      <c r="A595" s="120" t="s">
        <v>40</v>
      </c>
      <c r="B595" s="120" t="s">
        <v>374</v>
      </c>
      <c r="C595" s="121">
        <v>100000</v>
      </c>
      <c r="D595" s="122">
        <v>45274</v>
      </c>
      <c r="E595" s="120" t="s">
        <v>378</v>
      </c>
    </row>
    <row r="596" spans="1:5" ht="15">
      <c r="A596" s="120" t="s">
        <v>40</v>
      </c>
      <c r="B596" s="120" t="s">
        <v>374</v>
      </c>
      <c r="C596" s="121">
        <v>99999</v>
      </c>
      <c r="D596" s="122">
        <v>45287</v>
      </c>
      <c r="E596" s="120" t="s">
        <v>378</v>
      </c>
    </row>
    <row r="597" spans="1:5" ht="15">
      <c r="A597" s="120" t="s">
        <v>40</v>
      </c>
      <c r="B597" s="120" t="s">
        <v>374</v>
      </c>
      <c r="C597" s="121">
        <v>260000</v>
      </c>
      <c r="D597" s="122">
        <v>45264</v>
      </c>
      <c r="E597" s="120" t="s">
        <v>378</v>
      </c>
    </row>
    <row r="598" spans="1:5" ht="15">
      <c r="A598" s="120" t="s">
        <v>40</v>
      </c>
      <c r="B598" s="120" t="s">
        <v>374</v>
      </c>
      <c r="C598" s="121">
        <v>90000</v>
      </c>
      <c r="D598" s="122">
        <v>45278</v>
      </c>
      <c r="E598" s="120" t="s">
        <v>378</v>
      </c>
    </row>
    <row r="599" spans="1:5" ht="15">
      <c r="A599" s="120" t="s">
        <v>40</v>
      </c>
      <c r="B599" s="120" t="s">
        <v>374</v>
      </c>
      <c r="C599" s="121">
        <v>2627200</v>
      </c>
      <c r="D599" s="122">
        <v>45275</v>
      </c>
      <c r="E599" s="120" t="s">
        <v>378</v>
      </c>
    </row>
    <row r="600" spans="1:5" ht="15">
      <c r="A600" s="120" t="s">
        <v>55</v>
      </c>
      <c r="B600" s="120" t="s">
        <v>375</v>
      </c>
      <c r="C600" s="121">
        <v>319500</v>
      </c>
      <c r="D600" s="122">
        <v>45287</v>
      </c>
      <c r="E600" s="120" t="s">
        <v>128</v>
      </c>
    </row>
    <row r="601" spans="1:5" ht="15">
      <c r="A601" s="120" t="s">
        <v>55</v>
      </c>
      <c r="B601" s="120" t="s">
        <v>375</v>
      </c>
      <c r="C601" s="121">
        <v>380000</v>
      </c>
      <c r="D601" s="122">
        <v>45281</v>
      </c>
      <c r="E601" s="120" t="s">
        <v>128</v>
      </c>
    </row>
    <row r="602" spans="1:5" ht="15">
      <c r="A602" s="120" t="s">
        <v>55</v>
      </c>
      <c r="B602" s="120" t="s">
        <v>375</v>
      </c>
      <c r="C602" s="121">
        <v>399000</v>
      </c>
      <c r="D602" s="122">
        <v>45271</v>
      </c>
      <c r="E602" s="120" t="s">
        <v>128</v>
      </c>
    </row>
    <row r="603" spans="1:5" ht="15">
      <c r="A603" s="120" t="s">
        <v>55</v>
      </c>
      <c r="B603" s="120" t="s">
        <v>375</v>
      </c>
      <c r="C603" s="121">
        <v>388000</v>
      </c>
      <c r="D603" s="122">
        <v>45289</v>
      </c>
      <c r="E603" s="120" t="s">
        <v>128</v>
      </c>
    </row>
    <row r="604" spans="1:5" ht="15">
      <c r="A604" s="120" t="s">
        <v>55</v>
      </c>
      <c r="B604" s="120" t="s">
        <v>375</v>
      </c>
      <c r="C604" s="121">
        <v>345000</v>
      </c>
      <c r="D604" s="122">
        <v>45282</v>
      </c>
      <c r="E604" s="120" t="s">
        <v>128</v>
      </c>
    </row>
    <row r="605" spans="1:5" ht="15">
      <c r="A605" s="120" t="s">
        <v>55</v>
      </c>
      <c r="B605" s="120" t="s">
        <v>375</v>
      </c>
      <c r="C605" s="121">
        <v>2425000</v>
      </c>
      <c r="D605" s="122">
        <v>45267</v>
      </c>
      <c r="E605" s="120" t="s">
        <v>128</v>
      </c>
    </row>
    <row r="606" spans="1:5" ht="15">
      <c r="A606" s="120" t="s">
        <v>55</v>
      </c>
      <c r="B606" s="120" t="s">
        <v>375</v>
      </c>
      <c r="C606" s="121">
        <v>315000</v>
      </c>
      <c r="D606" s="122">
        <v>45268</v>
      </c>
      <c r="E606" s="120" t="s">
        <v>128</v>
      </c>
    </row>
    <row r="607" spans="1:5" ht="15">
      <c r="A607" s="120" t="s">
        <v>55</v>
      </c>
      <c r="B607" s="120" t="s">
        <v>375</v>
      </c>
      <c r="C607" s="121">
        <v>325000</v>
      </c>
      <c r="D607" s="122">
        <v>45278</v>
      </c>
      <c r="E607" s="120" t="s">
        <v>128</v>
      </c>
    </row>
    <row r="608" spans="1:5" ht="15">
      <c r="A608" s="120" t="s">
        <v>55</v>
      </c>
      <c r="B608" s="120" t="s">
        <v>375</v>
      </c>
      <c r="C608" s="121">
        <v>100000</v>
      </c>
      <c r="D608" s="122">
        <v>45287</v>
      </c>
      <c r="E608" s="120" t="s">
        <v>378</v>
      </c>
    </row>
    <row r="609" spans="1:5" ht="15">
      <c r="A609" s="120" t="s">
        <v>55</v>
      </c>
      <c r="B609" s="120" t="s">
        <v>375</v>
      </c>
      <c r="C609" s="121">
        <v>189255</v>
      </c>
      <c r="D609" s="122">
        <v>45271</v>
      </c>
      <c r="E609" s="120" t="s">
        <v>378</v>
      </c>
    </row>
    <row r="610" spans="1:5" ht="15">
      <c r="A610" s="120" t="s">
        <v>55</v>
      </c>
      <c r="B610" s="120" t="s">
        <v>375</v>
      </c>
      <c r="C610" s="121">
        <v>179375</v>
      </c>
      <c r="D610" s="122">
        <v>45261</v>
      </c>
      <c r="E610" s="120" t="s">
        <v>378</v>
      </c>
    </row>
    <row r="611" spans="1:5" ht="15">
      <c r="A611" s="120" t="s">
        <v>55</v>
      </c>
      <c r="B611" s="120" t="s">
        <v>375</v>
      </c>
      <c r="C611" s="121">
        <v>102000</v>
      </c>
      <c r="D611" s="122">
        <v>45268</v>
      </c>
      <c r="E611" s="120" t="s">
        <v>378</v>
      </c>
    </row>
    <row r="612" spans="1:5" ht="15">
      <c r="A612" s="120" t="s">
        <v>120</v>
      </c>
      <c r="B612" s="120" t="s">
        <v>376</v>
      </c>
      <c r="C612" s="121">
        <v>345700</v>
      </c>
      <c r="D612" s="122">
        <v>45274</v>
      </c>
      <c r="E612" s="120" t="s">
        <v>128</v>
      </c>
    </row>
    <row r="613" spans="1:5" ht="15">
      <c r="A613" s="120" t="s">
        <v>120</v>
      </c>
      <c r="B613" s="120" t="s">
        <v>376</v>
      </c>
      <c r="C613" s="121">
        <v>190000</v>
      </c>
      <c r="D613" s="122">
        <v>45265</v>
      </c>
      <c r="E613" s="120" t="s">
        <v>128</v>
      </c>
    </row>
    <row r="614" spans="1:5" ht="15">
      <c r="A614" s="120" t="s">
        <v>120</v>
      </c>
      <c r="B614" s="120" t="s">
        <v>376</v>
      </c>
      <c r="C614" s="121">
        <v>305000</v>
      </c>
      <c r="D614" s="122">
        <v>45288</v>
      </c>
      <c r="E614" s="120" t="s">
        <v>378</v>
      </c>
    </row>
    <row r="615" spans="1:5" ht="30">
      <c r="A615" s="120" t="s">
        <v>122</v>
      </c>
      <c r="B615" s="120" t="s">
        <v>377</v>
      </c>
      <c r="C615" s="121">
        <v>914223</v>
      </c>
      <c r="D615" s="122">
        <v>45282</v>
      </c>
      <c r="E615" s="120" t="s">
        <v>128</v>
      </c>
    </row>
    <row r="616" spans="1:5" ht="30">
      <c r="A616" s="120" t="s">
        <v>122</v>
      </c>
      <c r="B616" s="120" t="s">
        <v>377</v>
      </c>
      <c r="C616" s="121">
        <v>719941</v>
      </c>
      <c r="D616" s="122">
        <v>45282</v>
      </c>
      <c r="E616" s="120" t="s">
        <v>128</v>
      </c>
    </row>
    <row r="617" spans="1:5" ht="30">
      <c r="A617" s="120" t="s">
        <v>122</v>
      </c>
      <c r="B617" s="120" t="s">
        <v>377</v>
      </c>
      <c r="C617" s="121">
        <v>1725200</v>
      </c>
      <c r="D617" s="122">
        <v>45273</v>
      </c>
      <c r="E617" s="120" t="s">
        <v>128</v>
      </c>
    </row>
    <row r="618" spans="1:5" ht="30">
      <c r="A618" s="120" t="s">
        <v>122</v>
      </c>
      <c r="B618" s="120" t="s">
        <v>377</v>
      </c>
      <c r="C618" s="121">
        <v>479963</v>
      </c>
      <c r="D618" s="122">
        <v>45271</v>
      </c>
      <c r="E618" s="120" t="s">
        <v>128</v>
      </c>
    </row>
    <row r="619" spans="1:5" ht="30">
      <c r="A619" s="120" t="s">
        <v>122</v>
      </c>
      <c r="B619" s="120" t="s">
        <v>377</v>
      </c>
      <c r="C619" s="121">
        <v>668871</v>
      </c>
      <c r="D619" s="122">
        <v>45273</v>
      </c>
      <c r="E619" s="120" t="s">
        <v>128</v>
      </c>
    </row>
    <row r="620" spans="1:5" ht="30">
      <c r="A620" s="120" t="s">
        <v>122</v>
      </c>
      <c r="B620" s="120" t="s">
        <v>377</v>
      </c>
      <c r="C620" s="121">
        <v>641446</v>
      </c>
      <c r="D620" s="122">
        <v>45288</v>
      </c>
      <c r="E620" s="120" t="s">
        <v>128</v>
      </c>
    </row>
    <row r="621" spans="1:5" ht="30">
      <c r="A621" s="120" t="s">
        <v>122</v>
      </c>
      <c r="B621" s="120" t="s">
        <v>377</v>
      </c>
      <c r="C621" s="121">
        <v>857995</v>
      </c>
      <c r="D621" s="122">
        <v>45287</v>
      </c>
      <c r="E621" s="120" t="s">
        <v>128</v>
      </c>
    </row>
    <row r="622" spans="1:5" ht="30">
      <c r="A622" s="120" t="s">
        <v>122</v>
      </c>
      <c r="B622" s="120" t="s">
        <v>377</v>
      </c>
      <c r="C622" s="121">
        <v>537889</v>
      </c>
      <c r="D622" s="122">
        <v>45278</v>
      </c>
      <c r="E622" s="120" t="s">
        <v>128</v>
      </c>
    </row>
    <row r="623" spans="1:5" ht="30">
      <c r="A623" s="120" t="s">
        <v>122</v>
      </c>
      <c r="B623" s="120" t="s">
        <v>377</v>
      </c>
      <c r="C623" s="121">
        <v>807055</v>
      </c>
      <c r="D623" s="122">
        <v>45273</v>
      </c>
      <c r="E623" s="120" t="s">
        <v>128</v>
      </c>
    </row>
    <row r="624" spans="1:5" ht="30">
      <c r="A624" s="120" t="s">
        <v>122</v>
      </c>
      <c r="B624" s="120" t="s">
        <v>377</v>
      </c>
      <c r="C624" s="121">
        <v>985706</v>
      </c>
      <c r="D624" s="122">
        <v>45279</v>
      </c>
      <c r="E624" s="120" t="s">
        <v>128</v>
      </c>
    </row>
    <row r="625" spans="1:5" ht="30">
      <c r="A625" s="120" t="s">
        <v>122</v>
      </c>
      <c r="B625" s="120" t="s">
        <v>377</v>
      </c>
      <c r="C625" s="121">
        <v>1262401</v>
      </c>
      <c r="D625" s="122">
        <v>45274</v>
      </c>
      <c r="E625" s="120" t="s">
        <v>128</v>
      </c>
    </row>
    <row r="626" spans="1:5" ht="30">
      <c r="A626" s="120" t="s">
        <v>122</v>
      </c>
      <c r="B626" s="120" t="s">
        <v>377</v>
      </c>
      <c r="C626" s="121">
        <v>690856</v>
      </c>
      <c r="D626" s="122">
        <v>45274</v>
      </c>
      <c r="E626" s="120" t="s">
        <v>128</v>
      </c>
    </row>
    <row r="627" spans="1:5" ht="30">
      <c r="A627" s="120" t="s">
        <v>122</v>
      </c>
      <c r="B627" s="120" t="s">
        <v>377</v>
      </c>
      <c r="C627" s="121">
        <v>1629995</v>
      </c>
      <c r="D627" s="122">
        <v>45280</v>
      </c>
      <c r="E627" s="120" t="s">
        <v>128</v>
      </c>
    </row>
    <row r="628" spans="1:5" ht="30">
      <c r="A628" s="120" t="s">
        <v>122</v>
      </c>
      <c r="B628" s="120" t="s">
        <v>377</v>
      </c>
      <c r="C628" s="121">
        <v>495090</v>
      </c>
      <c r="D628" s="122">
        <v>45267</v>
      </c>
      <c r="E628" s="120" t="s">
        <v>128</v>
      </c>
    </row>
    <row r="629" spans="1:5" ht="30">
      <c r="A629" s="120" t="s">
        <v>122</v>
      </c>
      <c r="B629" s="120" t="s">
        <v>377</v>
      </c>
      <c r="C629" s="121">
        <v>1105626</v>
      </c>
      <c r="D629" s="122">
        <v>45274</v>
      </c>
      <c r="E629" s="120" t="s">
        <v>128</v>
      </c>
    </row>
    <row r="630" spans="1:5" ht="30">
      <c r="A630" s="120" t="s">
        <v>122</v>
      </c>
      <c r="B630" s="120" t="s">
        <v>377</v>
      </c>
      <c r="C630" s="121">
        <v>1476018</v>
      </c>
      <c r="D630" s="122">
        <v>45281</v>
      </c>
      <c r="E630" s="120" t="s">
        <v>128</v>
      </c>
    </row>
    <row r="631" spans="1:5" ht="30">
      <c r="A631" s="120" t="s">
        <v>122</v>
      </c>
      <c r="B631" s="120" t="s">
        <v>377</v>
      </c>
      <c r="C631" s="121">
        <v>1662376</v>
      </c>
      <c r="D631" s="122">
        <v>45281</v>
      </c>
      <c r="E631" s="120" t="s">
        <v>128</v>
      </c>
    </row>
    <row r="632" spans="1:5" ht="30">
      <c r="A632" s="120" t="s">
        <v>122</v>
      </c>
      <c r="B632" s="120" t="s">
        <v>377</v>
      </c>
      <c r="C632" s="121">
        <v>649199</v>
      </c>
      <c r="D632" s="122">
        <v>45265</v>
      </c>
      <c r="E632" s="120" t="s">
        <v>128</v>
      </c>
    </row>
    <row r="633" spans="1:5" ht="30">
      <c r="A633" s="120" t="s">
        <v>122</v>
      </c>
      <c r="B633" s="120" t="s">
        <v>377</v>
      </c>
      <c r="C633" s="121">
        <v>641186</v>
      </c>
      <c r="D633" s="122">
        <v>45281</v>
      </c>
      <c r="E633" s="120" t="s">
        <v>128</v>
      </c>
    </row>
    <row r="634" spans="1:5" ht="30">
      <c r="A634" s="120" t="s">
        <v>122</v>
      </c>
      <c r="B634" s="120" t="s">
        <v>377</v>
      </c>
      <c r="C634" s="121">
        <v>601851</v>
      </c>
      <c r="D634" s="122">
        <v>45274</v>
      </c>
      <c r="E634" s="120" t="s">
        <v>128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OVERALL STATS</vt:lpstr>
      <vt:lpstr>SALES STATS</vt:lpstr>
      <vt:lpstr>LOAN ONLY STATS</vt:lpstr>
      <vt:lpstr>BRANCH SALES TRACKING</vt:lpstr>
      <vt:lpstr>LENDER TRACKING</vt:lpstr>
      <vt:lpstr>BUILDER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ConventionalLoansExcludingInclineMarket</vt:lpstr>
      <vt:lpstr>ConventionalLoansMarket</vt:lpstr>
      <vt:lpstr>CreditLineLoansMarket</vt:lpstr>
      <vt:lpstr>HardMoneyLoansMarket</vt:lpstr>
      <vt:lpstr>InclineSalesMarket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ResidentialSalesExcludingInclineMarket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2024-01-02T19:57:03Z</dcterms:modified>
</cp:coreProperties>
</file>