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32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STATS'!$A$19:$C$23</definedName>
    <definedName name="CommercialSalesMarket">'SALES STATS'!$A$46:$C$51</definedName>
    <definedName name="ConstructionLoansMarket">'LOAN ONLY STATS'!$A$40:$C$41</definedName>
    <definedName name="ConventionalLoansExcludingInclineMarket">'LOAN ONLY STATS'!$A$57:$C$63</definedName>
    <definedName name="ConventionalLoansMarket">'LOAN ONLY STATS'!$A$7:$C$13</definedName>
    <definedName name="CreditLineLoansMarket">'LOAN ONLY STATS'!$A$29:$C$34</definedName>
    <definedName name="HardMoneyLoansMarket">'LOAN ONLY STATS'!$A$47:$C$51</definedName>
    <definedName name="InclineSalesMarket">'SALES STATS'!$A$67:$C$68</definedName>
    <definedName name="OverallLoans">'OVERALL STATS'!$A$24:$C$31</definedName>
    <definedName name="OverallSales">'OVERALL STATS'!$A$7:$C$18</definedName>
    <definedName name="OverallSalesAndLoans">'OVERALL STATS'!$A$37:$C$48</definedName>
    <definedName name="_xlnm.Print_Titles" localSheetId="1">'SALES STATS'!$1:$6</definedName>
    <definedName name="ResaleMarket">'SALES STATS'!$A$7:$C$15</definedName>
    <definedName name="ResidentialResaleMarket">'SALES STATS'!$A$33:$C$40</definedName>
    <definedName name="ResidentialSalesExcludingInclineMarket">'SALES STATS'!$A$74:$C$81</definedName>
    <definedName name="SubdivisionMarket">'SALES STATS'!$A$21:$C$27</definedName>
    <definedName name="VacantLandSalesMarket">'SALES STATS'!$A$57:$C$61</definedName>
  </definedNames>
  <calcPr calcId="124519"/>
  <pivotCaches>
    <pivotCache cacheId="7" r:id="rId10"/>
    <pivotCache cacheId="28" r:id="rId11"/>
  </pivotCaches>
</workbook>
</file>

<file path=xl/calcChain.xml><?xml version="1.0" encoding="utf-8"?>
<calcChain xmlns="http://schemas.openxmlformats.org/spreadsheetml/2006/main">
  <c r="G63" i="3"/>
  <c r="G62"/>
  <c r="G61"/>
  <c r="G60"/>
  <c r="G59"/>
  <c r="G58"/>
  <c r="G57"/>
  <c r="G51"/>
  <c r="G50"/>
  <c r="G49"/>
  <c r="G48"/>
  <c r="G47"/>
  <c r="G41"/>
  <c r="G40"/>
  <c r="G34"/>
  <c r="G33"/>
  <c r="G32"/>
  <c r="G31"/>
  <c r="G30"/>
  <c r="G29"/>
  <c r="G23"/>
  <c r="G22"/>
  <c r="G21"/>
  <c r="G20"/>
  <c r="G19"/>
  <c r="G13"/>
  <c r="G12"/>
  <c r="G11"/>
  <c r="G10"/>
  <c r="G9"/>
  <c r="G8"/>
  <c r="G7"/>
  <c r="G81" i="2"/>
  <c r="G80"/>
  <c r="G79"/>
  <c r="G78"/>
  <c r="G77"/>
  <c r="G76"/>
  <c r="G75"/>
  <c r="G74"/>
  <c r="G68"/>
  <c r="G67"/>
  <c r="G61"/>
  <c r="G60"/>
  <c r="G59"/>
  <c r="G58"/>
  <c r="G57"/>
  <c r="G51"/>
  <c r="G50"/>
  <c r="G49"/>
  <c r="G48"/>
  <c r="G47"/>
  <c r="G46"/>
  <c r="G40"/>
  <c r="G39"/>
  <c r="G38"/>
  <c r="G37"/>
  <c r="G36"/>
  <c r="G35"/>
  <c r="G34"/>
  <c r="G33"/>
  <c r="G27"/>
  <c r="G26"/>
  <c r="G25"/>
  <c r="G24"/>
  <c r="G23"/>
  <c r="G22"/>
  <c r="G21"/>
  <c r="G15"/>
  <c r="G14"/>
  <c r="G13"/>
  <c r="G12"/>
  <c r="G11"/>
  <c r="G10"/>
  <c r="G9"/>
  <c r="G8"/>
  <c r="G7"/>
  <c r="G48" i="1"/>
  <c r="G47"/>
  <c r="G46"/>
  <c r="G45"/>
  <c r="G44"/>
  <c r="G43"/>
  <c r="G42"/>
  <c r="G41"/>
  <c r="G40"/>
  <c r="G39"/>
  <c r="G38"/>
  <c r="G37"/>
  <c r="G31"/>
  <c r="G30"/>
  <c r="G29"/>
  <c r="G28"/>
  <c r="G27"/>
  <c r="G26"/>
  <c r="G25"/>
  <c r="G24"/>
  <c r="G18"/>
  <c r="G17"/>
  <c r="G16"/>
  <c r="G15"/>
  <c r="G14"/>
  <c r="G13"/>
  <c r="G12"/>
  <c r="G11"/>
  <c r="G10"/>
  <c r="G9"/>
  <c r="G8"/>
  <c r="G7"/>
  <c r="C64" i="3"/>
  <c r="E61" s="1"/>
  <c r="B64"/>
  <c r="D59" s="1"/>
  <c r="D58" l="1"/>
  <c r="E60"/>
  <c r="E57"/>
  <c r="D60"/>
  <c r="E59"/>
  <c r="E58"/>
  <c r="E63"/>
  <c r="E62"/>
  <c r="D57"/>
  <c r="D63"/>
  <c r="D62"/>
  <c r="D61"/>
  <c r="C82" i="2"/>
  <c r="B82"/>
  <c r="C69"/>
  <c r="B69"/>
  <c r="C26" i="18"/>
  <c r="F25" s="1"/>
  <c r="B26"/>
  <c r="A2"/>
  <c r="C42" i="3"/>
  <c r="B42"/>
  <c r="C24"/>
  <c r="B24"/>
  <c r="C52" i="2"/>
  <c r="B52"/>
  <c r="B19" i="1"/>
  <c r="D18" s="1"/>
  <c r="C19"/>
  <c r="E15" s="1"/>
  <c r="B52" i="3"/>
  <c r="C52"/>
  <c r="B35"/>
  <c r="C35"/>
  <c r="B14"/>
  <c r="D7" s="1"/>
  <c r="C14"/>
  <c r="E7" s="1"/>
  <c r="B62" i="2"/>
  <c r="C62"/>
  <c r="B41"/>
  <c r="D34" s="1"/>
  <c r="C41"/>
  <c r="E34" s="1"/>
  <c r="A2"/>
  <c r="B28"/>
  <c r="D22" s="1"/>
  <c r="C28"/>
  <c r="E74" l="1"/>
  <c r="E75"/>
  <c r="E76"/>
  <c r="E77"/>
  <c r="E78"/>
  <c r="E79"/>
  <c r="E80"/>
  <c r="E81"/>
  <c r="D78"/>
  <c r="D79"/>
  <c r="D80"/>
  <c r="D74"/>
  <c r="D76"/>
  <c r="D77"/>
  <c r="D81"/>
  <c r="D75"/>
  <c r="E67"/>
  <c r="E68"/>
  <c r="D68"/>
  <c r="D67"/>
  <c r="F15" i="18"/>
  <c r="E5"/>
  <c r="F23"/>
  <c r="F22"/>
  <c r="F21"/>
  <c r="F11"/>
  <c r="F9"/>
  <c r="F5"/>
  <c r="F17"/>
  <c r="F16"/>
  <c r="E11"/>
  <c r="F10"/>
  <c r="E10"/>
  <c r="E9"/>
  <c r="E21"/>
  <c r="F8"/>
  <c r="F20"/>
  <c r="E8"/>
  <c r="E20"/>
  <c r="F19"/>
  <c r="E19"/>
  <c r="F6"/>
  <c r="F12"/>
  <c r="F18"/>
  <c r="F24"/>
  <c r="E15"/>
  <c r="F14"/>
  <c r="E14"/>
  <c r="F7"/>
  <c r="F13"/>
  <c r="E7"/>
  <c r="E13"/>
  <c r="E25"/>
  <c r="E6"/>
  <c r="E12"/>
  <c r="E18"/>
  <c r="E24"/>
  <c r="E17"/>
  <c r="E23"/>
  <c r="E16"/>
  <c r="E22"/>
  <c r="D48" i="3"/>
  <c r="E51"/>
  <c r="D50"/>
  <c r="D51"/>
  <c r="D49"/>
  <c r="E41"/>
  <c r="D32"/>
  <c r="E34"/>
  <c r="E32"/>
  <c r="E31"/>
  <c r="D20"/>
  <c r="D23"/>
  <c r="D22"/>
  <c r="E19"/>
  <c r="E21"/>
  <c r="D19"/>
  <c r="D21"/>
  <c r="E20"/>
  <c r="E23"/>
  <c r="E22"/>
  <c r="E9"/>
  <c r="D9"/>
  <c r="E9" i="1"/>
  <c r="D9"/>
  <c r="E59" i="2"/>
  <c r="D59"/>
  <c r="E49"/>
  <c r="D49"/>
  <c r="E50"/>
  <c r="E35"/>
  <c r="D35"/>
  <c r="E24"/>
  <c r="D24"/>
  <c r="E58"/>
  <c r="E61"/>
  <c r="D48"/>
  <c r="E47"/>
  <c r="D46"/>
  <c r="D51"/>
  <c r="D39"/>
  <c r="D40"/>
  <c r="E17" i="1"/>
  <c r="E16"/>
  <c r="E18"/>
  <c r="D16"/>
  <c r="D17"/>
  <c r="D8" i="3"/>
  <c r="D11"/>
  <c r="D13"/>
  <c r="E10"/>
  <c r="E12"/>
  <c r="D10"/>
  <c r="D12"/>
  <c r="E8"/>
  <c r="E11"/>
  <c r="E13"/>
  <c r="D31"/>
  <c r="D34"/>
  <c r="E30"/>
  <c r="E33"/>
  <c r="D30"/>
  <c r="D33"/>
  <c r="E40"/>
  <c r="D40"/>
  <c r="D41"/>
  <c r="E49"/>
  <c r="E48"/>
  <c r="E50"/>
  <c r="D58" i="2"/>
  <c r="D61"/>
  <c r="E60"/>
  <c r="D60"/>
  <c r="D47"/>
  <c r="D50"/>
  <c r="E46"/>
  <c r="E48"/>
  <c r="E51"/>
  <c r="E40"/>
  <c r="E39"/>
  <c r="E27"/>
  <c r="D27"/>
  <c r="E23"/>
  <c r="E26"/>
  <c r="E25"/>
  <c r="D25"/>
  <c r="D23"/>
  <c r="D26"/>
  <c r="D15" i="1"/>
  <c r="E57" i="2"/>
  <c r="E33"/>
  <c r="E36"/>
  <c r="E38"/>
  <c r="E22"/>
  <c r="E21"/>
  <c r="D21"/>
  <c r="D37"/>
  <c r="E37"/>
  <c r="D38"/>
  <c r="D36"/>
  <c r="D33"/>
  <c r="D57"/>
  <c r="A2" i="3"/>
  <c r="E47"/>
  <c r="B16" i="2"/>
  <c r="C16"/>
  <c r="B32" i="1"/>
  <c r="C32"/>
  <c r="B49"/>
  <c r="C49"/>
  <c r="F26" i="18" l="1"/>
  <c r="E26"/>
  <c r="E64" i="3"/>
  <c r="D64"/>
  <c r="E82" i="2"/>
  <c r="D82"/>
  <c r="D69"/>
  <c r="E69"/>
  <c r="E40" i="1"/>
  <c r="D40"/>
  <c r="E28"/>
  <c r="D28"/>
  <c r="E9" i="2"/>
  <c r="D9"/>
  <c r="E24" i="3"/>
  <c r="D24"/>
  <c r="E52" i="2"/>
  <c r="D52"/>
  <c r="E31" i="1"/>
  <c r="E30"/>
  <c r="D48"/>
  <c r="D47"/>
  <c r="D46"/>
  <c r="E47"/>
  <c r="E48"/>
  <c r="E46"/>
  <c r="D30"/>
  <c r="D31"/>
  <c r="E15" i="2"/>
  <c r="D15"/>
  <c r="E45" i="1"/>
  <c r="D41"/>
  <c r="D45"/>
  <c r="E27"/>
  <c r="E29"/>
  <c r="D29"/>
  <c r="D27"/>
  <c r="E43"/>
  <c r="E41"/>
  <c r="E39"/>
  <c r="E42"/>
  <c r="D47" i="3"/>
  <c r="E42"/>
  <c r="D42"/>
  <c r="E29"/>
  <c r="D29"/>
  <c r="D62" i="2"/>
  <c r="E62"/>
  <c r="E41"/>
  <c r="D41"/>
  <c r="D8"/>
  <c r="D7"/>
  <c r="D10"/>
  <c r="D12"/>
  <c r="D14"/>
  <c r="D11"/>
  <c r="D13"/>
  <c r="E14"/>
  <c r="E7"/>
  <c r="E12"/>
  <c r="E8"/>
  <c r="E11"/>
  <c r="E13"/>
  <c r="E10"/>
  <c r="E38" i="1"/>
  <c r="E37"/>
  <c r="E44"/>
  <c r="D37"/>
  <c r="E8"/>
  <c r="D11"/>
  <c r="D8"/>
  <c r="D7"/>
  <c r="E14"/>
  <c r="E11"/>
  <c r="D10"/>
  <c r="D12"/>
  <c r="D13"/>
  <c r="D14"/>
  <c r="D26"/>
  <c r="E24"/>
  <c r="E25"/>
  <c r="E26"/>
  <c r="D43"/>
  <c r="D38"/>
  <c r="E7"/>
  <c r="D44"/>
  <c r="D39"/>
  <c r="D25"/>
  <c r="D24"/>
  <c r="E10"/>
  <c r="E12"/>
  <c r="D42"/>
  <c r="E13"/>
  <c r="E49" l="1"/>
  <c r="D49"/>
  <c r="E52" i="3"/>
  <c r="E35"/>
  <c r="D35"/>
  <c r="D52"/>
  <c r="E14"/>
  <c r="D14"/>
  <c r="E28" i="2"/>
  <c r="D28"/>
  <c r="D19" i="1"/>
  <c r="E19"/>
  <c r="E16" i="2"/>
  <c r="D16"/>
  <c r="D32" i="1"/>
  <c r="E32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<sst xmlns="http://schemas.openxmlformats.org/spreadsheetml/2006/main" count="7107" uniqueCount="322">
  <si>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</si>
  <si>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</si>
  <si>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</si>
  <si>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</si>
  <si>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</si>
  <si>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</si>
  <si>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</si>
  <si>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</si>
  <si>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</si>
  <si>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</si>
  <si>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</si>
  <si>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</si>
  <si>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</si>
  <si>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</si>
  <si>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</si>
  <si>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</si>
  <si>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</si>
  <si>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</si>
  <si>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</si>
  <si>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</si>
  <si>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</si>
  <si>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</si>
  <si>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</si>
  <si>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</si>
  <si>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</si>
  <si>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</si>
  <si>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</si>
  <si>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</si>
  <si>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</si>
  <si>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</si>
  <si>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</si>
  <si>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</si>
  <si>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</si>
  <si>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</si>
  <si>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</si>
  <si>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</si>
  <si>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</si>
  <si>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</si>
  <si>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</si>
  <si>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</si>
  <si>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</si>
  <si>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</si>
  <si>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</si>
  <si>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</si>
  <si>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</si>
  <si>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</si>
  <si>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</si>
  <si>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</si>
  <si>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</si>
  <si>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</si>
  <si>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</si>
  <si>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</si>
  <si>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</si>
  <si>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</si>
  <si>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</si>
  <si>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</si>
  <si>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</si>
  <si>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</si>
  <si>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JML</t>
  </si>
  <si>
    <t>DC</t>
  </si>
  <si>
    <t>AMG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</si>
  <si>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</si>
  <si>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</si>
  <si>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</si>
  <si>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</si>
  <si>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</si>
  <si>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</si>
  <si>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</si>
  <si>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</si>
  <si>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</si>
  <si>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</si>
  <si>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</si>
  <si>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</si>
  <si>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UNK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</si>
  <si>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</si>
  <si>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</si>
  <si>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</si>
  <si>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</si>
  <si>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</si>
  <si>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</si>
  <si>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</si>
  <si>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</si>
  <si>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</si>
  <si>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</si>
  <si>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</si>
  <si>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</si>
  <si>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</si>
  <si>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</si>
  <si>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DAMONTE</t>
  </si>
  <si>
    <t>24</t>
  </si>
  <si>
    <t>5</t>
  </si>
  <si>
    <t>LAKESIDE</t>
  </si>
  <si>
    <t>15</t>
  </si>
  <si>
    <t>20</t>
  </si>
  <si>
    <t>4</t>
  </si>
  <si>
    <t>21</t>
  </si>
  <si>
    <t>Landmark Title</t>
  </si>
  <si>
    <t>PLUMB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</si>
  <si>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</si>
  <si>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</si>
  <si>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</si>
  <si>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</si>
  <si>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</si>
  <si>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</si>
  <si>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</si>
  <si>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JMS</t>
  </si>
  <si>
    <t>MDD</t>
  </si>
  <si>
    <t>MIF</t>
  </si>
  <si>
    <t>MLM</t>
  </si>
  <si>
    <t>TEF</t>
  </si>
  <si>
    <t>KB</t>
  </si>
  <si>
    <t>RC</t>
  </si>
  <si>
    <t>CRF</t>
  </si>
  <si>
    <t>DKD</t>
  </si>
  <si>
    <t>SLP</t>
  </si>
  <si>
    <t>ACM</t>
  </si>
  <si>
    <t>AE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</si>
  <si>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</si>
  <si>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</si>
  <si>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</si>
  <si>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</si>
  <si>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</si>
  <si>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</si>
  <si>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</si>
  <si>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FEBRUARY, 2024</t>
  </si>
  <si>
    <t>DR HORTON INC</t>
  </si>
  <si>
    <t>LENNAR RENO LLC</t>
  </si>
  <si>
    <t>TOLL NV LIMITED PARTNERSHIP</t>
  </si>
  <si>
    <t>NORTHERN NEVADA HOMES LLC</t>
  </si>
  <si>
    <t>TERRENO DEVELOPMENT LLC</t>
  </si>
  <si>
    <t>TOLL NORTH RENO LLC</t>
  </si>
  <si>
    <t>NORTH SPRINGS HOMES LLC</t>
  </si>
  <si>
    <t>EAGLE PEAK BY DESERT WIND LP</t>
  </si>
  <si>
    <t>JC BLACKSTONE LLC</t>
  </si>
  <si>
    <t>PARC FORET II INC</t>
  </si>
  <si>
    <t>JC GOLDEN MESA LLC</t>
  </si>
  <si>
    <t>TOLL SOUTH RENO LLC</t>
  </si>
  <si>
    <t>RYDER CORONA MIRAMONTE LLC</t>
  </si>
  <si>
    <t>VCH QUEST RENO LLC</t>
  </si>
  <si>
    <t>SILVERADO SILVER CANYON LLC</t>
  </si>
  <si>
    <t>RANCHARRAH RENO VILLAGE D PARTNERS LLC</t>
  </si>
  <si>
    <t>ARTISAN MYSTIC MOUNTAIN LLC</t>
  </si>
  <si>
    <t>WOODLAND VILLAGE PHASE 22 LLC</t>
  </si>
  <si>
    <t>TRUCKEE RIVER GREEN LP</t>
  </si>
  <si>
    <t>DILORETO HOMES OF NEVADA INC</t>
  </si>
  <si>
    <t>AMERICAN PATRIOT HOMES LLC</t>
  </si>
  <si>
    <t>SINGLE FAM RES.</t>
  </si>
  <si>
    <t>YES</t>
  </si>
  <si>
    <t>CONDO/TWNHSE</t>
  </si>
  <si>
    <t>COMM'L/IND'L</t>
  </si>
  <si>
    <t>ATLANTA</t>
  </si>
  <si>
    <t>NO</t>
  </si>
  <si>
    <t>CHICAGO</t>
  </si>
  <si>
    <t>HENDERSON</t>
  </si>
  <si>
    <t>IK</t>
  </si>
  <si>
    <t>IRVING, TX</t>
  </si>
  <si>
    <t>VACANT LAND</t>
  </si>
  <si>
    <t>2-4 PLEX</t>
  </si>
  <si>
    <t>MOBILE HOME</t>
  </si>
  <si>
    <t>23</t>
  </si>
  <si>
    <t>152-622-09</t>
  </si>
  <si>
    <t>APARTMENT BLDG.</t>
  </si>
  <si>
    <t>LONGLEY</t>
  </si>
  <si>
    <t>BA</t>
  </si>
  <si>
    <t>TH</t>
  </si>
  <si>
    <t>MAYBERRY</t>
  </si>
  <si>
    <t>ASK</t>
  </si>
  <si>
    <t>RS</t>
  </si>
  <si>
    <t>Stewart Title Guaranty</t>
  </si>
  <si>
    <t>WALNUT CREEK</t>
  </si>
  <si>
    <t>FERNLEY</t>
  </si>
  <si>
    <t>FAF</t>
  </si>
  <si>
    <t>KA</t>
  </si>
  <si>
    <t>PLUMAS BANK</t>
  </si>
  <si>
    <t>004-393-65</t>
  </si>
  <si>
    <t>CONVENTIONAL</t>
  </si>
  <si>
    <t>CITADEL SERVICING CORPORATION; ACRA LENDING</t>
  </si>
  <si>
    <t>160-363-06</t>
  </si>
  <si>
    <t>CREDIT LINE</t>
  </si>
  <si>
    <t>GEORGIAS OWN CREDIT UNION</t>
  </si>
  <si>
    <t>077-140-33</t>
  </si>
  <si>
    <t>GUILD MORTGAGE COMPANY LLC</t>
  </si>
  <si>
    <t>003-821-05</t>
  </si>
  <si>
    <t>HARD MONEY</t>
  </si>
  <si>
    <t>HERBERT MEI H</t>
  </si>
  <si>
    <t>160-084-01</t>
  </si>
  <si>
    <t>COMMERCIAL</t>
  </si>
  <si>
    <t>RIVER CITY BANK</t>
  </si>
  <si>
    <t>033-391-09</t>
  </si>
  <si>
    <t>025-501-24</t>
  </si>
  <si>
    <t>SILVER SAGE MANOR INC</t>
  </si>
  <si>
    <t>016-462-02</t>
  </si>
  <si>
    <t>UBS BANK USA</t>
  </si>
  <si>
    <t>006-082-64</t>
  </si>
  <si>
    <t>CONVENTUS LLC</t>
  </si>
  <si>
    <t>032-302-10</t>
  </si>
  <si>
    <t>FIRST CITIZENS BANK &amp; TRUST COMPANY</t>
  </si>
  <si>
    <t>526-261-07</t>
  </si>
  <si>
    <t>GREATER NEVADA CREDIT UNION</t>
  </si>
  <si>
    <t>528-141-28</t>
  </si>
  <si>
    <t>001-474-10</t>
  </si>
  <si>
    <t>132-260-03 &amp; 04</t>
  </si>
  <si>
    <t>HAW JESSE J TR; HAW AMBER K TR; HAW JESSE &amp; AMBER FAMILY TRUST AGREEMENT</t>
  </si>
  <si>
    <t>082-492-15</t>
  </si>
  <si>
    <t>HERITAGE BANK OF NEVADA</t>
  </si>
  <si>
    <t>516-132-01</t>
  </si>
  <si>
    <t>011-071-06</t>
  </si>
  <si>
    <t>MEADOWS BANK</t>
  </si>
  <si>
    <t>132-222-08</t>
  </si>
  <si>
    <t>NCL EAGLEPOINT INVESTMENTS LLC</t>
  </si>
  <si>
    <t>150-141-05</t>
  </si>
  <si>
    <t>NEVADA STATE BANK</t>
  </si>
  <si>
    <t>082-393-04</t>
  </si>
  <si>
    <t>PARAMOUNT RESIDENTIAL MORTGAGE GROUP INC</t>
  </si>
  <si>
    <t>049-731-12</t>
  </si>
  <si>
    <t>T BANK NATIONAL ASSOCIATION</t>
  </si>
  <si>
    <t>035-263-08, 09 &amp; 12</t>
  </si>
  <si>
    <t>UMPQUA BANK</t>
  </si>
  <si>
    <t>CONSTRUCTION</t>
  </si>
  <si>
    <t>UNITED FEDERAL CREDIT UNION</t>
  </si>
  <si>
    <t>018-292-04</t>
  </si>
  <si>
    <t>003-841-12</t>
  </si>
  <si>
    <t>554-291-07</t>
  </si>
  <si>
    <t>FHA</t>
  </si>
  <si>
    <t>UNITED WHOLESALE MORTGAGE LLC</t>
  </si>
  <si>
    <t>076-231-07</t>
  </si>
  <si>
    <t>WESTERN ALLIANCE BANK</t>
  </si>
  <si>
    <t>140-523-12</t>
  </si>
  <si>
    <t>VA</t>
  </si>
  <si>
    <t>ALL WESTERN MORTGAGE INC</t>
  </si>
  <si>
    <t>152-272-08</t>
  </si>
  <si>
    <t>015-181-11</t>
  </si>
  <si>
    <t>CROSSCOUNTRY MORTGAGE LLC</t>
  </si>
  <si>
    <t>014-055-18</t>
  </si>
  <si>
    <t>1-4 FAMILY</t>
  </si>
  <si>
    <t>085-471-18</t>
  </si>
  <si>
    <t>BARASHI AVI TR; EMERALD 18 TRUST</t>
  </si>
  <si>
    <t>008-166-12 AND MORE</t>
  </si>
  <si>
    <t>CHURCHILL MORTGAGE CONSTRUCTION LLC</t>
  </si>
  <si>
    <t>055-172-04</t>
  </si>
  <si>
    <t>CMG MORTGAGE INC; CMG FINANCIAL</t>
  </si>
  <si>
    <t>021-684-09</t>
  </si>
  <si>
    <t>FAIRWAY INDEPENDENT MORTGAGE CORPORATION</t>
  </si>
  <si>
    <t>524-300-02</t>
  </si>
  <si>
    <t>GREAT BASIN FEDERAL CREDIT UNION</t>
  </si>
  <si>
    <t>141-593-04</t>
  </si>
  <si>
    <t>035-604-02</t>
  </si>
  <si>
    <t>007-072-10</t>
  </si>
  <si>
    <t>568-214-11</t>
  </si>
  <si>
    <t>556-581-10</t>
  </si>
  <si>
    <t>089-561-12</t>
  </si>
  <si>
    <t>090-301-03</t>
  </si>
  <si>
    <t>021-521-08</t>
  </si>
  <si>
    <t>MASON MCDUFFIE MORTGAGE CORPORATION</t>
  </si>
  <si>
    <t>212-040-18</t>
  </si>
  <si>
    <t>MORRIS NANCE L TR; MORRIS NANCE L 2020 TRUST</t>
  </si>
  <si>
    <t>534-724-02</t>
  </si>
  <si>
    <t>MOUNTAIN AMERICA FEDERAL CREDIT UNION</t>
  </si>
  <si>
    <t>042-290-22</t>
  </si>
  <si>
    <t>200-243-16</t>
  </si>
  <si>
    <t>NORTHPOINTE BANK</t>
  </si>
  <si>
    <t>204-622-05</t>
  </si>
  <si>
    <t>023-182-07</t>
  </si>
  <si>
    <t>018-111-08</t>
  </si>
  <si>
    <t>ROCKET MORTGAGE LLC</t>
  </si>
  <si>
    <t>508-381-10</t>
  </si>
  <si>
    <t>028-162-39</t>
  </si>
  <si>
    <t>532-032-05 &amp; 19</t>
  </si>
  <si>
    <t>025-372-31</t>
  </si>
  <si>
    <t>BANK OF HOPE</t>
  </si>
  <si>
    <t>163-031-03</t>
  </si>
  <si>
    <t>MORTGAGE CAPITAL DEVELOPMENT CORPORATION</t>
  </si>
  <si>
    <t>002-102-05</t>
  </si>
  <si>
    <t>NEUSE INCORPORATED</t>
  </si>
  <si>
    <t>VELOCITY COMMERCIAL CAPITAL LLC</t>
  </si>
  <si>
    <t>162-171-04</t>
  </si>
  <si>
    <t>013-312-07 &amp; 15</t>
  </si>
  <si>
    <t>BANK OF AMERICA NA</t>
  </si>
  <si>
    <t>522-752-01</t>
  </si>
  <si>
    <t>CMG MORTGAGE INC; CMG HOME LOANS</t>
  </si>
  <si>
    <t>200-552-03</t>
  </si>
  <si>
    <t>160-602-02</t>
  </si>
  <si>
    <t>080-312-01</t>
  </si>
  <si>
    <t>GREATER NEVADA MORTGAGE COMPANY; GREATER NEVADA MORTGAGE</t>
  </si>
  <si>
    <t>160-601-02</t>
  </si>
  <si>
    <t>125-231-11</t>
  </si>
  <si>
    <t>MISASI RYAN; CHELMAN ALAN; CHELMAN GINA</t>
  </si>
  <si>
    <t>032-032-02</t>
  </si>
  <si>
    <t>030-522-01</t>
  </si>
  <si>
    <t>164-362-31</t>
  </si>
  <si>
    <t>PENNYMAC LOAN SERVICES LLC</t>
  </si>
  <si>
    <t>038-224-06</t>
  </si>
  <si>
    <t>066-130-11 AND MORE</t>
  </si>
  <si>
    <t>PRODUCERS LIVESTOCK CREDIT CORPORATION</t>
  </si>
  <si>
    <t>021-461-27</t>
  </si>
  <si>
    <t>SYMETRA LIFE INSURANCE COMPANY</t>
  </si>
  <si>
    <t>128-071-03</t>
  </si>
  <si>
    <t>508-095-05</t>
  </si>
  <si>
    <t>CARDINAL FINANCIAL COMPANY LIMITED PARTNERSHIP</t>
  </si>
  <si>
    <t>510-170-07</t>
  </si>
  <si>
    <t>028-144-17</t>
  </si>
  <si>
    <t>MOVEMENT MORTGAGE LLC</t>
  </si>
  <si>
    <t>224-151-08 &amp; 17</t>
  </si>
  <si>
    <t>PIKAKE INVESTMENTS LLC</t>
  </si>
  <si>
    <t>234-582-09</t>
  </si>
  <si>
    <t>017-122-07</t>
  </si>
  <si>
    <t>CAL</t>
  </si>
  <si>
    <t>DHI</t>
  </si>
  <si>
    <t>FA</t>
  </si>
  <si>
    <t>FC</t>
  </si>
  <si>
    <t>LT</t>
  </si>
  <si>
    <t>SIG</t>
  </si>
  <si>
    <t>ST</t>
  </si>
  <si>
    <t>STG</t>
  </si>
  <si>
    <t>TI</t>
  </si>
  <si>
    <t>TT</t>
  </si>
  <si>
    <t>TTE</t>
  </si>
  <si>
    <t>WTA</t>
  </si>
  <si>
    <t>Deed</t>
  </si>
  <si>
    <t>Deed Of Trust</t>
  </si>
  <si>
    <t>BUILDER/DEVELOPER DEAL?</t>
  </si>
  <si>
    <t>$$$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</si>
</sst>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DHI Title of Nevada</c:v>
                </c:pt>
                <c:pt idx="5">
                  <c:v>Calatlantic Title West</c:v>
                </c:pt>
                <c:pt idx="6">
                  <c:v>Westminster Title - Las Vegas</c:v>
                </c:pt>
                <c:pt idx="7">
                  <c:v>Signature Title Company</c:v>
                </c:pt>
                <c:pt idx="8">
                  <c:v>Landmark Title</c:v>
                </c:pt>
                <c:pt idx="9">
                  <c:v>Toiyabe Title</c:v>
                </c:pt>
                <c:pt idx="10">
                  <c:v>True Title and Escrow</c:v>
                </c:pt>
                <c:pt idx="11">
                  <c:v>Stewart Title Guaranty</c:v>
                </c:pt>
              </c:strCache>
            </c:strRef>
          </c:cat>
          <c:val>
            <c:numRef>
              <c:f>'OVERALL STATS'!$B$7:$B$18</c:f>
              <c:numCache>
                <c:formatCode>0</c:formatCode>
                <c:ptCount val="12"/>
                <c:pt idx="0">
                  <c:v>219</c:v>
                </c:pt>
                <c:pt idx="1">
                  <c:v>133</c:v>
                </c:pt>
                <c:pt idx="2">
                  <c:v>70</c:v>
                </c:pt>
                <c:pt idx="3">
                  <c:v>47</c:v>
                </c:pt>
                <c:pt idx="4">
                  <c:v>39</c:v>
                </c:pt>
                <c:pt idx="5">
                  <c:v>35</c:v>
                </c:pt>
                <c:pt idx="6">
                  <c:v>17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shape val="box"/>
        <c:axId val="111753472"/>
        <c:axId val="111923200"/>
        <c:axId val="0"/>
      </c:bar3DChart>
      <c:catAx>
        <c:axId val="111753472"/>
        <c:scaling>
          <c:orientation val="minMax"/>
        </c:scaling>
        <c:axPos val="b"/>
        <c:numFmt formatCode="General" sourceLinked="1"/>
        <c:majorTickMark val="none"/>
        <c:tickLblPos val="nextTo"/>
        <c:crossAx val="111923200"/>
        <c:crosses val="autoZero"/>
        <c:auto val="1"/>
        <c:lblAlgn val="ctr"/>
        <c:lblOffset val="100"/>
      </c:catAx>
      <c:valAx>
        <c:axId val="1119232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1753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STATS'!$A$24:$A$31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Stewart Title Guaranty</c:v>
                </c:pt>
                <c:pt idx="6">
                  <c:v>Landmark Title</c:v>
                </c:pt>
                <c:pt idx="7">
                  <c:v>Signature Title Company</c:v>
                </c:pt>
              </c:strCache>
            </c:strRef>
          </c:cat>
          <c:val>
            <c:numRef>
              <c:f>'OVERALL STATS'!$B$24:$B$31</c:f>
              <c:numCache>
                <c:formatCode>0</c:formatCode>
                <c:ptCount val="8"/>
                <c:pt idx="0">
                  <c:v>24</c:v>
                </c:pt>
                <c:pt idx="1">
                  <c:v>20</c:v>
                </c:pt>
                <c:pt idx="2">
                  <c:v>15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11978368"/>
        <c:axId val="111979904"/>
        <c:axId val="0"/>
      </c:bar3DChart>
      <c:catAx>
        <c:axId val="111978368"/>
        <c:scaling>
          <c:orientation val="minMax"/>
        </c:scaling>
        <c:axPos val="b"/>
        <c:numFmt formatCode="General" sourceLinked="1"/>
        <c:majorTickMark val="none"/>
        <c:tickLblPos val="nextTo"/>
        <c:crossAx val="111979904"/>
        <c:crosses val="autoZero"/>
        <c:auto val="1"/>
        <c:lblAlgn val="ctr"/>
        <c:lblOffset val="100"/>
      </c:catAx>
      <c:valAx>
        <c:axId val="1119799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1978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STATS'!$A$37:$A$48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DHI Title of Nevada</c:v>
                </c:pt>
                <c:pt idx="5">
                  <c:v>Calatlantic Title West</c:v>
                </c:pt>
                <c:pt idx="6">
                  <c:v>Westminster Title - Las Vegas</c:v>
                </c:pt>
                <c:pt idx="7">
                  <c:v>Toiyabe Title</c:v>
                </c:pt>
                <c:pt idx="8">
                  <c:v>Landmark Title</c:v>
                </c:pt>
                <c:pt idx="9">
                  <c:v>Signature Title Company</c:v>
                </c:pt>
                <c:pt idx="10">
                  <c:v>Stewart Title Guaranty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STATS'!$B$37:$B$48</c:f>
              <c:numCache>
                <c:formatCode>0</c:formatCode>
                <c:ptCount val="12"/>
                <c:pt idx="0">
                  <c:v>239</c:v>
                </c:pt>
                <c:pt idx="1">
                  <c:v>157</c:v>
                </c:pt>
                <c:pt idx="2">
                  <c:v>85</c:v>
                </c:pt>
                <c:pt idx="3">
                  <c:v>55</c:v>
                </c:pt>
                <c:pt idx="4">
                  <c:v>39</c:v>
                </c:pt>
                <c:pt idx="5">
                  <c:v>35</c:v>
                </c:pt>
                <c:pt idx="6">
                  <c:v>17</c:v>
                </c:pt>
                <c:pt idx="7">
                  <c:v>12</c:v>
                </c:pt>
                <c:pt idx="8">
                  <c:v>10</c:v>
                </c:pt>
                <c:pt idx="9">
                  <c:v>9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</c:ser>
        <c:shape val="box"/>
        <c:axId val="111993984"/>
        <c:axId val="111995520"/>
        <c:axId val="0"/>
      </c:bar3DChart>
      <c:catAx>
        <c:axId val="111993984"/>
        <c:scaling>
          <c:orientation val="minMax"/>
        </c:scaling>
        <c:axPos val="b"/>
        <c:numFmt formatCode="General" sourceLinked="1"/>
        <c:majorTickMark val="none"/>
        <c:tickLblPos val="nextTo"/>
        <c:crossAx val="111995520"/>
        <c:crosses val="autoZero"/>
        <c:auto val="1"/>
        <c:lblAlgn val="ctr"/>
        <c:lblOffset val="100"/>
      </c:catAx>
      <c:valAx>
        <c:axId val="1119955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19939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DHI Title of Nevada</c:v>
                </c:pt>
                <c:pt idx="5">
                  <c:v>Calatlantic Title West</c:v>
                </c:pt>
                <c:pt idx="6">
                  <c:v>Westminster Title - Las Vegas</c:v>
                </c:pt>
                <c:pt idx="7">
                  <c:v>Signature Title Company</c:v>
                </c:pt>
                <c:pt idx="8">
                  <c:v>Landmark Title</c:v>
                </c:pt>
                <c:pt idx="9">
                  <c:v>Toiyabe Title</c:v>
                </c:pt>
                <c:pt idx="10">
                  <c:v>True Title and Escrow</c:v>
                </c:pt>
                <c:pt idx="11">
                  <c:v>Stewart Title Guaranty</c:v>
                </c:pt>
              </c:strCache>
            </c:strRef>
          </c:cat>
          <c:val>
            <c:numRef>
              <c:f>'OVERALL STATS'!$C$7:$C$18</c:f>
              <c:numCache>
                <c:formatCode>"$"#,##0</c:formatCode>
                <c:ptCount val="12"/>
                <c:pt idx="0">
                  <c:v>157387680</c:v>
                </c:pt>
                <c:pt idx="1">
                  <c:v>77790937.760000005</c:v>
                </c:pt>
                <c:pt idx="2">
                  <c:v>84119796.439999998</c:v>
                </c:pt>
                <c:pt idx="3">
                  <c:v>91586080.670000002</c:v>
                </c:pt>
                <c:pt idx="4">
                  <c:v>17287870</c:v>
                </c:pt>
                <c:pt idx="5">
                  <c:v>18788410</c:v>
                </c:pt>
                <c:pt idx="6">
                  <c:v>14917709</c:v>
                </c:pt>
                <c:pt idx="7">
                  <c:v>6933000</c:v>
                </c:pt>
                <c:pt idx="8">
                  <c:v>4996000</c:v>
                </c:pt>
                <c:pt idx="9">
                  <c:v>3229900</c:v>
                </c:pt>
                <c:pt idx="10">
                  <c:v>408000</c:v>
                </c:pt>
                <c:pt idx="11">
                  <c:v>1850000</c:v>
                </c:pt>
              </c:numCache>
            </c:numRef>
          </c:val>
        </c:ser>
        <c:shape val="box"/>
        <c:axId val="113291648"/>
        <c:axId val="113293184"/>
        <c:axId val="0"/>
      </c:bar3DChart>
      <c:catAx>
        <c:axId val="113291648"/>
        <c:scaling>
          <c:orientation val="minMax"/>
        </c:scaling>
        <c:axPos val="b"/>
        <c:numFmt formatCode="General" sourceLinked="1"/>
        <c:majorTickMark val="none"/>
        <c:tickLblPos val="nextTo"/>
        <c:crossAx val="113293184"/>
        <c:crosses val="autoZero"/>
        <c:auto val="1"/>
        <c:lblAlgn val="ctr"/>
        <c:lblOffset val="100"/>
      </c:catAx>
      <c:valAx>
        <c:axId val="1132931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32916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STATS'!$A$24:$A$31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Stewart Title Guaranty</c:v>
                </c:pt>
                <c:pt idx="6">
                  <c:v>Landmark Title</c:v>
                </c:pt>
                <c:pt idx="7">
                  <c:v>Signature Title Company</c:v>
                </c:pt>
              </c:strCache>
            </c:strRef>
          </c:cat>
          <c:val>
            <c:numRef>
              <c:f>'OVERALL STATS'!$C$24:$C$31</c:f>
              <c:numCache>
                <c:formatCode>"$"#,##0</c:formatCode>
                <c:ptCount val="8"/>
                <c:pt idx="0">
                  <c:v>15843950</c:v>
                </c:pt>
                <c:pt idx="1">
                  <c:v>29152596.789999999</c:v>
                </c:pt>
                <c:pt idx="2">
                  <c:v>291753846</c:v>
                </c:pt>
                <c:pt idx="3">
                  <c:v>12742387.220000001</c:v>
                </c:pt>
                <c:pt idx="4">
                  <c:v>1444830</c:v>
                </c:pt>
                <c:pt idx="5">
                  <c:v>9278475</c:v>
                </c:pt>
                <c:pt idx="6">
                  <c:v>849900</c:v>
                </c:pt>
                <c:pt idx="7">
                  <c:v>110000</c:v>
                </c:pt>
              </c:numCache>
            </c:numRef>
          </c:val>
        </c:ser>
        <c:shape val="box"/>
        <c:axId val="113577344"/>
        <c:axId val="113583232"/>
        <c:axId val="0"/>
      </c:bar3DChart>
      <c:catAx>
        <c:axId val="113577344"/>
        <c:scaling>
          <c:orientation val="minMax"/>
        </c:scaling>
        <c:axPos val="b"/>
        <c:numFmt formatCode="General" sourceLinked="1"/>
        <c:majorTickMark val="none"/>
        <c:tickLblPos val="nextTo"/>
        <c:crossAx val="113583232"/>
        <c:crosses val="autoZero"/>
        <c:auto val="1"/>
        <c:lblAlgn val="ctr"/>
        <c:lblOffset val="100"/>
      </c:catAx>
      <c:valAx>
        <c:axId val="1135832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3577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STATS'!$A$37:$A$48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DHI Title of Nevada</c:v>
                </c:pt>
                <c:pt idx="5">
                  <c:v>Calatlantic Title West</c:v>
                </c:pt>
                <c:pt idx="6">
                  <c:v>Westminster Title - Las Vegas</c:v>
                </c:pt>
                <c:pt idx="7">
                  <c:v>Toiyabe Title</c:v>
                </c:pt>
                <c:pt idx="8">
                  <c:v>Landmark Title</c:v>
                </c:pt>
                <c:pt idx="9">
                  <c:v>Signature Title Company</c:v>
                </c:pt>
                <c:pt idx="10">
                  <c:v>Stewart Title Guaranty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STATS'!$C$37:$C$48</c:f>
              <c:numCache>
                <c:formatCode>"$"#,##0</c:formatCode>
                <c:ptCount val="12"/>
                <c:pt idx="0">
                  <c:v>186540276.78999999</c:v>
                </c:pt>
                <c:pt idx="1">
                  <c:v>93634887.760000005</c:v>
                </c:pt>
                <c:pt idx="2">
                  <c:v>375873642.44</c:v>
                </c:pt>
                <c:pt idx="3">
                  <c:v>104328467.89</c:v>
                </c:pt>
                <c:pt idx="4">
                  <c:v>17287870</c:v>
                </c:pt>
                <c:pt idx="5">
                  <c:v>18788410</c:v>
                </c:pt>
                <c:pt idx="6">
                  <c:v>14917709</c:v>
                </c:pt>
                <c:pt idx="7">
                  <c:v>4674730</c:v>
                </c:pt>
                <c:pt idx="8">
                  <c:v>5845900</c:v>
                </c:pt>
                <c:pt idx="9">
                  <c:v>7043000</c:v>
                </c:pt>
                <c:pt idx="10">
                  <c:v>11128475</c:v>
                </c:pt>
                <c:pt idx="11">
                  <c:v>408000</c:v>
                </c:pt>
              </c:numCache>
            </c:numRef>
          </c:val>
        </c:ser>
        <c:shape val="box"/>
        <c:axId val="113597056"/>
        <c:axId val="113615232"/>
        <c:axId val="0"/>
      </c:bar3DChart>
      <c:catAx>
        <c:axId val="113597056"/>
        <c:scaling>
          <c:orientation val="minMax"/>
        </c:scaling>
        <c:axPos val="b"/>
        <c:numFmt formatCode="General" sourceLinked="1"/>
        <c:majorTickMark val="none"/>
        <c:tickLblPos val="nextTo"/>
        <c:crossAx val="113615232"/>
        <c:crosses val="autoZero"/>
        <c:auto val="1"/>
        <c:lblAlgn val="ctr"/>
        <c:lblOffset val="100"/>
      </c:catAx>
      <c:valAx>
        <c:axId val="1136152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35970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53</xdr:row>
      <xdr:rowOff>9525</xdr:rowOff>
    </xdr:from>
    <xdr:to>
      <xdr:col>6</xdr:col>
      <xdr:colOff>1152524</xdr:colOff>
      <xdr:row>70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71</xdr:row>
      <xdr:rowOff>19050</xdr:rowOff>
    </xdr:from>
    <xdr:to>
      <xdr:col>6</xdr:col>
      <xdr:colOff>1152524</xdr:colOff>
      <xdr:row>88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89</xdr:row>
      <xdr:rowOff>0</xdr:rowOff>
    </xdr:from>
    <xdr:to>
      <xdr:col>6</xdr:col>
      <xdr:colOff>1143000</xdr:colOff>
      <xdr:row>105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53</xdr:row>
      <xdr:rowOff>0</xdr:rowOff>
    </xdr:from>
    <xdr:to>
      <xdr:col>20</xdr:col>
      <xdr:colOff>190500</xdr:colOff>
      <xdr:row>69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71</xdr:row>
      <xdr:rowOff>9525</xdr:rowOff>
    </xdr:from>
    <xdr:to>
      <xdr:col>20</xdr:col>
      <xdr:colOff>190499</xdr:colOff>
      <xdr:row>88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89</xdr:row>
      <xdr:rowOff>9525</xdr:rowOff>
    </xdr:from>
    <xdr:to>
      <xdr:col>20</xdr:col>
      <xdr:colOff>180974</xdr:colOff>
      <xdr:row>106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352.865265972221" createdVersion="3" refreshedVersion="3" minRefreshableVersion="3" recordCount="80">
  <cacheSource type="worksheet">
    <worksheetSource name="Table4"/>
  </cacheSource>
  <cacheFields count="8">
    <cacheField name="FULLNAME" numFmtId="0">
      <sharedItems containsBlank="1" count="16">
        <s v="First American Title"/>
        <s v="First Centennial Title"/>
        <s v="Landmark Title"/>
        <s v="Signature Title Company"/>
        <s v="Stewart Title"/>
        <s v="Stewart Title Guaranty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REDIT LINE"/>
        <s v="CONVENTIONAL"/>
        <s v="HARD MONEY"/>
        <s v="COMMERCIAL"/>
        <s v="CONSTRUCTION"/>
        <s v="FHA"/>
        <s v="VA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433462" maxValue="5438689"/>
    </cacheField>
    <cacheField name="AMOUNT" numFmtId="165">
      <sharedItems containsSemiMixedTypes="0" containsString="0" containsNumber="1" minValue="25000" maxValue="278952546"/>
    </cacheField>
    <cacheField name="RECDATE" numFmtId="14">
      <sharedItems containsSemiMixedTypes="0" containsNonDate="0" containsDate="1" containsString="0" minDate="2024-02-01T00:00:00" maxDate="2024-03-01T00:00:00"/>
    </cacheField>
    <cacheField name="LENDER" numFmtId="0">
      <sharedItems containsBlank="1" count="132">
        <s v="GEORGIAS OWN CREDIT UNION"/>
        <s v="CITADEL SERVICING CORPORATION; ACRA LENDING"/>
        <s v="GUILD MORTGAGE COMPANY LLC"/>
        <s v="HERBERT MEI H"/>
        <s v="RIVER CITY BANK"/>
        <s v="SILVER SAGE MANOR INC"/>
        <s v="UBS BANK USA"/>
        <s v="HERITAGE BANK OF NEVADA"/>
        <s v="NEVADA STATE BANK"/>
        <s v="UNITED FEDERAL CREDIT UNION"/>
        <s v="WESTERN ALLIANCE BANK"/>
        <s v="GREATER NEVADA CREDIT UNION"/>
        <s v="UNITED WHOLESALE MORTGAGE LLC"/>
        <s v="NCL EAGLEPOINT INVESTMENTS LLC"/>
        <s v="FIRST CITIZENS BANK &amp; TRUST COMPANY"/>
        <s v="PARAMOUNT RESIDENTIAL MORTGAGE GROUP INC"/>
        <s v="HAW JESSE J TR; HAW AMBER K TR; HAW JESSE &amp; AMBER FAMILY TRUST AGREEMENT"/>
        <s v="T BANK NATIONAL ASSOCIATION"/>
        <s v="CONVENTUS LLC"/>
        <s v="MEADOWS BANK"/>
        <s v="UMPQUA BANK"/>
        <s v="ALL WESTERN MORTGAGE INC"/>
        <s v="CROSSCOUNTRY MORTGAGE LLC"/>
        <s v="NORTHPOINTE BANK"/>
        <s v="PLUMAS BANK"/>
        <s v="MORRIS NANCE L TR; MORRIS NANCE L 2020 TRUST"/>
        <s v="GREAT BASIN FEDERAL CREDIT UNION"/>
        <s v="FAIRWAY INDEPENDENT MORTGAGE CORPORATION"/>
        <s v="MASON MCDUFFIE MORTGAGE CORPORATION"/>
        <s v="MOUNTAIN AMERICA FEDERAL CREDIT UNION"/>
        <s v="CHURCHILL MORTGAGE CONSTRUCTION LLC"/>
        <s v="CMG MORTGAGE INC; CMG FINANCIAL"/>
        <s v="BARASHI AVI TR; EMERALD 18 TRUST"/>
        <s v="ROCKET MORTGAGE LLC"/>
        <s v="1-4 FAMILY"/>
        <s v="NEUSE INCORPORATED"/>
        <s v="VELOCITY COMMERCIAL CAPITAL LLC"/>
        <s v="BANK OF HOPE"/>
        <s v="MORTGAGE CAPITAL DEVELOPMENT CORPORATION"/>
        <s v="BANK OF AMERICA NA"/>
        <s v="GREATER NEVADA MORTGAGE COMPANY; GREATER NEVADA MORTGAGE"/>
        <s v="PENNYMAC LOAN SERVICES LLC"/>
        <s v="CMG MORTGAGE INC; CMG HOME LOANS"/>
        <s v="PRODUCERS LIVESTOCK CREDIT CORPORATION"/>
        <s v="SYMETRA LIFE INSURANCE COMPANY"/>
        <s v="MISASI RYAN; CHELMAN ALAN; CHELMAN GINA"/>
        <s v="MOVEMENT MORTGAGE LLC"/>
        <s v="CARDINAL FINANCIAL COMPANY LIMITED PARTNERSHIP"/>
        <s v="PIKAKE INVESTMENTS LLC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CARRINGTON MORTGAGE SERVICE LLC" u="1"/>
        <s v="AMERIFIRST FINANCIAL INC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FLAGSTAR BANK FSB" u="1"/>
        <s v="SUMMIT FUNDING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352.870046759257" createdVersion="3" refreshedVersion="3" minRefreshableVersion="3" recordCount="585">
  <cacheSource type="worksheet">
    <worksheetSource name="Table5"/>
  </cacheSource>
  <cacheFields count="10">
    <cacheField name="FULLNAME" numFmtId="0">
      <sharedItems count="12">
        <s v="Calatlantic Title West"/>
        <s v="DHI Title of Nevada"/>
        <s v="First American Title"/>
        <s v="First Centennial Title"/>
        <s v="Landmark Title"/>
        <s v="Signature Title Company"/>
        <s v="Stewart Title"/>
        <s v="Stewart Title Guaranty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5">
        <s v="MCCARRAN"/>
        <s v="NEIL"/>
        <s v="SPARKS"/>
        <s v="KIETZKE"/>
        <s v="CHICAGO"/>
        <s v="LAS VEGAS"/>
        <s v="ATLANTA"/>
        <s v="HENDERSON"/>
        <s v="INCLINE"/>
        <s v="IRVING, TX"/>
        <s v="RIDGEVIEW"/>
        <s v="LAKESIDEMOANA"/>
        <s v="DAMONTE"/>
        <s v="CARSON CITY"/>
        <s v="PLUMB"/>
        <s v="LONGLEY"/>
        <s v="ZEPHYR"/>
        <s v="MAYBERRY"/>
        <s v="GARDNERVILLE"/>
        <s v="WALNUT CREEK"/>
        <s v="LAKESIDE"/>
        <s v="FERNLEY"/>
        <s v="RENO CORPORATE"/>
        <s v="DRI" u="1"/>
        <s v="LAKEISIDE" u="1"/>
      </sharedItems>
    </cacheField>
    <cacheField name="EO" numFmtId="0">
      <sharedItems count="51">
        <s v="LH"/>
        <s v="N/A"/>
        <s v="JP"/>
        <s v="TM"/>
        <s v="NCS"/>
        <s v="TW"/>
        <s v="CC"/>
        <s v="IK"/>
        <s v="VD"/>
        <s v="9"/>
        <s v="15"/>
        <s v="10"/>
        <s v="12"/>
        <s v="5"/>
        <s v="24"/>
        <s v="20"/>
        <s v="21"/>
        <s v="23"/>
        <s v="4"/>
        <s v="DP"/>
        <s v="CA"/>
        <s v="JML"/>
        <s v="SAB"/>
        <s v="KB"/>
        <s v="RC"/>
        <s v="MIF"/>
        <s v="ASK"/>
        <s v="MDD"/>
        <s v="JMS"/>
        <s v="KDJ"/>
        <s v="TEF"/>
        <s v="UNK"/>
        <s v="CRF"/>
        <s v="AMG"/>
        <s v="DC"/>
        <s v="TH"/>
        <s v="RS"/>
        <s v="BA"/>
        <s v="MLM"/>
        <s v="SLP"/>
        <s v="AJF"/>
        <s v="SL"/>
        <s v="CD"/>
        <s v="ACM"/>
        <s v="AE"/>
        <s v="DKD"/>
        <s v="FAF"/>
        <s v="TO"/>
        <s v="KA"/>
        <s v="RG"/>
        <s v="TB"/>
      </sharedItems>
    </cacheField>
    <cacheField name="PROPTYPE" numFmtId="0">
      <sharedItems count="7">
        <s v="SINGLE FAM RES."/>
        <s v="CONDO/TWNHSE"/>
        <s v="COMM'L/IND'L"/>
        <s v="VACANT LAND"/>
        <s v="2-4 PLEX"/>
        <s v="MOBILE HOME"/>
        <s v="APARTMENT BLDG."/>
      </sharedItems>
    </cacheField>
    <cacheField name="DOCNUM" numFmtId="0">
      <sharedItems containsSemiMixedTypes="0" containsString="0" containsNumber="1" containsInteger="1" minValue="5433390" maxValue="5438730"/>
    </cacheField>
    <cacheField name="AMOUNT" numFmtId="165">
      <sharedItems containsSemiMixedTypes="0" containsString="0" containsNumber="1" minValue="11000" maxValue="53218786.520000003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2-01T00:00:00" maxDate="2024-03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">
  <r>
    <x v="0"/>
    <s v="FA"/>
    <x v="0"/>
    <s v="160-363-06"/>
    <n v="5437811"/>
    <n v="50000"/>
    <d v="2024-02-27T00:00:00"/>
    <x v="0"/>
  </r>
  <r>
    <x v="0"/>
    <s v="FA"/>
    <x v="1"/>
    <s v="004-393-65"/>
    <n v="5438689"/>
    <n v="214500"/>
    <d v="2024-02-29T00:00:00"/>
    <x v="1"/>
  </r>
  <r>
    <x v="0"/>
    <s v="FA"/>
    <x v="1"/>
    <s v="077-140-33"/>
    <n v="5437278"/>
    <n v="338727"/>
    <d v="2024-02-23T00:00:00"/>
    <x v="2"/>
  </r>
  <r>
    <x v="0"/>
    <s v="FA"/>
    <x v="2"/>
    <s v="003-821-05"/>
    <n v="5435404"/>
    <n v="155000"/>
    <d v="2024-02-13T00:00:00"/>
    <x v="3"/>
  </r>
  <r>
    <x v="0"/>
    <s v="FA"/>
    <x v="3"/>
    <s v="160-084-01"/>
    <n v="5437773"/>
    <n v="7000000"/>
    <d v="2024-02-27T00:00:00"/>
    <x v="4"/>
  </r>
  <r>
    <x v="0"/>
    <s v="FA"/>
    <x v="3"/>
    <s v="033-391-09"/>
    <n v="5437775"/>
    <n v="3500000"/>
    <d v="2024-02-27T00:00:00"/>
    <x v="4"/>
  </r>
  <r>
    <x v="0"/>
    <s v="FA"/>
    <x v="2"/>
    <s v="025-501-24"/>
    <n v="5436233"/>
    <n v="757959.22"/>
    <d v="2024-02-16T00:00:00"/>
    <x v="5"/>
  </r>
  <r>
    <x v="0"/>
    <s v="FA"/>
    <x v="1"/>
    <s v="016-462-02"/>
    <n v="5435092"/>
    <n v="726201"/>
    <d v="2024-02-12T00:00:00"/>
    <x v="6"/>
  </r>
  <r>
    <x v="1"/>
    <s v="FC"/>
    <x v="0"/>
    <s v="082-492-15"/>
    <n v="5433779"/>
    <n v="1300000"/>
    <d v="2024-02-02T00:00:00"/>
    <x v="7"/>
  </r>
  <r>
    <x v="1"/>
    <s v="FC"/>
    <x v="0"/>
    <s v="150-141-05"/>
    <n v="5437012"/>
    <n v="698000"/>
    <d v="2024-02-22T00:00:00"/>
    <x v="8"/>
  </r>
  <r>
    <x v="1"/>
    <s v="FC"/>
    <x v="1"/>
    <s v="018-292-04"/>
    <n v="5433477"/>
    <n v="560040"/>
    <d v="2024-02-01T00:00:00"/>
    <x v="9"/>
  </r>
  <r>
    <x v="1"/>
    <s v="FC"/>
    <x v="0"/>
    <s v="076-231-07"/>
    <n v="5436080"/>
    <n v="50000"/>
    <d v="2024-02-16T00:00:00"/>
    <x v="10"/>
  </r>
  <r>
    <x v="1"/>
    <s v="FC"/>
    <x v="4"/>
    <s v="152-622-09"/>
    <n v="5437205"/>
    <n v="1075000"/>
    <d v="2024-02-23T00:00:00"/>
    <x v="9"/>
  </r>
  <r>
    <x v="1"/>
    <s v="FC"/>
    <x v="3"/>
    <s v="082-492-15"/>
    <n v="5433775"/>
    <n v="2415888.79"/>
    <d v="2024-02-02T00:00:00"/>
    <x v="7"/>
  </r>
  <r>
    <x v="1"/>
    <s v="FC"/>
    <x v="0"/>
    <s v="526-261-07"/>
    <n v="5435725"/>
    <n v="35000"/>
    <d v="2024-02-14T00:00:00"/>
    <x v="11"/>
  </r>
  <r>
    <x v="1"/>
    <s v="FC"/>
    <x v="5"/>
    <s v="554-291-07"/>
    <n v="5435550"/>
    <n v="404968"/>
    <d v="2024-02-14T00:00:00"/>
    <x v="12"/>
  </r>
  <r>
    <x v="1"/>
    <s v="FC"/>
    <x v="3"/>
    <s v="132-222-08"/>
    <n v="5437827"/>
    <n v="1500000"/>
    <d v="2024-02-27T00:00:00"/>
    <x v="13"/>
  </r>
  <r>
    <x v="1"/>
    <s v="FC"/>
    <x v="1"/>
    <s v="003-841-12"/>
    <n v="5437559"/>
    <n v="475000"/>
    <d v="2024-02-26T00:00:00"/>
    <x v="9"/>
  </r>
  <r>
    <x v="1"/>
    <s v="FC"/>
    <x v="3"/>
    <s v="032-302-10"/>
    <n v="5438059"/>
    <n v="770000"/>
    <d v="2024-02-28T00:00:00"/>
    <x v="14"/>
  </r>
  <r>
    <x v="1"/>
    <s v="FC"/>
    <x v="1"/>
    <s v="082-393-04"/>
    <n v="5438484"/>
    <n v="352000"/>
    <d v="2024-02-29T00:00:00"/>
    <x v="15"/>
  </r>
  <r>
    <x v="1"/>
    <s v="FC"/>
    <x v="2"/>
    <s v="132-260-03 &amp; 04"/>
    <n v="5434665"/>
    <n v="1600000"/>
    <d v="2024-02-08T00:00:00"/>
    <x v="16"/>
  </r>
  <r>
    <x v="1"/>
    <s v="FC"/>
    <x v="3"/>
    <s v="049-731-12"/>
    <n v="5438270"/>
    <n v="2248700"/>
    <d v="2024-02-28T00:00:00"/>
    <x v="17"/>
  </r>
  <r>
    <x v="1"/>
    <s v="FC"/>
    <x v="0"/>
    <s v="516-132-01"/>
    <n v="5435214"/>
    <n v="86500"/>
    <d v="2024-02-12T00:00:00"/>
    <x v="7"/>
  </r>
  <r>
    <x v="1"/>
    <s v="FC"/>
    <x v="3"/>
    <s v="006-082-64"/>
    <n v="5437881"/>
    <n v="440000"/>
    <d v="2024-02-27T00:00:00"/>
    <x v="18"/>
  </r>
  <r>
    <x v="1"/>
    <s v="FC"/>
    <x v="3"/>
    <s v="011-071-06"/>
    <n v="5435181"/>
    <n v="2900000"/>
    <d v="2024-02-12T00:00:00"/>
    <x v="19"/>
  </r>
  <r>
    <x v="1"/>
    <s v="FC"/>
    <x v="1"/>
    <s v="528-141-28"/>
    <n v="5435122"/>
    <n v="106500"/>
    <d v="2024-02-12T00:00:00"/>
    <x v="2"/>
  </r>
  <r>
    <x v="1"/>
    <s v="FC"/>
    <x v="3"/>
    <s v="035-263-08, 09 &amp; 12"/>
    <n v="5435017"/>
    <n v="12000000"/>
    <d v="2024-02-09T00:00:00"/>
    <x v="20"/>
  </r>
  <r>
    <x v="1"/>
    <s v="FC"/>
    <x v="1"/>
    <s v="001-474-10"/>
    <n v="5437399"/>
    <n v="135000"/>
    <d v="2024-02-26T00:00:00"/>
    <x v="2"/>
  </r>
  <r>
    <x v="2"/>
    <s v="LT"/>
    <x v="6"/>
    <s v="140-523-12"/>
    <n v="5436635"/>
    <n v="499900"/>
    <d v="2024-02-21T00:00:00"/>
    <x v="21"/>
  </r>
  <r>
    <x v="2"/>
    <s v="LT"/>
    <x v="1"/>
    <s v="152-272-08"/>
    <n v="5436246"/>
    <n v="350000"/>
    <d v="2024-02-16T00:00:00"/>
    <x v="21"/>
  </r>
  <r>
    <x v="3"/>
    <s v="SIG"/>
    <x v="1"/>
    <s v="015-181-11"/>
    <n v="5438048"/>
    <n v="110000"/>
    <d v="2024-02-28T00:00:00"/>
    <x v="22"/>
  </r>
  <r>
    <x v="4"/>
    <s v="ST"/>
    <x v="1"/>
    <s v="200-243-16"/>
    <n v="5437344"/>
    <n v="100000"/>
    <d v="2024-02-26T00:00:00"/>
    <x v="23"/>
  </r>
  <r>
    <x v="4"/>
    <s v="ST"/>
    <x v="1"/>
    <s v="204-622-05"/>
    <n v="5434476"/>
    <n v="920000"/>
    <d v="2024-02-07T00:00:00"/>
    <x v="24"/>
  </r>
  <r>
    <x v="4"/>
    <s v="ST"/>
    <x v="1"/>
    <s v="007-072-10"/>
    <n v="5438186"/>
    <n v="246000"/>
    <d v="2024-02-28T00:00:00"/>
    <x v="2"/>
  </r>
  <r>
    <x v="4"/>
    <s v="ST"/>
    <x v="5"/>
    <s v="508-381-10"/>
    <n v="5434290"/>
    <n v="386650"/>
    <d v="2024-02-07T00:00:00"/>
    <x v="12"/>
  </r>
  <r>
    <x v="4"/>
    <s v="ST"/>
    <x v="2"/>
    <s v="212-040-18"/>
    <n v="5433955"/>
    <n v="400000"/>
    <d v="2024-02-05T00:00:00"/>
    <x v="25"/>
  </r>
  <r>
    <x v="4"/>
    <s v="ST"/>
    <x v="5"/>
    <s v="028-162-39"/>
    <n v="5436886"/>
    <n v="345950"/>
    <d v="2024-02-22T00:00:00"/>
    <x v="12"/>
  </r>
  <r>
    <x v="4"/>
    <s v="ST"/>
    <x v="1"/>
    <s v="568-214-11"/>
    <n v="5435156"/>
    <n v="50000"/>
    <d v="2024-02-12T00:00:00"/>
    <x v="2"/>
  </r>
  <r>
    <x v="4"/>
    <s v="ST"/>
    <x v="1"/>
    <s v="556-581-10"/>
    <n v="5438014"/>
    <n v="70000"/>
    <d v="2024-02-28T00:00:00"/>
    <x v="2"/>
  </r>
  <r>
    <x v="4"/>
    <s v="ST"/>
    <x v="0"/>
    <s v="524-300-02"/>
    <n v="5437829"/>
    <n v="28500"/>
    <d v="2024-02-27T00:00:00"/>
    <x v="26"/>
  </r>
  <r>
    <x v="4"/>
    <s v="ST"/>
    <x v="1"/>
    <s v="021-684-09"/>
    <n v="5433954"/>
    <n v="435000"/>
    <d v="2024-02-05T00:00:00"/>
    <x v="27"/>
  </r>
  <r>
    <x v="4"/>
    <s v="ST"/>
    <x v="1"/>
    <s v="021-521-08"/>
    <n v="5438558"/>
    <n v="174400"/>
    <d v="2024-02-29T00:00:00"/>
    <x v="28"/>
  </r>
  <r>
    <x v="4"/>
    <s v="ST"/>
    <x v="1"/>
    <s v="023-182-07"/>
    <n v="5438286"/>
    <n v="2102000"/>
    <d v="2024-02-28T00:00:00"/>
    <x v="24"/>
  </r>
  <r>
    <x v="4"/>
    <s v="ST"/>
    <x v="1"/>
    <s v="534-724-02"/>
    <n v="5437568"/>
    <n v="123000"/>
    <d v="2024-02-26T00:00:00"/>
    <x v="29"/>
  </r>
  <r>
    <x v="4"/>
    <s v="ST"/>
    <x v="3"/>
    <s v="008-166-12 AND MORE"/>
    <n v="5436424"/>
    <n v="2500000"/>
    <d v="2024-02-20T00:00:00"/>
    <x v="30"/>
  </r>
  <r>
    <x v="4"/>
    <s v="ST"/>
    <x v="1"/>
    <s v="055-172-04"/>
    <n v="5436878"/>
    <n v="400000"/>
    <d v="2024-02-22T00:00:00"/>
    <x v="31"/>
  </r>
  <r>
    <x v="4"/>
    <s v="ST"/>
    <x v="0"/>
    <s v="141-593-04"/>
    <n v="5436710"/>
    <n v="65000"/>
    <d v="2024-02-21T00:00:00"/>
    <x v="26"/>
  </r>
  <r>
    <x v="4"/>
    <s v="ST"/>
    <x v="4"/>
    <s v="532-032-05 &amp; 19"/>
    <n v="5438633"/>
    <n v="5550000"/>
    <d v="2024-02-29T00:00:00"/>
    <x v="10"/>
  </r>
  <r>
    <x v="4"/>
    <s v="ST"/>
    <x v="1"/>
    <s v="090-301-03"/>
    <n v="5436440"/>
    <n v="338400"/>
    <d v="2024-02-20T00:00:00"/>
    <x v="2"/>
  </r>
  <r>
    <x v="4"/>
    <s v="ST"/>
    <x v="1"/>
    <s v="089-561-12"/>
    <n v="5436410"/>
    <n v="408000"/>
    <d v="2024-02-20T00:00:00"/>
    <x v="2"/>
  </r>
  <r>
    <x v="4"/>
    <s v="ST"/>
    <x v="1"/>
    <s v="042-290-22"/>
    <n v="5436397"/>
    <n v="105000"/>
    <d v="2024-02-20T00:00:00"/>
    <x v="29"/>
  </r>
  <r>
    <x v="4"/>
    <s v="ST"/>
    <x v="0"/>
    <s v="035-604-02"/>
    <n v="5433683"/>
    <n v="25000"/>
    <d v="2024-02-02T00:00:00"/>
    <x v="26"/>
  </r>
  <r>
    <x v="4"/>
    <s v="ST"/>
    <x v="2"/>
    <s v="085-471-18"/>
    <n v="5437033"/>
    <n v="188000"/>
    <d v="2024-02-22T00:00:00"/>
    <x v="32"/>
  </r>
  <r>
    <x v="4"/>
    <s v="ST"/>
    <x v="1"/>
    <s v="018-111-08"/>
    <n v="5433462"/>
    <n v="525000"/>
    <d v="2024-02-01T00:00:00"/>
    <x v="33"/>
  </r>
  <r>
    <x v="4"/>
    <s v="ST"/>
    <x v="1"/>
    <s v="014-055-18"/>
    <n v="5437102"/>
    <n v="358050"/>
    <d v="2024-02-23T00:00:00"/>
    <x v="34"/>
  </r>
  <r>
    <x v="5"/>
    <s v="STG"/>
    <x v="0"/>
    <s v="002-102-05"/>
    <n v="5436079"/>
    <n v="100000"/>
    <d v="2024-02-16T00:00:00"/>
    <x v="35"/>
  </r>
  <r>
    <x v="5"/>
    <s v="STG"/>
    <x v="3"/>
    <s v="163-031-03"/>
    <n v="5434437"/>
    <n v="3549475"/>
    <d v="2024-02-07T00:00:00"/>
    <x v="36"/>
  </r>
  <r>
    <x v="5"/>
    <s v="STG"/>
    <x v="3"/>
    <s v="025-372-31"/>
    <n v="5438051"/>
    <n v="2000000"/>
    <d v="2024-02-28T00:00:00"/>
    <x v="37"/>
  </r>
  <r>
    <x v="5"/>
    <s v="STG"/>
    <x v="3"/>
    <s v="163-031-03"/>
    <n v="5434439"/>
    <n v="3629000"/>
    <d v="2024-02-07T00:00:00"/>
    <x v="38"/>
  </r>
  <r>
    <x v="6"/>
    <s v="TI"/>
    <x v="3"/>
    <s v="032-032-02"/>
    <n v="5438582"/>
    <n v="2575000"/>
    <d v="2024-02-29T00:00:00"/>
    <x v="38"/>
  </r>
  <r>
    <x v="6"/>
    <s v="TI"/>
    <x v="1"/>
    <s v="160-601-02"/>
    <n v="5434110"/>
    <n v="38800"/>
    <d v="2024-02-06T00:00:00"/>
    <x v="2"/>
  </r>
  <r>
    <x v="6"/>
    <s v="TI"/>
    <x v="3"/>
    <s v="013-312-07 &amp; 15"/>
    <n v="5433706"/>
    <n v="278952546"/>
    <d v="2024-02-02T00:00:00"/>
    <x v="39"/>
  </r>
  <r>
    <x v="6"/>
    <s v="TI"/>
    <x v="0"/>
    <s v="128-071-03"/>
    <n v="5433748"/>
    <n v="250000"/>
    <d v="2024-02-02T00:00:00"/>
    <x v="12"/>
  </r>
  <r>
    <x v="6"/>
    <s v="TI"/>
    <x v="0"/>
    <s v="200-552-03"/>
    <n v="5433632"/>
    <n v="100000"/>
    <d v="2024-02-02T00:00:00"/>
    <x v="0"/>
  </r>
  <r>
    <x v="6"/>
    <s v="TI"/>
    <x v="1"/>
    <s v="080-312-01"/>
    <n v="5435367"/>
    <n v="102000"/>
    <d v="2024-02-13T00:00:00"/>
    <x v="40"/>
  </r>
  <r>
    <x v="6"/>
    <s v="TI"/>
    <x v="1"/>
    <s v="164-362-31"/>
    <n v="5436925"/>
    <n v="214000"/>
    <d v="2024-02-22T00:00:00"/>
    <x v="41"/>
  </r>
  <r>
    <x v="6"/>
    <s v="TI"/>
    <x v="0"/>
    <s v="160-602-02"/>
    <n v="5437020"/>
    <n v="25000"/>
    <d v="2024-02-22T00:00:00"/>
    <x v="11"/>
  </r>
  <r>
    <x v="6"/>
    <s v="TI"/>
    <x v="0"/>
    <s v="038-224-06"/>
    <n v="5437342"/>
    <n v="500000"/>
    <d v="2024-02-26T00:00:00"/>
    <x v="24"/>
  </r>
  <r>
    <x v="6"/>
    <s v="TI"/>
    <x v="1"/>
    <s v="030-522-01"/>
    <n v="5435698"/>
    <n v="103000"/>
    <d v="2024-02-14T00:00:00"/>
    <x v="29"/>
  </r>
  <r>
    <x v="6"/>
    <s v="TI"/>
    <x v="5"/>
    <s v="522-752-01"/>
    <n v="5434787"/>
    <n v="787500"/>
    <d v="2024-02-09T00:00:00"/>
    <x v="42"/>
  </r>
  <r>
    <x v="6"/>
    <s v="TI"/>
    <x v="3"/>
    <s v="066-130-11 AND MORE"/>
    <n v="5435249"/>
    <n v="4000000"/>
    <d v="2024-02-13T00:00:00"/>
    <x v="43"/>
  </r>
  <r>
    <x v="6"/>
    <s v="TI"/>
    <x v="3"/>
    <s v="021-461-27"/>
    <n v="5435111"/>
    <n v="3000000"/>
    <d v="2024-02-12T00:00:00"/>
    <x v="44"/>
  </r>
  <r>
    <x v="6"/>
    <s v="TI"/>
    <x v="2"/>
    <s v="125-231-11"/>
    <n v="5436289"/>
    <n v="300000"/>
    <d v="2024-02-16T00:00:00"/>
    <x v="45"/>
  </r>
  <r>
    <x v="6"/>
    <s v="TI"/>
    <x v="1"/>
    <s v="162-171-04"/>
    <n v="5435005"/>
    <n v="806000"/>
    <d v="2024-02-09T00:00:00"/>
    <x v="21"/>
  </r>
  <r>
    <x v="7"/>
    <s v="TT"/>
    <x v="5"/>
    <s v="028-144-17"/>
    <n v="5435120"/>
    <n v="203500"/>
    <d v="2024-02-12T00:00:00"/>
    <x v="46"/>
  </r>
  <r>
    <x v="7"/>
    <s v="TT"/>
    <x v="1"/>
    <s v="510-170-07"/>
    <n v="5435095"/>
    <n v="385000"/>
    <d v="2024-02-12T00:00:00"/>
    <x v="47"/>
  </r>
  <r>
    <x v="7"/>
    <s v="TT"/>
    <x v="5"/>
    <s v="017-122-07"/>
    <n v="5436127"/>
    <n v="363760"/>
    <d v="2024-02-16T00:00:00"/>
    <x v="12"/>
  </r>
  <r>
    <x v="7"/>
    <s v="TT"/>
    <x v="0"/>
    <s v="234-582-09"/>
    <n v="5435093"/>
    <n v="202000"/>
    <d v="2024-02-12T00:00:00"/>
    <x v="12"/>
  </r>
  <r>
    <x v="7"/>
    <s v="TT"/>
    <x v="2"/>
    <s v="224-151-08 &amp; 17"/>
    <n v="5436683"/>
    <n v="145570"/>
    <d v="2024-02-21T00:00:00"/>
    <x v="48"/>
  </r>
  <r>
    <x v="7"/>
    <s v="TT"/>
    <x v="1"/>
    <s v="508-095-05"/>
    <n v="5433791"/>
    <n v="145000"/>
    <d v="2024-02-02T00:00:00"/>
    <x v="4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85">
  <r>
    <x v="0"/>
    <s v="CAL"/>
    <x v="0"/>
    <x v="0"/>
    <x v="0"/>
    <n v="5436956"/>
    <n v="429000"/>
    <x v="0"/>
    <s v="YES"/>
    <d v="2024-02-22T00:00:00"/>
  </r>
  <r>
    <x v="0"/>
    <s v="CAL"/>
    <x v="0"/>
    <x v="0"/>
    <x v="0"/>
    <n v="5436619"/>
    <n v="570950"/>
    <x v="0"/>
    <s v="YES"/>
    <d v="2024-02-21T00:00:00"/>
  </r>
  <r>
    <x v="0"/>
    <s v="CAL"/>
    <x v="0"/>
    <x v="0"/>
    <x v="0"/>
    <n v="5437817"/>
    <n v="489950"/>
    <x v="0"/>
    <s v="YES"/>
    <d v="2024-02-27T00:00:00"/>
  </r>
  <r>
    <x v="0"/>
    <s v="CAL"/>
    <x v="0"/>
    <x v="0"/>
    <x v="0"/>
    <n v="5437166"/>
    <n v="555000"/>
    <x v="0"/>
    <s v="YES"/>
    <d v="2024-02-23T00:00:00"/>
  </r>
  <r>
    <x v="0"/>
    <s v="CAL"/>
    <x v="0"/>
    <x v="0"/>
    <x v="0"/>
    <n v="5434683"/>
    <n v="579950"/>
    <x v="0"/>
    <s v="YES"/>
    <d v="2024-02-08T00:00:00"/>
  </r>
  <r>
    <x v="0"/>
    <s v="CAL"/>
    <x v="0"/>
    <x v="0"/>
    <x v="0"/>
    <n v="5437835"/>
    <n v="549950"/>
    <x v="0"/>
    <s v="YES"/>
    <d v="2024-02-27T00:00:00"/>
  </r>
  <r>
    <x v="0"/>
    <s v="CAL"/>
    <x v="0"/>
    <x v="0"/>
    <x v="0"/>
    <n v="5435174"/>
    <n v="524000"/>
    <x v="0"/>
    <s v="YES"/>
    <d v="2024-02-12T00:00:00"/>
  </r>
  <r>
    <x v="0"/>
    <s v="CAL"/>
    <x v="0"/>
    <x v="0"/>
    <x v="0"/>
    <n v="5437181"/>
    <n v="559950"/>
    <x v="0"/>
    <s v="YES"/>
    <d v="2024-02-23T00:00:00"/>
  </r>
  <r>
    <x v="0"/>
    <s v="CAL"/>
    <x v="0"/>
    <x v="0"/>
    <x v="0"/>
    <n v="5437783"/>
    <n v="548399"/>
    <x v="0"/>
    <s v="YES"/>
    <d v="2024-02-27T00:00:00"/>
  </r>
  <r>
    <x v="0"/>
    <s v="CAL"/>
    <x v="0"/>
    <x v="0"/>
    <x v="0"/>
    <n v="5435758"/>
    <n v="449950"/>
    <x v="0"/>
    <s v="YES"/>
    <d v="2024-02-14T00:00:00"/>
  </r>
  <r>
    <x v="0"/>
    <s v="CAL"/>
    <x v="0"/>
    <x v="0"/>
    <x v="0"/>
    <n v="5437611"/>
    <n v="490000"/>
    <x v="0"/>
    <s v="YES"/>
    <d v="2024-02-26T00:00:00"/>
  </r>
  <r>
    <x v="0"/>
    <s v="CAL"/>
    <x v="0"/>
    <x v="0"/>
    <x v="0"/>
    <n v="5434474"/>
    <n v="589950"/>
    <x v="0"/>
    <s v="YES"/>
    <d v="2024-02-07T00:00:00"/>
  </r>
  <r>
    <x v="0"/>
    <s v="CAL"/>
    <x v="0"/>
    <x v="0"/>
    <x v="0"/>
    <n v="5438561"/>
    <n v="549950"/>
    <x v="0"/>
    <s v="YES"/>
    <d v="2024-02-29T00:00:00"/>
  </r>
  <r>
    <x v="0"/>
    <s v="CAL"/>
    <x v="0"/>
    <x v="0"/>
    <x v="0"/>
    <n v="5434006"/>
    <n v="630000"/>
    <x v="0"/>
    <s v="YES"/>
    <d v="2024-02-05T00:00:00"/>
  </r>
  <r>
    <x v="0"/>
    <s v="CAL"/>
    <x v="0"/>
    <x v="0"/>
    <x v="0"/>
    <n v="5436015"/>
    <n v="509950"/>
    <x v="0"/>
    <s v="YES"/>
    <d v="2024-02-15T00:00:00"/>
  </r>
  <r>
    <x v="0"/>
    <s v="CAL"/>
    <x v="0"/>
    <x v="0"/>
    <x v="0"/>
    <n v="5437001"/>
    <n v="624023"/>
    <x v="0"/>
    <s v="YES"/>
    <d v="2024-02-22T00:00:00"/>
  </r>
  <r>
    <x v="0"/>
    <s v="CAL"/>
    <x v="0"/>
    <x v="0"/>
    <x v="0"/>
    <n v="5434177"/>
    <n v="643500"/>
    <x v="0"/>
    <s v="YES"/>
    <d v="2024-02-06T00:00:00"/>
  </r>
  <r>
    <x v="0"/>
    <s v="CAL"/>
    <x v="0"/>
    <x v="0"/>
    <x v="0"/>
    <n v="5438529"/>
    <n v="540395"/>
    <x v="0"/>
    <s v="YES"/>
    <d v="2024-02-29T00:00:00"/>
  </r>
  <r>
    <x v="0"/>
    <s v="CAL"/>
    <x v="0"/>
    <x v="0"/>
    <x v="0"/>
    <n v="5434646"/>
    <n v="400000"/>
    <x v="0"/>
    <s v="YES"/>
    <d v="2024-02-08T00:00:00"/>
  </r>
  <r>
    <x v="0"/>
    <s v="CAL"/>
    <x v="0"/>
    <x v="0"/>
    <x v="0"/>
    <n v="5437798"/>
    <n v="540000"/>
    <x v="0"/>
    <s v="YES"/>
    <d v="2024-02-27T00:00:00"/>
  </r>
  <r>
    <x v="0"/>
    <s v="CAL"/>
    <x v="0"/>
    <x v="0"/>
    <x v="0"/>
    <n v="5438724"/>
    <n v="540000"/>
    <x v="0"/>
    <s v="YES"/>
    <d v="2024-02-29T00:00:00"/>
  </r>
  <r>
    <x v="0"/>
    <s v="CAL"/>
    <x v="0"/>
    <x v="0"/>
    <x v="0"/>
    <n v="5438212"/>
    <n v="680090"/>
    <x v="0"/>
    <s v="YES"/>
    <d v="2024-02-28T00:00:00"/>
  </r>
  <r>
    <x v="0"/>
    <s v="CAL"/>
    <x v="0"/>
    <x v="0"/>
    <x v="0"/>
    <n v="5435946"/>
    <n v="468000"/>
    <x v="0"/>
    <s v="YES"/>
    <d v="2024-02-15T00:00:00"/>
  </r>
  <r>
    <x v="0"/>
    <s v="CAL"/>
    <x v="0"/>
    <x v="0"/>
    <x v="0"/>
    <n v="5437241"/>
    <n v="465000"/>
    <x v="0"/>
    <s v="YES"/>
    <d v="2024-02-23T00:00:00"/>
  </r>
  <r>
    <x v="0"/>
    <s v="CAL"/>
    <x v="0"/>
    <x v="0"/>
    <x v="0"/>
    <n v="5435688"/>
    <n v="465000"/>
    <x v="0"/>
    <s v="YES"/>
    <d v="2024-02-14T00:00:00"/>
  </r>
  <r>
    <x v="0"/>
    <s v="CAL"/>
    <x v="0"/>
    <x v="0"/>
    <x v="0"/>
    <n v="5438231"/>
    <n v="509950"/>
    <x v="0"/>
    <s v="YES"/>
    <d v="2024-02-28T00:00:00"/>
  </r>
  <r>
    <x v="0"/>
    <s v="CAL"/>
    <x v="0"/>
    <x v="0"/>
    <x v="0"/>
    <n v="5436728"/>
    <n v="549950"/>
    <x v="0"/>
    <s v="YES"/>
    <d v="2024-02-21T00:00:00"/>
  </r>
  <r>
    <x v="0"/>
    <s v="CAL"/>
    <x v="0"/>
    <x v="0"/>
    <x v="0"/>
    <n v="5436704"/>
    <n v="519950"/>
    <x v="0"/>
    <s v="YES"/>
    <d v="2024-02-21T00:00:00"/>
  </r>
  <r>
    <x v="0"/>
    <s v="CAL"/>
    <x v="0"/>
    <x v="0"/>
    <x v="0"/>
    <n v="5438687"/>
    <n v="529950"/>
    <x v="0"/>
    <s v="YES"/>
    <d v="2024-02-29T00:00:00"/>
  </r>
  <r>
    <x v="0"/>
    <s v="CAL"/>
    <x v="0"/>
    <x v="0"/>
    <x v="0"/>
    <n v="5437576"/>
    <n v="521848"/>
    <x v="0"/>
    <s v="YES"/>
    <d v="2024-02-26T00:00:00"/>
  </r>
  <r>
    <x v="0"/>
    <s v="CAL"/>
    <x v="0"/>
    <x v="0"/>
    <x v="0"/>
    <n v="5437600"/>
    <n v="539950"/>
    <x v="0"/>
    <s v="YES"/>
    <d v="2024-02-26T00:00:00"/>
  </r>
  <r>
    <x v="0"/>
    <s v="CAL"/>
    <x v="0"/>
    <x v="0"/>
    <x v="0"/>
    <n v="5437892"/>
    <n v="605100"/>
    <x v="0"/>
    <s v="YES"/>
    <d v="2024-02-27T00:00:00"/>
  </r>
  <r>
    <x v="0"/>
    <s v="CAL"/>
    <x v="0"/>
    <x v="0"/>
    <x v="0"/>
    <n v="5437260"/>
    <n v="525000"/>
    <x v="0"/>
    <s v="YES"/>
    <d v="2024-02-23T00:00:00"/>
  </r>
  <r>
    <x v="0"/>
    <s v="CAL"/>
    <x v="0"/>
    <x v="0"/>
    <x v="0"/>
    <n v="5438283"/>
    <n v="465000"/>
    <x v="0"/>
    <s v="YES"/>
    <d v="2024-02-28T00:00:00"/>
  </r>
  <r>
    <x v="0"/>
    <s v="CAL"/>
    <x v="0"/>
    <x v="0"/>
    <x v="0"/>
    <n v="5436664"/>
    <n v="628755"/>
    <x v="0"/>
    <s v="YES"/>
    <d v="2024-02-21T00:00:00"/>
  </r>
  <r>
    <x v="1"/>
    <s v="DHI"/>
    <x v="1"/>
    <x v="1"/>
    <x v="0"/>
    <n v="5435777"/>
    <n v="449990"/>
    <x v="0"/>
    <s v="YES"/>
    <d v="2024-02-14T00:00:00"/>
  </r>
  <r>
    <x v="1"/>
    <s v="DHI"/>
    <x v="1"/>
    <x v="1"/>
    <x v="0"/>
    <n v="5438309"/>
    <n v="502990"/>
    <x v="0"/>
    <s v="YES"/>
    <d v="2024-02-28T00:00:00"/>
  </r>
  <r>
    <x v="1"/>
    <s v="DHI"/>
    <x v="1"/>
    <x v="1"/>
    <x v="0"/>
    <n v="5434949"/>
    <n v="462990"/>
    <x v="0"/>
    <s v="YES"/>
    <d v="2024-02-09T00:00:00"/>
  </r>
  <r>
    <x v="1"/>
    <s v="DHI"/>
    <x v="1"/>
    <x v="1"/>
    <x v="0"/>
    <n v="5434775"/>
    <n v="479990"/>
    <x v="0"/>
    <s v="YES"/>
    <d v="2024-02-09T00:00:00"/>
  </r>
  <r>
    <x v="1"/>
    <s v="DHI"/>
    <x v="1"/>
    <x v="1"/>
    <x v="0"/>
    <n v="5435885"/>
    <n v="441990"/>
    <x v="0"/>
    <s v="YES"/>
    <d v="2024-02-15T00:00:00"/>
  </r>
  <r>
    <x v="1"/>
    <s v="DHI"/>
    <x v="1"/>
    <x v="1"/>
    <x v="1"/>
    <n v="5435893"/>
    <n v="414990"/>
    <x v="0"/>
    <s v="YES"/>
    <d v="2024-02-15T00:00:00"/>
  </r>
  <r>
    <x v="1"/>
    <s v="DHI"/>
    <x v="1"/>
    <x v="1"/>
    <x v="0"/>
    <n v="5434947"/>
    <n v="437990"/>
    <x v="0"/>
    <s v="YES"/>
    <d v="2024-02-09T00:00:00"/>
  </r>
  <r>
    <x v="1"/>
    <s v="DHI"/>
    <x v="1"/>
    <x v="1"/>
    <x v="1"/>
    <n v="5437227"/>
    <n v="414990"/>
    <x v="0"/>
    <s v="YES"/>
    <d v="2024-02-23T00:00:00"/>
  </r>
  <r>
    <x v="1"/>
    <s v="DHI"/>
    <x v="1"/>
    <x v="1"/>
    <x v="0"/>
    <n v="5438289"/>
    <n v="479990"/>
    <x v="0"/>
    <s v="YES"/>
    <d v="2024-02-28T00:00:00"/>
  </r>
  <r>
    <x v="1"/>
    <s v="DHI"/>
    <x v="1"/>
    <x v="1"/>
    <x v="0"/>
    <n v="5434676"/>
    <n v="437990"/>
    <x v="0"/>
    <s v="YES"/>
    <d v="2024-02-08T00:00:00"/>
  </r>
  <r>
    <x v="1"/>
    <s v="DHI"/>
    <x v="1"/>
    <x v="1"/>
    <x v="1"/>
    <n v="5435732"/>
    <n v="432795"/>
    <x v="0"/>
    <s v="YES"/>
    <d v="2024-02-14T00:00:00"/>
  </r>
  <r>
    <x v="1"/>
    <s v="DHI"/>
    <x v="1"/>
    <x v="1"/>
    <x v="0"/>
    <n v="5434679"/>
    <n v="439990"/>
    <x v="0"/>
    <s v="YES"/>
    <d v="2024-02-08T00:00:00"/>
  </r>
  <r>
    <x v="1"/>
    <s v="DHI"/>
    <x v="1"/>
    <x v="1"/>
    <x v="1"/>
    <n v="5435553"/>
    <n v="414990"/>
    <x v="0"/>
    <s v="YES"/>
    <d v="2024-02-14T00:00:00"/>
  </r>
  <r>
    <x v="1"/>
    <s v="DHI"/>
    <x v="1"/>
    <x v="1"/>
    <x v="0"/>
    <n v="5435510"/>
    <n v="459990"/>
    <x v="0"/>
    <s v="YES"/>
    <d v="2024-02-14T00:00:00"/>
  </r>
  <r>
    <x v="1"/>
    <s v="DHI"/>
    <x v="1"/>
    <x v="1"/>
    <x v="0"/>
    <n v="5436544"/>
    <n v="437990"/>
    <x v="0"/>
    <s v="YES"/>
    <d v="2024-02-21T00:00:00"/>
  </r>
  <r>
    <x v="1"/>
    <s v="DHI"/>
    <x v="1"/>
    <x v="1"/>
    <x v="1"/>
    <n v="5438005"/>
    <n v="414990"/>
    <x v="0"/>
    <s v="YES"/>
    <d v="2024-02-28T00:00:00"/>
  </r>
  <r>
    <x v="1"/>
    <s v="DHI"/>
    <x v="1"/>
    <x v="1"/>
    <x v="1"/>
    <n v="5435888"/>
    <n v="418990"/>
    <x v="0"/>
    <s v="YES"/>
    <d v="2024-02-15T00:00:00"/>
  </r>
  <r>
    <x v="1"/>
    <s v="DHI"/>
    <x v="1"/>
    <x v="1"/>
    <x v="1"/>
    <n v="5436557"/>
    <n v="414990"/>
    <x v="0"/>
    <s v="YES"/>
    <d v="2024-02-21T00:00:00"/>
  </r>
  <r>
    <x v="1"/>
    <s v="DHI"/>
    <x v="1"/>
    <x v="1"/>
    <x v="1"/>
    <n v="5436864"/>
    <n v="418990"/>
    <x v="0"/>
    <s v="YES"/>
    <d v="2024-02-22T00:00:00"/>
  </r>
  <r>
    <x v="1"/>
    <s v="DHI"/>
    <x v="1"/>
    <x v="1"/>
    <x v="0"/>
    <n v="5436626"/>
    <n v="428990"/>
    <x v="0"/>
    <s v="YES"/>
    <d v="2024-02-21T00:00:00"/>
  </r>
  <r>
    <x v="1"/>
    <s v="DHI"/>
    <x v="1"/>
    <x v="1"/>
    <x v="0"/>
    <n v="5436536"/>
    <n v="439435"/>
    <x v="0"/>
    <s v="YES"/>
    <d v="2024-02-21T00:00:00"/>
  </r>
  <r>
    <x v="1"/>
    <s v="DHI"/>
    <x v="1"/>
    <x v="1"/>
    <x v="0"/>
    <n v="5438650"/>
    <n v="431795"/>
    <x v="0"/>
    <s v="YES"/>
    <d v="2024-02-29T00:00:00"/>
  </r>
  <r>
    <x v="1"/>
    <s v="DHI"/>
    <x v="1"/>
    <x v="1"/>
    <x v="0"/>
    <n v="5436554"/>
    <n v="437990"/>
    <x v="0"/>
    <s v="YES"/>
    <d v="2024-02-21T00:00:00"/>
  </r>
  <r>
    <x v="1"/>
    <s v="DHI"/>
    <x v="1"/>
    <x v="1"/>
    <x v="1"/>
    <n v="5437551"/>
    <n v="414990"/>
    <x v="0"/>
    <s v="YES"/>
    <d v="2024-02-26T00:00:00"/>
  </r>
  <r>
    <x v="1"/>
    <s v="DHI"/>
    <x v="1"/>
    <x v="1"/>
    <x v="0"/>
    <n v="5438683"/>
    <n v="430560"/>
    <x v="0"/>
    <s v="YES"/>
    <d v="2024-02-29T00:00:00"/>
  </r>
  <r>
    <x v="1"/>
    <s v="DHI"/>
    <x v="1"/>
    <x v="1"/>
    <x v="1"/>
    <n v="5433443"/>
    <n v="414990"/>
    <x v="0"/>
    <s v="YES"/>
    <d v="2024-02-01T00:00:00"/>
  </r>
  <r>
    <x v="1"/>
    <s v="DHI"/>
    <x v="1"/>
    <x v="1"/>
    <x v="1"/>
    <n v="5433441"/>
    <n v="422625"/>
    <x v="0"/>
    <s v="YES"/>
    <d v="2024-02-01T00:00:00"/>
  </r>
  <r>
    <x v="1"/>
    <s v="DHI"/>
    <x v="1"/>
    <x v="1"/>
    <x v="1"/>
    <n v="5433436"/>
    <n v="429990"/>
    <x v="0"/>
    <s v="YES"/>
    <d v="2024-02-01T00:00:00"/>
  </r>
  <r>
    <x v="1"/>
    <s v="DHI"/>
    <x v="1"/>
    <x v="1"/>
    <x v="1"/>
    <n v="5437906"/>
    <n v="424990"/>
    <x v="0"/>
    <s v="YES"/>
    <d v="2024-02-27T00:00:00"/>
  </r>
  <r>
    <x v="1"/>
    <s v="DHI"/>
    <x v="1"/>
    <x v="1"/>
    <x v="0"/>
    <n v="5436629"/>
    <n v="502990"/>
    <x v="0"/>
    <s v="YES"/>
    <d v="2024-02-21T00:00:00"/>
  </r>
  <r>
    <x v="1"/>
    <s v="DHI"/>
    <x v="1"/>
    <x v="1"/>
    <x v="0"/>
    <n v="5437197"/>
    <n v="428990"/>
    <x v="0"/>
    <s v="YES"/>
    <d v="2024-02-23T00:00:00"/>
  </r>
  <r>
    <x v="1"/>
    <s v="DHI"/>
    <x v="1"/>
    <x v="1"/>
    <x v="0"/>
    <n v="5435890"/>
    <n v="477990"/>
    <x v="0"/>
    <s v="YES"/>
    <d v="2024-02-15T00:00:00"/>
  </r>
  <r>
    <x v="1"/>
    <s v="DHI"/>
    <x v="1"/>
    <x v="1"/>
    <x v="0"/>
    <n v="5434556"/>
    <n v="479990"/>
    <x v="0"/>
    <s v="YES"/>
    <d v="2024-02-08T00:00:00"/>
  </r>
  <r>
    <x v="1"/>
    <s v="DHI"/>
    <x v="1"/>
    <x v="1"/>
    <x v="0"/>
    <n v="5436001"/>
    <n v="437990"/>
    <x v="0"/>
    <s v="YES"/>
    <d v="2024-02-15T00:00:00"/>
  </r>
  <r>
    <x v="1"/>
    <s v="DHI"/>
    <x v="1"/>
    <x v="1"/>
    <x v="0"/>
    <n v="5438019"/>
    <n v="428990"/>
    <x v="0"/>
    <s v="YES"/>
    <d v="2024-02-28T00:00:00"/>
  </r>
  <r>
    <x v="1"/>
    <s v="DHI"/>
    <x v="1"/>
    <x v="1"/>
    <x v="0"/>
    <n v="5437993"/>
    <n v="502990"/>
    <x v="0"/>
    <s v="YES"/>
    <d v="2024-02-28T00:00:00"/>
  </r>
  <r>
    <x v="1"/>
    <s v="DHI"/>
    <x v="1"/>
    <x v="1"/>
    <x v="0"/>
    <n v="5434071"/>
    <n v="479990"/>
    <x v="0"/>
    <s v="YES"/>
    <d v="2024-02-06T00:00:00"/>
  </r>
  <r>
    <x v="1"/>
    <s v="DHI"/>
    <x v="1"/>
    <x v="1"/>
    <x v="1"/>
    <n v="5438015"/>
    <n v="414990"/>
    <x v="0"/>
    <s v="YES"/>
    <d v="2024-02-28T00:00:00"/>
  </r>
  <r>
    <x v="1"/>
    <s v="DHI"/>
    <x v="1"/>
    <x v="1"/>
    <x v="0"/>
    <n v="5436949"/>
    <n v="478990"/>
    <x v="0"/>
    <s v="YES"/>
    <d v="2024-02-22T00:00:00"/>
  </r>
  <r>
    <x v="2"/>
    <s v="FA"/>
    <x v="2"/>
    <x v="2"/>
    <x v="1"/>
    <n v="5438067"/>
    <n v="423000"/>
    <x v="1"/>
    <s v="YES"/>
    <d v="2024-02-28T00:00:00"/>
  </r>
  <r>
    <x v="2"/>
    <s v="FA"/>
    <x v="3"/>
    <x v="3"/>
    <x v="0"/>
    <n v="5436200"/>
    <n v="507000"/>
    <x v="1"/>
    <s v="YES"/>
    <d v="2024-02-16T00:00:00"/>
  </r>
  <r>
    <x v="2"/>
    <s v="FA"/>
    <x v="4"/>
    <x v="4"/>
    <x v="2"/>
    <n v="5438126"/>
    <n v="53218786.520000003"/>
    <x v="1"/>
    <s v="YES"/>
    <d v="2024-02-28T00:00:00"/>
  </r>
  <r>
    <x v="2"/>
    <s v="FA"/>
    <x v="5"/>
    <x v="4"/>
    <x v="3"/>
    <n v="5434941"/>
    <n v="1666675.8"/>
    <x v="1"/>
    <s v="YES"/>
    <d v="2024-02-09T00:00:00"/>
  </r>
  <r>
    <x v="2"/>
    <s v="FA"/>
    <x v="3"/>
    <x v="3"/>
    <x v="0"/>
    <n v="5438150"/>
    <n v="585000"/>
    <x v="1"/>
    <s v="YES"/>
    <d v="2024-02-28T00:00:00"/>
  </r>
  <r>
    <x v="2"/>
    <s v="FA"/>
    <x v="2"/>
    <x v="5"/>
    <x v="0"/>
    <n v="5436170"/>
    <n v="601253"/>
    <x v="0"/>
    <s v="YES"/>
    <d v="2024-02-16T00:00:00"/>
  </r>
  <r>
    <x v="2"/>
    <s v="FA"/>
    <x v="3"/>
    <x v="3"/>
    <x v="0"/>
    <n v="5435011"/>
    <n v="2674306"/>
    <x v="0"/>
    <s v="YES"/>
    <d v="2024-02-09T00:00:00"/>
  </r>
  <r>
    <x v="2"/>
    <s v="FA"/>
    <x v="3"/>
    <x v="3"/>
    <x v="0"/>
    <n v="5435297"/>
    <n v="3387179.85"/>
    <x v="0"/>
    <s v="YES"/>
    <d v="2024-02-13T00:00:00"/>
  </r>
  <r>
    <x v="2"/>
    <s v="FA"/>
    <x v="3"/>
    <x v="6"/>
    <x v="0"/>
    <n v="5436110"/>
    <n v="535000"/>
    <x v="1"/>
    <s v="YES"/>
    <d v="2024-02-16T00:00:00"/>
  </r>
  <r>
    <x v="2"/>
    <s v="FA"/>
    <x v="2"/>
    <x v="2"/>
    <x v="0"/>
    <n v="5435021"/>
    <n v="1020000"/>
    <x v="0"/>
    <s v="YES"/>
    <d v="2024-02-09T00:00:00"/>
  </r>
  <r>
    <x v="2"/>
    <s v="FA"/>
    <x v="2"/>
    <x v="2"/>
    <x v="0"/>
    <n v="5435394"/>
    <n v="419900"/>
    <x v="0"/>
    <s v="YES"/>
    <d v="2024-02-13T00:00:00"/>
  </r>
  <r>
    <x v="2"/>
    <s v="FA"/>
    <x v="2"/>
    <x v="2"/>
    <x v="0"/>
    <n v="5437202"/>
    <n v="424940"/>
    <x v="0"/>
    <s v="YES"/>
    <d v="2024-02-23T00:00:00"/>
  </r>
  <r>
    <x v="2"/>
    <s v="FA"/>
    <x v="3"/>
    <x v="3"/>
    <x v="0"/>
    <n v="5438023"/>
    <n v="505000"/>
    <x v="1"/>
    <s v="YES"/>
    <d v="2024-02-28T00:00:00"/>
  </r>
  <r>
    <x v="2"/>
    <s v="FA"/>
    <x v="3"/>
    <x v="3"/>
    <x v="0"/>
    <n v="5435000"/>
    <n v="585000"/>
    <x v="1"/>
    <s v="YES"/>
    <d v="2024-02-09T00:00:00"/>
  </r>
  <r>
    <x v="2"/>
    <s v="FA"/>
    <x v="3"/>
    <x v="3"/>
    <x v="4"/>
    <n v="5435201"/>
    <n v="799900"/>
    <x v="1"/>
    <s v="YES"/>
    <d v="2024-02-12T00:00:00"/>
  </r>
  <r>
    <x v="2"/>
    <s v="FA"/>
    <x v="3"/>
    <x v="3"/>
    <x v="0"/>
    <n v="5435102"/>
    <n v="820050"/>
    <x v="1"/>
    <s v="YES"/>
    <d v="2024-02-12T00:00:00"/>
  </r>
  <r>
    <x v="2"/>
    <s v="FA"/>
    <x v="6"/>
    <x v="4"/>
    <x v="2"/>
    <n v="5434953"/>
    <n v="1670000"/>
    <x v="1"/>
    <s v="YES"/>
    <d v="2024-02-09T00:00:00"/>
  </r>
  <r>
    <x v="2"/>
    <s v="FA"/>
    <x v="7"/>
    <x v="7"/>
    <x v="0"/>
    <n v="5436741"/>
    <n v="885000"/>
    <x v="1"/>
    <s v="YES"/>
    <d v="2024-02-21T00:00:00"/>
  </r>
  <r>
    <x v="2"/>
    <s v="FA"/>
    <x v="3"/>
    <x v="3"/>
    <x v="1"/>
    <n v="5436607"/>
    <n v="322500"/>
    <x v="1"/>
    <s v="YES"/>
    <d v="2024-02-21T00:00:00"/>
  </r>
  <r>
    <x v="2"/>
    <s v="FA"/>
    <x v="8"/>
    <x v="8"/>
    <x v="0"/>
    <n v="5436211"/>
    <n v="399000"/>
    <x v="1"/>
    <s v="YES"/>
    <d v="2024-02-16T00:00:00"/>
  </r>
  <r>
    <x v="2"/>
    <s v="FA"/>
    <x v="2"/>
    <x v="2"/>
    <x v="0"/>
    <n v="5436533"/>
    <n v="459900"/>
    <x v="0"/>
    <s v="YES"/>
    <d v="2024-02-21T00:00:00"/>
  </r>
  <r>
    <x v="2"/>
    <s v="FA"/>
    <x v="2"/>
    <x v="2"/>
    <x v="0"/>
    <n v="5433990"/>
    <n v="472292"/>
    <x v="0"/>
    <s v="YES"/>
    <d v="2024-02-05T00:00:00"/>
  </r>
  <r>
    <x v="2"/>
    <s v="FA"/>
    <x v="3"/>
    <x v="3"/>
    <x v="0"/>
    <n v="5438573"/>
    <n v="350000"/>
    <x v="1"/>
    <s v="YES"/>
    <d v="2024-02-29T00:00:00"/>
  </r>
  <r>
    <x v="2"/>
    <s v="FA"/>
    <x v="3"/>
    <x v="6"/>
    <x v="1"/>
    <n v="5436545"/>
    <n v="157000"/>
    <x v="1"/>
    <s v="YES"/>
    <d v="2024-02-21T00:00:00"/>
  </r>
  <r>
    <x v="2"/>
    <s v="FA"/>
    <x v="2"/>
    <x v="2"/>
    <x v="0"/>
    <n v="5438517"/>
    <n v="427400"/>
    <x v="0"/>
    <s v="YES"/>
    <d v="2024-02-29T00:00:00"/>
  </r>
  <r>
    <x v="2"/>
    <s v="FA"/>
    <x v="9"/>
    <x v="4"/>
    <x v="0"/>
    <n v="5435915"/>
    <n v="342723.5"/>
    <x v="1"/>
    <s v="YES"/>
    <d v="2024-02-15T00:00:00"/>
  </r>
  <r>
    <x v="2"/>
    <s v="FA"/>
    <x v="3"/>
    <x v="3"/>
    <x v="0"/>
    <n v="5434123"/>
    <n v="3416884"/>
    <x v="0"/>
    <s v="YES"/>
    <d v="2024-02-06T00:00:00"/>
  </r>
  <r>
    <x v="2"/>
    <s v="FA"/>
    <x v="2"/>
    <x v="5"/>
    <x v="0"/>
    <n v="5435924"/>
    <n v="525490"/>
    <x v="0"/>
    <s v="YES"/>
    <d v="2024-02-15T00:00:00"/>
  </r>
  <r>
    <x v="2"/>
    <s v="FA"/>
    <x v="3"/>
    <x v="3"/>
    <x v="0"/>
    <n v="5438657"/>
    <n v="575000"/>
    <x v="1"/>
    <s v="YES"/>
    <d v="2024-02-29T00:00:00"/>
  </r>
  <r>
    <x v="2"/>
    <s v="FA"/>
    <x v="3"/>
    <x v="6"/>
    <x v="1"/>
    <n v="5436659"/>
    <n v="414000"/>
    <x v="1"/>
    <s v="YES"/>
    <d v="2024-02-21T00:00:00"/>
  </r>
  <r>
    <x v="2"/>
    <s v="FA"/>
    <x v="3"/>
    <x v="3"/>
    <x v="0"/>
    <n v="5438667"/>
    <n v="655000"/>
    <x v="1"/>
    <s v="YES"/>
    <d v="2024-02-29T00:00:00"/>
  </r>
  <r>
    <x v="2"/>
    <s v="FA"/>
    <x v="6"/>
    <x v="4"/>
    <x v="2"/>
    <n v="5433591"/>
    <n v="5000000"/>
    <x v="1"/>
    <s v="YES"/>
    <d v="2024-02-02T00:00:00"/>
  </r>
  <r>
    <x v="2"/>
    <s v="FA"/>
    <x v="3"/>
    <x v="6"/>
    <x v="0"/>
    <n v="5435944"/>
    <n v="535000"/>
    <x v="1"/>
    <s v="YES"/>
    <d v="2024-02-15T00:00:00"/>
  </r>
  <r>
    <x v="2"/>
    <s v="FA"/>
    <x v="3"/>
    <x v="2"/>
    <x v="3"/>
    <n v="5435995"/>
    <n v="1833000"/>
    <x v="1"/>
    <s v="YES"/>
    <d v="2024-02-15T00:00:00"/>
  </r>
  <r>
    <x v="2"/>
    <s v="FA"/>
    <x v="2"/>
    <x v="2"/>
    <x v="0"/>
    <n v="5436415"/>
    <n v="459900"/>
    <x v="0"/>
    <s v="YES"/>
    <d v="2024-02-20T00:00:00"/>
  </r>
  <r>
    <x v="2"/>
    <s v="FA"/>
    <x v="2"/>
    <x v="2"/>
    <x v="3"/>
    <n v="5434373"/>
    <n v="150000"/>
    <x v="1"/>
    <s v="YES"/>
    <d v="2024-02-07T00:00:00"/>
  </r>
  <r>
    <x v="2"/>
    <s v="FA"/>
    <x v="3"/>
    <x v="5"/>
    <x v="3"/>
    <n v="5434385"/>
    <n v="125000"/>
    <x v="1"/>
    <s v="YES"/>
    <d v="2024-02-07T00:00:00"/>
  </r>
  <r>
    <x v="2"/>
    <s v="FA"/>
    <x v="3"/>
    <x v="3"/>
    <x v="0"/>
    <n v="5437809"/>
    <n v="550000"/>
    <x v="1"/>
    <s v="YES"/>
    <d v="2024-02-27T00:00:00"/>
  </r>
  <r>
    <x v="2"/>
    <s v="FA"/>
    <x v="3"/>
    <x v="3"/>
    <x v="0"/>
    <n v="5437722"/>
    <n v="668000"/>
    <x v="1"/>
    <s v="YES"/>
    <d v="2024-02-27T00:00:00"/>
  </r>
  <r>
    <x v="2"/>
    <s v="FA"/>
    <x v="3"/>
    <x v="3"/>
    <x v="1"/>
    <n v="5437128"/>
    <n v="469000"/>
    <x v="1"/>
    <s v="YES"/>
    <d v="2024-02-23T00:00:00"/>
  </r>
  <r>
    <x v="2"/>
    <s v="FA"/>
    <x v="3"/>
    <x v="3"/>
    <x v="0"/>
    <n v="5434566"/>
    <n v="445000"/>
    <x v="1"/>
    <s v="YES"/>
    <d v="2024-02-08T00:00:00"/>
  </r>
  <r>
    <x v="2"/>
    <s v="FA"/>
    <x v="3"/>
    <x v="6"/>
    <x v="1"/>
    <n v="5436418"/>
    <n v="157000"/>
    <x v="1"/>
    <s v="YES"/>
    <d v="2024-02-20T00:00:00"/>
  </r>
  <r>
    <x v="2"/>
    <s v="FA"/>
    <x v="3"/>
    <x v="3"/>
    <x v="1"/>
    <n v="5437696"/>
    <n v="530000"/>
    <x v="1"/>
    <s v="YES"/>
    <d v="2024-02-27T00:00:00"/>
  </r>
  <r>
    <x v="2"/>
    <s v="FA"/>
    <x v="2"/>
    <x v="5"/>
    <x v="0"/>
    <n v="5436963"/>
    <n v="505000"/>
    <x v="1"/>
    <s v="YES"/>
    <d v="2024-02-22T00:00:00"/>
  </r>
  <r>
    <x v="2"/>
    <s v="FA"/>
    <x v="3"/>
    <x v="3"/>
    <x v="0"/>
    <n v="5435728"/>
    <n v="565000"/>
    <x v="1"/>
    <s v="YES"/>
    <d v="2024-02-14T00:00:00"/>
  </r>
  <r>
    <x v="2"/>
    <s v="FA"/>
    <x v="3"/>
    <x v="3"/>
    <x v="3"/>
    <n v="5434811"/>
    <n v="14000"/>
    <x v="1"/>
    <s v="YES"/>
    <d v="2024-02-09T00:00:00"/>
  </r>
  <r>
    <x v="2"/>
    <s v="FA"/>
    <x v="3"/>
    <x v="3"/>
    <x v="0"/>
    <n v="5438297"/>
    <n v="335000"/>
    <x v="1"/>
    <s v="YES"/>
    <d v="2024-02-28T00:00:00"/>
  </r>
  <r>
    <x v="3"/>
    <s v="FC"/>
    <x v="10"/>
    <x v="9"/>
    <x v="0"/>
    <n v="5435986"/>
    <n v="511000"/>
    <x v="1"/>
    <s v="YES"/>
    <d v="2024-02-15T00:00:00"/>
  </r>
  <r>
    <x v="3"/>
    <s v="FC"/>
    <x v="10"/>
    <x v="9"/>
    <x v="0"/>
    <n v="5435991"/>
    <n v="437805"/>
    <x v="1"/>
    <s v="YES"/>
    <d v="2024-02-15T00:00:00"/>
  </r>
  <r>
    <x v="3"/>
    <s v="FC"/>
    <x v="10"/>
    <x v="10"/>
    <x v="1"/>
    <n v="5436103"/>
    <n v="196000"/>
    <x v="1"/>
    <s v="YES"/>
    <d v="2024-02-16T00:00:00"/>
  </r>
  <r>
    <x v="3"/>
    <s v="FC"/>
    <x v="10"/>
    <x v="10"/>
    <x v="0"/>
    <n v="5436277"/>
    <n v="435000"/>
    <x v="1"/>
    <s v="YES"/>
    <d v="2024-02-16T00:00:00"/>
  </r>
  <r>
    <x v="3"/>
    <s v="FC"/>
    <x v="10"/>
    <x v="11"/>
    <x v="0"/>
    <n v="5436030"/>
    <n v="1430000"/>
    <x v="1"/>
    <s v="YES"/>
    <d v="2024-02-15T00:00:00"/>
  </r>
  <r>
    <x v="3"/>
    <s v="FC"/>
    <x v="11"/>
    <x v="12"/>
    <x v="1"/>
    <n v="5436040"/>
    <n v="325000"/>
    <x v="1"/>
    <s v="YES"/>
    <d v="2024-02-15T00:00:00"/>
  </r>
  <r>
    <x v="3"/>
    <s v="FC"/>
    <x v="10"/>
    <x v="10"/>
    <x v="0"/>
    <n v="5436106"/>
    <n v="499000"/>
    <x v="1"/>
    <s v="YES"/>
    <d v="2024-02-16T00:00:00"/>
  </r>
  <r>
    <x v="3"/>
    <s v="FC"/>
    <x v="10"/>
    <x v="11"/>
    <x v="0"/>
    <n v="5436609"/>
    <n v="595000"/>
    <x v="1"/>
    <s v="YES"/>
    <d v="2024-02-21T00:00:00"/>
  </r>
  <r>
    <x v="3"/>
    <s v="FC"/>
    <x v="11"/>
    <x v="12"/>
    <x v="5"/>
    <n v="5436248"/>
    <n v="165000"/>
    <x v="1"/>
    <s v="YES"/>
    <d v="2024-02-16T00:00:00"/>
  </r>
  <r>
    <x v="3"/>
    <s v="FC"/>
    <x v="10"/>
    <x v="13"/>
    <x v="0"/>
    <n v="5436466"/>
    <n v="495000"/>
    <x v="1"/>
    <s v="YES"/>
    <d v="2024-02-20T00:00:00"/>
  </r>
  <r>
    <x v="3"/>
    <s v="FC"/>
    <x v="12"/>
    <x v="14"/>
    <x v="0"/>
    <n v="5436467"/>
    <n v="3900000"/>
    <x v="1"/>
    <s v="YES"/>
    <d v="2024-02-20T00:00:00"/>
  </r>
  <r>
    <x v="3"/>
    <s v="FC"/>
    <x v="12"/>
    <x v="14"/>
    <x v="0"/>
    <n v="5436469"/>
    <n v="1140000"/>
    <x v="1"/>
    <s v="YES"/>
    <d v="2024-02-20T00:00:00"/>
  </r>
  <r>
    <x v="3"/>
    <s v="FC"/>
    <x v="10"/>
    <x v="13"/>
    <x v="0"/>
    <n v="5436470"/>
    <n v="505000"/>
    <x v="1"/>
    <s v="YES"/>
    <d v="2024-02-20T00:00:00"/>
  </r>
  <r>
    <x v="3"/>
    <s v="FC"/>
    <x v="12"/>
    <x v="14"/>
    <x v="0"/>
    <n v="5436471"/>
    <n v="508000"/>
    <x v="1"/>
    <s v="YES"/>
    <d v="2024-02-20T00:00:00"/>
  </r>
  <r>
    <x v="3"/>
    <s v="FC"/>
    <x v="12"/>
    <x v="14"/>
    <x v="0"/>
    <n v="5436473"/>
    <n v="470000"/>
    <x v="1"/>
    <s v="YES"/>
    <d v="2024-02-20T00:00:00"/>
  </r>
  <r>
    <x v="3"/>
    <s v="FC"/>
    <x v="10"/>
    <x v="9"/>
    <x v="1"/>
    <n v="5436451"/>
    <n v="375000"/>
    <x v="1"/>
    <s v="YES"/>
    <d v="2024-02-20T00:00:00"/>
  </r>
  <r>
    <x v="3"/>
    <s v="FC"/>
    <x v="10"/>
    <x v="9"/>
    <x v="0"/>
    <n v="5436605"/>
    <n v="1100000"/>
    <x v="1"/>
    <s v="YES"/>
    <d v="2024-02-21T00:00:00"/>
  </r>
  <r>
    <x v="3"/>
    <s v="FC"/>
    <x v="10"/>
    <x v="11"/>
    <x v="0"/>
    <n v="5433390"/>
    <n v="545000"/>
    <x v="1"/>
    <s v="YES"/>
    <d v="2024-02-01T00:00:00"/>
  </r>
  <r>
    <x v="3"/>
    <s v="FC"/>
    <x v="10"/>
    <x v="13"/>
    <x v="0"/>
    <n v="5436621"/>
    <n v="860000"/>
    <x v="1"/>
    <s v="YES"/>
    <d v="2024-02-21T00:00:00"/>
  </r>
  <r>
    <x v="3"/>
    <s v="FC"/>
    <x v="10"/>
    <x v="9"/>
    <x v="0"/>
    <n v="5436637"/>
    <n v="429000"/>
    <x v="1"/>
    <s v="YES"/>
    <d v="2024-02-21T00:00:00"/>
  </r>
  <r>
    <x v="3"/>
    <s v="FC"/>
    <x v="12"/>
    <x v="14"/>
    <x v="3"/>
    <n v="5436672"/>
    <n v="637500"/>
    <x v="1"/>
    <s v="YES"/>
    <d v="2024-02-21T00:00:00"/>
  </r>
  <r>
    <x v="3"/>
    <s v="FC"/>
    <x v="11"/>
    <x v="12"/>
    <x v="3"/>
    <n v="5436698"/>
    <n v="175000"/>
    <x v="1"/>
    <s v="YES"/>
    <d v="2024-02-21T00:00:00"/>
  </r>
  <r>
    <x v="3"/>
    <s v="FC"/>
    <x v="10"/>
    <x v="9"/>
    <x v="0"/>
    <n v="5436699"/>
    <n v="585000"/>
    <x v="1"/>
    <s v="YES"/>
    <d v="2024-02-21T00:00:00"/>
  </r>
  <r>
    <x v="3"/>
    <s v="FC"/>
    <x v="10"/>
    <x v="10"/>
    <x v="0"/>
    <n v="5436733"/>
    <n v="399000"/>
    <x v="1"/>
    <s v="YES"/>
    <d v="2024-02-21T00:00:00"/>
  </r>
  <r>
    <x v="3"/>
    <s v="FC"/>
    <x v="10"/>
    <x v="13"/>
    <x v="0"/>
    <n v="5436738"/>
    <n v="475000"/>
    <x v="1"/>
    <s v="YES"/>
    <d v="2024-02-21T00:00:00"/>
  </r>
  <r>
    <x v="3"/>
    <s v="FC"/>
    <x v="10"/>
    <x v="9"/>
    <x v="0"/>
    <n v="5436602"/>
    <n v="480000"/>
    <x v="1"/>
    <s v="YES"/>
    <d v="2024-02-21T00:00:00"/>
  </r>
  <r>
    <x v="3"/>
    <s v="FC"/>
    <x v="11"/>
    <x v="12"/>
    <x v="4"/>
    <n v="5435407"/>
    <n v="570000"/>
    <x v="1"/>
    <s v="YES"/>
    <d v="2024-02-13T00:00:00"/>
  </r>
  <r>
    <x v="3"/>
    <s v="FC"/>
    <x v="10"/>
    <x v="9"/>
    <x v="0"/>
    <n v="5436123"/>
    <n v="725000"/>
    <x v="1"/>
    <s v="YES"/>
    <d v="2024-02-16T00:00:00"/>
  </r>
  <r>
    <x v="3"/>
    <s v="FC"/>
    <x v="10"/>
    <x v="13"/>
    <x v="1"/>
    <n v="5436149"/>
    <n v="189000"/>
    <x v="1"/>
    <s v="YES"/>
    <d v="2024-02-16T00:00:00"/>
  </r>
  <r>
    <x v="3"/>
    <s v="FC"/>
    <x v="10"/>
    <x v="15"/>
    <x v="0"/>
    <n v="5436154"/>
    <n v="634746"/>
    <x v="0"/>
    <s v="YES"/>
    <d v="2024-02-16T00:00:00"/>
  </r>
  <r>
    <x v="3"/>
    <s v="FC"/>
    <x v="11"/>
    <x v="12"/>
    <x v="0"/>
    <n v="5436172"/>
    <n v="250000"/>
    <x v="1"/>
    <s v="YES"/>
    <d v="2024-02-16T00:00:00"/>
  </r>
  <r>
    <x v="3"/>
    <s v="FC"/>
    <x v="10"/>
    <x v="13"/>
    <x v="0"/>
    <n v="5436183"/>
    <n v="595000"/>
    <x v="1"/>
    <s v="YES"/>
    <d v="2024-02-16T00:00:00"/>
  </r>
  <r>
    <x v="3"/>
    <s v="FC"/>
    <x v="10"/>
    <x v="11"/>
    <x v="0"/>
    <n v="5436208"/>
    <n v="1045000"/>
    <x v="1"/>
    <s v="YES"/>
    <d v="2024-02-16T00:00:00"/>
  </r>
  <r>
    <x v="3"/>
    <s v="FC"/>
    <x v="2"/>
    <x v="16"/>
    <x v="0"/>
    <n v="5436216"/>
    <n v="445000"/>
    <x v="1"/>
    <s v="YES"/>
    <d v="2024-02-16T00:00:00"/>
  </r>
  <r>
    <x v="3"/>
    <s v="FC"/>
    <x v="10"/>
    <x v="15"/>
    <x v="0"/>
    <n v="5436457"/>
    <n v="943740"/>
    <x v="0"/>
    <s v="YES"/>
    <d v="2024-02-20T00:00:00"/>
  </r>
  <r>
    <x v="3"/>
    <s v="FC"/>
    <x v="10"/>
    <x v="13"/>
    <x v="0"/>
    <n v="5436273"/>
    <n v="680000"/>
    <x v="1"/>
    <s v="YES"/>
    <d v="2024-02-16T00:00:00"/>
  </r>
  <r>
    <x v="3"/>
    <s v="FC"/>
    <x v="10"/>
    <x v="10"/>
    <x v="0"/>
    <n v="5436108"/>
    <n v="482000"/>
    <x v="1"/>
    <s v="YES"/>
    <d v="2024-02-16T00:00:00"/>
  </r>
  <r>
    <x v="3"/>
    <s v="FC"/>
    <x v="11"/>
    <x v="12"/>
    <x v="0"/>
    <n v="5436280"/>
    <n v="723000"/>
    <x v="1"/>
    <s v="YES"/>
    <d v="2024-02-16T00:00:00"/>
  </r>
  <r>
    <x v="3"/>
    <s v="FC"/>
    <x v="10"/>
    <x v="9"/>
    <x v="0"/>
    <n v="5436282"/>
    <n v="390000"/>
    <x v="1"/>
    <s v="YES"/>
    <d v="2024-02-16T00:00:00"/>
  </r>
  <r>
    <x v="3"/>
    <s v="FC"/>
    <x v="10"/>
    <x v="11"/>
    <x v="2"/>
    <n v="5436290"/>
    <n v="1000000"/>
    <x v="1"/>
    <s v="YES"/>
    <d v="2024-02-16T00:00:00"/>
  </r>
  <r>
    <x v="3"/>
    <s v="FC"/>
    <x v="11"/>
    <x v="12"/>
    <x v="0"/>
    <n v="5436294"/>
    <n v="495000"/>
    <x v="1"/>
    <s v="YES"/>
    <d v="2024-02-16T00:00:00"/>
  </r>
  <r>
    <x v="3"/>
    <s v="FC"/>
    <x v="11"/>
    <x v="12"/>
    <x v="1"/>
    <n v="5436443"/>
    <n v="193500"/>
    <x v="1"/>
    <s v="YES"/>
    <d v="2024-02-20T00:00:00"/>
  </r>
  <r>
    <x v="3"/>
    <s v="FC"/>
    <x v="13"/>
    <x v="17"/>
    <x v="0"/>
    <n v="5436445"/>
    <n v="550000"/>
    <x v="1"/>
    <s v="YES"/>
    <d v="2024-02-20T00:00:00"/>
  </r>
  <r>
    <x v="3"/>
    <s v="FC"/>
    <x v="10"/>
    <x v="9"/>
    <x v="0"/>
    <n v="5436447"/>
    <n v="1080000"/>
    <x v="1"/>
    <s v="YES"/>
    <d v="2024-02-20T00:00:00"/>
  </r>
  <r>
    <x v="3"/>
    <s v="FC"/>
    <x v="2"/>
    <x v="16"/>
    <x v="0"/>
    <n v="5436227"/>
    <n v="610000"/>
    <x v="1"/>
    <s v="YES"/>
    <d v="2024-02-16T00:00:00"/>
  </r>
  <r>
    <x v="3"/>
    <s v="FC"/>
    <x v="10"/>
    <x v="11"/>
    <x v="0"/>
    <n v="5434139"/>
    <n v="500000"/>
    <x v="1"/>
    <s v="YES"/>
    <d v="2024-02-06T00:00:00"/>
  </r>
  <r>
    <x v="3"/>
    <s v="FC"/>
    <x v="12"/>
    <x v="14"/>
    <x v="0"/>
    <n v="5433949"/>
    <n v="11000000"/>
    <x v="1"/>
    <s v="YES"/>
    <d v="2024-02-05T00:00:00"/>
  </r>
  <r>
    <x v="3"/>
    <s v="FC"/>
    <x v="11"/>
    <x v="12"/>
    <x v="0"/>
    <n v="5433958"/>
    <n v="470000"/>
    <x v="1"/>
    <s v="YES"/>
    <d v="2024-02-05T00:00:00"/>
  </r>
  <r>
    <x v="3"/>
    <s v="FC"/>
    <x v="11"/>
    <x v="12"/>
    <x v="0"/>
    <n v="5433965"/>
    <n v="1250000"/>
    <x v="1"/>
    <s v="YES"/>
    <d v="2024-02-05T00:00:00"/>
  </r>
  <r>
    <x v="3"/>
    <s v="FC"/>
    <x v="10"/>
    <x v="13"/>
    <x v="0"/>
    <n v="5433967"/>
    <n v="690000"/>
    <x v="1"/>
    <s v="YES"/>
    <d v="2024-02-05T00:00:00"/>
  </r>
  <r>
    <x v="3"/>
    <s v="FC"/>
    <x v="2"/>
    <x v="16"/>
    <x v="0"/>
    <n v="5433970"/>
    <n v="316000"/>
    <x v="1"/>
    <s v="YES"/>
    <d v="2024-02-05T00:00:00"/>
  </r>
  <r>
    <x v="3"/>
    <s v="FC"/>
    <x v="12"/>
    <x v="14"/>
    <x v="2"/>
    <n v="5433994"/>
    <n v="2100000"/>
    <x v="1"/>
    <s v="YES"/>
    <d v="2024-02-05T00:00:00"/>
  </r>
  <r>
    <x v="3"/>
    <s v="FC"/>
    <x v="12"/>
    <x v="14"/>
    <x v="0"/>
    <n v="5434090"/>
    <n v="360000"/>
    <x v="1"/>
    <s v="YES"/>
    <d v="2024-02-06T00:00:00"/>
  </r>
  <r>
    <x v="3"/>
    <s v="FC"/>
    <x v="12"/>
    <x v="14"/>
    <x v="1"/>
    <n v="5434553"/>
    <n v="217000"/>
    <x v="1"/>
    <s v="YES"/>
    <d v="2024-02-08T00:00:00"/>
  </r>
  <r>
    <x v="3"/>
    <s v="FC"/>
    <x v="11"/>
    <x v="12"/>
    <x v="3"/>
    <n v="5434104"/>
    <n v="150000"/>
    <x v="1"/>
    <s v="YES"/>
    <d v="2024-02-06T00:00:00"/>
  </r>
  <r>
    <x v="3"/>
    <s v="FC"/>
    <x v="10"/>
    <x v="9"/>
    <x v="0"/>
    <n v="5433785"/>
    <n v="410000"/>
    <x v="1"/>
    <s v="YES"/>
    <d v="2024-02-02T00:00:00"/>
  </r>
  <r>
    <x v="3"/>
    <s v="FC"/>
    <x v="10"/>
    <x v="9"/>
    <x v="0"/>
    <n v="5434155"/>
    <n v="519000"/>
    <x v="1"/>
    <s v="YES"/>
    <d v="2024-02-06T00:00:00"/>
  </r>
  <r>
    <x v="3"/>
    <s v="FC"/>
    <x v="10"/>
    <x v="11"/>
    <x v="0"/>
    <n v="5434181"/>
    <n v="445000"/>
    <x v="1"/>
    <s v="YES"/>
    <d v="2024-02-06T00:00:00"/>
  </r>
  <r>
    <x v="3"/>
    <s v="FC"/>
    <x v="10"/>
    <x v="9"/>
    <x v="5"/>
    <n v="5434236"/>
    <n v="309000"/>
    <x v="1"/>
    <s v="YES"/>
    <d v="2024-02-06T00:00:00"/>
  </r>
  <r>
    <x v="3"/>
    <s v="FC"/>
    <x v="12"/>
    <x v="14"/>
    <x v="0"/>
    <n v="5434269"/>
    <n v="795000"/>
    <x v="1"/>
    <s v="YES"/>
    <d v="2024-02-07T00:00:00"/>
  </r>
  <r>
    <x v="3"/>
    <s v="FC"/>
    <x v="10"/>
    <x v="9"/>
    <x v="0"/>
    <n v="5434279"/>
    <n v="940000"/>
    <x v="1"/>
    <s v="YES"/>
    <d v="2024-02-07T00:00:00"/>
  </r>
  <r>
    <x v="3"/>
    <s v="FC"/>
    <x v="2"/>
    <x v="16"/>
    <x v="0"/>
    <n v="5434382"/>
    <n v="457500"/>
    <x v="1"/>
    <s v="YES"/>
    <d v="2024-02-07T00:00:00"/>
  </r>
  <r>
    <x v="3"/>
    <s v="FC"/>
    <x v="10"/>
    <x v="13"/>
    <x v="0"/>
    <n v="5434403"/>
    <n v="485000"/>
    <x v="1"/>
    <s v="YES"/>
    <d v="2024-02-07T00:00:00"/>
  </r>
  <r>
    <x v="3"/>
    <s v="FC"/>
    <x v="12"/>
    <x v="14"/>
    <x v="0"/>
    <n v="5435433"/>
    <n v="512000"/>
    <x v="1"/>
    <s v="YES"/>
    <d v="2024-02-13T00:00:00"/>
  </r>
  <r>
    <x v="3"/>
    <s v="FC"/>
    <x v="10"/>
    <x v="9"/>
    <x v="0"/>
    <n v="5434102"/>
    <n v="1200000"/>
    <x v="1"/>
    <s v="YES"/>
    <d v="2024-02-06T00:00:00"/>
  </r>
  <r>
    <x v="3"/>
    <s v="FC"/>
    <x v="10"/>
    <x v="10"/>
    <x v="0"/>
    <n v="5433623"/>
    <n v="1700000"/>
    <x v="1"/>
    <s v="YES"/>
    <d v="2024-02-02T00:00:00"/>
  </r>
  <r>
    <x v="3"/>
    <s v="FC"/>
    <x v="10"/>
    <x v="9"/>
    <x v="0"/>
    <n v="5433407"/>
    <n v="535000"/>
    <x v="1"/>
    <s v="YES"/>
    <d v="2024-02-01T00:00:00"/>
  </r>
  <r>
    <x v="3"/>
    <s v="FC"/>
    <x v="11"/>
    <x v="12"/>
    <x v="1"/>
    <n v="5433416"/>
    <n v="455900"/>
    <x v="1"/>
    <s v="YES"/>
    <d v="2024-02-01T00:00:00"/>
  </r>
  <r>
    <x v="3"/>
    <s v="FC"/>
    <x v="11"/>
    <x v="12"/>
    <x v="0"/>
    <n v="5433452"/>
    <n v="669000"/>
    <x v="1"/>
    <s v="YES"/>
    <d v="2024-02-01T00:00:00"/>
  </r>
  <r>
    <x v="3"/>
    <s v="FC"/>
    <x v="10"/>
    <x v="11"/>
    <x v="2"/>
    <n v="5433476"/>
    <n v="275000"/>
    <x v="1"/>
    <s v="YES"/>
    <d v="2024-02-01T00:00:00"/>
  </r>
  <r>
    <x v="3"/>
    <s v="FC"/>
    <x v="11"/>
    <x v="12"/>
    <x v="5"/>
    <n v="5433513"/>
    <n v="320000"/>
    <x v="1"/>
    <s v="YES"/>
    <d v="2024-02-01T00:00:00"/>
  </r>
  <r>
    <x v="3"/>
    <s v="FC"/>
    <x v="2"/>
    <x v="16"/>
    <x v="0"/>
    <n v="5433601"/>
    <n v="907415"/>
    <x v="0"/>
    <s v="YES"/>
    <d v="2024-02-02T00:00:00"/>
  </r>
  <r>
    <x v="3"/>
    <s v="FC"/>
    <x v="2"/>
    <x v="16"/>
    <x v="0"/>
    <n v="5433607"/>
    <n v="600000"/>
    <x v="1"/>
    <s v="YES"/>
    <d v="2024-02-02T00:00:00"/>
  </r>
  <r>
    <x v="3"/>
    <s v="FC"/>
    <x v="10"/>
    <x v="11"/>
    <x v="0"/>
    <n v="5433611"/>
    <n v="789000"/>
    <x v="1"/>
    <s v="YES"/>
    <d v="2024-02-02T00:00:00"/>
  </r>
  <r>
    <x v="3"/>
    <s v="FC"/>
    <x v="10"/>
    <x v="18"/>
    <x v="0"/>
    <n v="5433936"/>
    <n v="707000"/>
    <x v="1"/>
    <s v="YES"/>
    <d v="2024-02-05T00:00:00"/>
  </r>
  <r>
    <x v="3"/>
    <s v="FC"/>
    <x v="12"/>
    <x v="14"/>
    <x v="0"/>
    <n v="5433621"/>
    <n v="575000"/>
    <x v="1"/>
    <s v="YES"/>
    <d v="2024-02-02T00:00:00"/>
  </r>
  <r>
    <x v="3"/>
    <s v="FC"/>
    <x v="10"/>
    <x v="13"/>
    <x v="1"/>
    <n v="5433931"/>
    <n v="314900"/>
    <x v="1"/>
    <s v="YES"/>
    <d v="2024-02-05T00:00:00"/>
  </r>
  <r>
    <x v="3"/>
    <s v="FC"/>
    <x v="2"/>
    <x v="16"/>
    <x v="0"/>
    <n v="5433647"/>
    <n v="480000"/>
    <x v="1"/>
    <s v="YES"/>
    <d v="2024-02-02T00:00:00"/>
  </r>
  <r>
    <x v="3"/>
    <s v="FC"/>
    <x v="10"/>
    <x v="13"/>
    <x v="3"/>
    <n v="5433651"/>
    <n v="12500"/>
    <x v="1"/>
    <s v="YES"/>
    <d v="2024-02-02T00:00:00"/>
  </r>
  <r>
    <x v="3"/>
    <s v="FC"/>
    <x v="10"/>
    <x v="10"/>
    <x v="1"/>
    <n v="5433703"/>
    <n v="525000"/>
    <x v="1"/>
    <s v="YES"/>
    <d v="2024-02-02T00:00:00"/>
  </r>
  <r>
    <x v="3"/>
    <s v="FC"/>
    <x v="10"/>
    <x v="9"/>
    <x v="1"/>
    <n v="5433710"/>
    <n v="235000"/>
    <x v="1"/>
    <s v="YES"/>
    <d v="2024-02-02T00:00:00"/>
  </r>
  <r>
    <x v="3"/>
    <s v="FC"/>
    <x v="10"/>
    <x v="10"/>
    <x v="0"/>
    <n v="5433726"/>
    <n v="715000"/>
    <x v="1"/>
    <s v="YES"/>
    <d v="2024-02-02T00:00:00"/>
  </r>
  <r>
    <x v="3"/>
    <s v="FC"/>
    <x v="12"/>
    <x v="14"/>
    <x v="0"/>
    <n v="5433731"/>
    <n v="699000"/>
    <x v="1"/>
    <s v="YES"/>
    <d v="2024-02-02T00:00:00"/>
  </r>
  <r>
    <x v="3"/>
    <s v="FC"/>
    <x v="10"/>
    <x v="9"/>
    <x v="0"/>
    <n v="5433769"/>
    <n v="420000"/>
    <x v="1"/>
    <s v="YES"/>
    <d v="2024-02-02T00:00:00"/>
  </r>
  <r>
    <x v="3"/>
    <s v="FC"/>
    <x v="11"/>
    <x v="12"/>
    <x v="0"/>
    <n v="5434611"/>
    <n v="599990"/>
    <x v="1"/>
    <s v="YES"/>
    <d v="2024-02-08T00:00:00"/>
  </r>
  <r>
    <x v="3"/>
    <s v="FC"/>
    <x v="11"/>
    <x v="12"/>
    <x v="1"/>
    <n v="5433619"/>
    <n v="425000"/>
    <x v="1"/>
    <s v="YES"/>
    <d v="2024-02-02T00:00:00"/>
  </r>
  <r>
    <x v="3"/>
    <s v="FC"/>
    <x v="10"/>
    <x v="11"/>
    <x v="0"/>
    <n v="5435707"/>
    <n v="860000"/>
    <x v="1"/>
    <s v="YES"/>
    <d v="2024-02-14T00:00:00"/>
  </r>
  <r>
    <x v="3"/>
    <s v="FC"/>
    <x v="10"/>
    <x v="9"/>
    <x v="0"/>
    <n v="5435170"/>
    <n v="375000"/>
    <x v="1"/>
    <s v="YES"/>
    <d v="2024-02-12T00:00:00"/>
  </r>
  <r>
    <x v="3"/>
    <s v="FC"/>
    <x v="12"/>
    <x v="14"/>
    <x v="0"/>
    <n v="5435179"/>
    <n v="700000"/>
    <x v="1"/>
    <s v="YES"/>
    <d v="2024-02-12T00:00:00"/>
  </r>
  <r>
    <x v="3"/>
    <s v="FC"/>
    <x v="10"/>
    <x v="10"/>
    <x v="0"/>
    <n v="5435266"/>
    <n v="360000"/>
    <x v="1"/>
    <s v="YES"/>
    <d v="2024-02-13T00:00:00"/>
  </r>
  <r>
    <x v="3"/>
    <s v="FC"/>
    <x v="12"/>
    <x v="14"/>
    <x v="3"/>
    <n v="5435270"/>
    <n v="120000"/>
    <x v="1"/>
    <s v="YES"/>
    <d v="2024-02-13T00:00:00"/>
  </r>
  <r>
    <x v="3"/>
    <s v="FC"/>
    <x v="10"/>
    <x v="11"/>
    <x v="0"/>
    <n v="5436452"/>
    <n v="708000"/>
    <x v="1"/>
    <s v="YES"/>
    <d v="2024-02-20T00:00:00"/>
  </r>
  <r>
    <x v="3"/>
    <s v="FC"/>
    <x v="11"/>
    <x v="12"/>
    <x v="0"/>
    <n v="5435412"/>
    <n v="419300"/>
    <x v="1"/>
    <s v="YES"/>
    <d v="2024-02-13T00:00:00"/>
  </r>
  <r>
    <x v="3"/>
    <s v="FC"/>
    <x v="11"/>
    <x v="12"/>
    <x v="3"/>
    <n v="5435486"/>
    <n v="155000"/>
    <x v="1"/>
    <s v="YES"/>
    <d v="2024-02-13T00:00:00"/>
  </r>
  <r>
    <x v="3"/>
    <s v="FC"/>
    <x v="10"/>
    <x v="10"/>
    <x v="0"/>
    <n v="5434525"/>
    <n v="1530000"/>
    <x v="1"/>
    <s v="YES"/>
    <d v="2024-02-08T00:00:00"/>
  </r>
  <r>
    <x v="3"/>
    <s v="FC"/>
    <x v="11"/>
    <x v="12"/>
    <x v="0"/>
    <n v="5435694"/>
    <n v="310000"/>
    <x v="1"/>
    <s v="YES"/>
    <d v="2024-02-14T00:00:00"/>
  </r>
  <r>
    <x v="3"/>
    <s v="FC"/>
    <x v="10"/>
    <x v="9"/>
    <x v="1"/>
    <n v="5435153"/>
    <n v="240000"/>
    <x v="1"/>
    <s v="YES"/>
    <d v="2024-02-12T00:00:00"/>
  </r>
  <r>
    <x v="3"/>
    <s v="FC"/>
    <x v="10"/>
    <x v="13"/>
    <x v="0"/>
    <n v="5435752"/>
    <n v="1230000"/>
    <x v="1"/>
    <s v="YES"/>
    <d v="2024-02-14T00:00:00"/>
  </r>
  <r>
    <x v="3"/>
    <s v="FC"/>
    <x v="10"/>
    <x v="13"/>
    <x v="0"/>
    <n v="5435753"/>
    <n v="575000"/>
    <x v="1"/>
    <s v="YES"/>
    <d v="2024-02-14T00:00:00"/>
  </r>
  <r>
    <x v="3"/>
    <s v="FC"/>
    <x v="10"/>
    <x v="15"/>
    <x v="0"/>
    <n v="5435775"/>
    <n v="858160"/>
    <x v="0"/>
    <s v="YES"/>
    <d v="2024-02-14T00:00:00"/>
  </r>
  <r>
    <x v="3"/>
    <s v="FC"/>
    <x v="10"/>
    <x v="9"/>
    <x v="0"/>
    <n v="5435883"/>
    <n v="575000"/>
    <x v="1"/>
    <s v="YES"/>
    <d v="2024-02-15T00:00:00"/>
  </r>
  <r>
    <x v="3"/>
    <s v="FC"/>
    <x v="2"/>
    <x v="16"/>
    <x v="1"/>
    <n v="5435905"/>
    <n v="148000"/>
    <x v="1"/>
    <s v="YES"/>
    <d v="2024-02-15T00:00:00"/>
  </r>
  <r>
    <x v="3"/>
    <s v="FC"/>
    <x v="10"/>
    <x v="9"/>
    <x v="3"/>
    <n v="5435911"/>
    <n v="15000"/>
    <x v="1"/>
    <s v="YES"/>
    <d v="2024-02-15T00:00:00"/>
  </r>
  <r>
    <x v="3"/>
    <s v="FC"/>
    <x v="10"/>
    <x v="13"/>
    <x v="0"/>
    <n v="5435936"/>
    <n v="495000"/>
    <x v="1"/>
    <s v="YES"/>
    <d v="2024-02-15T00:00:00"/>
  </r>
  <r>
    <x v="3"/>
    <s v="FC"/>
    <x v="2"/>
    <x v="16"/>
    <x v="0"/>
    <n v="5435939"/>
    <n v="739900"/>
    <x v="1"/>
    <s v="YES"/>
    <d v="2024-02-15T00:00:00"/>
  </r>
  <r>
    <x v="3"/>
    <s v="FC"/>
    <x v="10"/>
    <x v="9"/>
    <x v="0"/>
    <n v="5435546"/>
    <n v="2180000"/>
    <x v="1"/>
    <s v="YES"/>
    <d v="2024-02-14T00:00:00"/>
  </r>
  <r>
    <x v="3"/>
    <s v="FC"/>
    <x v="10"/>
    <x v="10"/>
    <x v="0"/>
    <n v="5434914"/>
    <n v="700000"/>
    <x v="1"/>
    <s v="YES"/>
    <d v="2024-02-09T00:00:00"/>
  </r>
  <r>
    <x v="3"/>
    <s v="FC"/>
    <x v="13"/>
    <x v="17"/>
    <x v="5"/>
    <n v="5434658"/>
    <n v="172500"/>
    <x v="1"/>
    <s v="YES"/>
    <d v="2024-02-08T00:00:00"/>
  </r>
  <r>
    <x v="3"/>
    <s v="FC"/>
    <x v="10"/>
    <x v="9"/>
    <x v="3"/>
    <n v="5434660"/>
    <n v="13000"/>
    <x v="1"/>
    <s v="YES"/>
    <d v="2024-02-08T00:00:00"/>
  </r>
  <r>
    <x v="3"/>
    <s v="FC"/>
    <x v="11"/>
    <x v="12"/>
    <x v="0"/>
    <n v="5434695"/>
    <n v="407500"/>
    <x v="1"/>
    <s v="YES"/>
    <d v="2024-02-08T00:00:00"/>
  </r>
  <r>
    <x v="3"/>
    <s v="FC"/>
    <x v="12"/>
    <x v="14"/>
    <x v="3"/>
    <n v="5434722"/>
    <n v="250000"/>
    <x v="1"/>
    <s v="YES"/>
    <d v="2024-02-08T00:00:00"/>
  </r>
  <r>
    <x v="3"/>
    <s v="FC"/>
    <x v="10"/>
    <x v="10"/>
    <x v="1"/>
    <n v="5434772"/>
    <n v="330000"/>
    <x v="1"/>
    <s v="YES"/>
    <d v="2024-02-09T00:00:00"/>
  </r>
  <r>
    <x v="3"/>
    <s v="FC"/>
    <x v="10"/>
    <x v="9"/>
    <x v="5"/>
    <n v="5434778"/>
    <n v="275000"/>
    <x v="1"/>
    <s v="YES"/>
    <d v="2024-02-09T00:00:00"/>
  </r>
  <r>
    <x v="3"/>
    <s v="FC"/>
    <x v="10"/>
    <x v="18"/>
    <x v="1"/>
    <n v="5434816"/>
    <n v="439000"/>
    <x v="1"/>
    <s v="YES"/>
    <d v="2024-02-09T00:00:00"/>
  </r>
  <r>
    <x v="3"/>
    <s v="FC"/>
    <x v="10"/>
    <x v="18"/>
    <x v="0"/>
    <n v="5434823"/>
    <n v="623000"/>
    <x v="1"/>
    <s v="YES"/>
    <d v="2024-02-09T00:00:00"/>
  </r>
  <r>
    <x v="3"/>
    <s v="FC"/>
    <x v="10"/>
    <x v="13"/>
    <x v="1"/>
    <n v="5435158"/>
    <n v="350000"/>
    <x v="1"/>
    <s v="YES"/>
    <d v="2024-02-12T00:00:00"/>
  </r>
  <r>
    <x v="3"/>
    <s v="FC"/>
    <x v="11"/>
    <x v="12"/>
    <x v="0"/>
    <n v="5434900"/>
    <n v="409000"/>
    <x v="1"/>
    <s v="YES"/>
    <d v="2024-02-09T00:00:00"/>
  </r>
  <r>
    <x v="3"/>
    <s v="FC"/>
    <x v="12"/>
    <x v="14"/>
    <x v="2"/>
    <n v="5435155"/>
    <n v="1834000"/>
    <x v="1"/>
    <s v="YES"/>
    <d v="2024-02-12T00:00:00"/>
  </r>
  <r>
    <x v="3"/>
    <s v="FC"/>
    <x v="10"/>
    <x v="15"/>
    <x v="0"/>
    <n v="5434918"/>
    <n v="599459"/>
    <x v="0"/>
    <s v="YES"/>
    <d v="2024-02-09T00:00:00"/>
  </r>
  <r>
    <x v="3"/>
    <s v="FC"/>
    <x v="2"/>
    <x v="16"/>
    <x v="0"/>
    <n v="5434921"/>
    <n v="479900"/>
    <x v="1"/>
    <s v="YES"/>
    <d v="2024-02-09T00:00:00"/>
  </r>
  <r>
    <x v="3"/>
    <s v="FC"/>
    <x v="10"/>
    <x v="9"/>
    <x v="3"/>
    <n v="5434925"/>
    <n v="16000"/>
    <x v="1"/>
    <s v="YES"/>
    <d v="2024-02-09T00:00:00"/>
  </r>
  <r>
    <x v="3"/>
    <s v="FC"/>
    <x v="11"/>
    <x v="12"/>
    <x v="3"/>
    <n v="5434928"/>
    <n v="350000"/>
    <x v="1"/>
    <s v="YES"/>
    <d v="2024-02-09T00:00:00"/>
  </r>
  <r>
    <x v="3"/>
    <s v="FC"/>
    <x v="10"/>
    <x v="9"/>
    <x v="1"/>
    <n v="5434942"/>
    <n v="245950"/>
    <x v="1"/>
    <s v="YES"/>
    <d v="2024-02-09T00:00:00"/>
  </r>
  <r>
    <x v="3"/>
    <s v="FC"/>
    <x v="10"/>
    <x v="10"/>
    <x v="0"/>
    <n v="5434955"/>
    <n v="895000"/>
    <x v="1"/>
    <s v="YES"/>
    <d v="2024-02-09T00:00:00"/>
  </r>
  <r>
    <x v="3"/>
    <s v="FC"/>
    <x v="10"/>
    <x v="11"/>
    <x v="3"/>
    <n v="5434964"/>
    <n v="360000"/>
    <x v="1"/>
    <s v="YES"/>
    <d v="2024-02-09T00:00:00"/>
  </r>
  <r>
    <x v="3"/>
    <s v="FC"/>
    <x v="10"/>
    <x v="9"/>
    <x v="0"/>
    <n v="5435955"/>
    <n v="1025000"/>
    <x v="1"/>
    <s v="YES"/>
    <d v="2024-02-15T00:00:00"/>
  </r>
  <r>
    <x v="3"/>
    <s v="FC"/>
    <x v="12"/>
    <x v="14"/>
    <x v="0"/>
    <n v="5434826"/>
    <n v="300000"/>
    <x v="1"/>
    <s v="YES"/>
    <d v="2024-02-09T00:00:00"/>
  </r>
  <r>
    <x v="3"/>
    <s v="FC"/>
    <x v="10"/>
    <x v="10"/>
    <x v="0"/>
    <n v="5437155"/>
    <n v="674900"/>
    <x v="1"/>
    <s v="YES"/>
    <d v="2024-02-23T00:00:00"/>
  </r>
  <r>
    <x v="3"/>
    <s v="FC"/>
    <x v="10"/>
    <x v="11"/>
    <x v="0"/>
    <n v="5438432"/>
    <n v="515400"/>
    <x v="1"/>
    <s v="YES"/>
    <d v="2024-02-29T00:00:00"/>
  </r>
  <r>
    <x v="3"/>
    <s v="FC"/>
    <x v="10"/>
    <x v="11"/>
    <x v="3"/>
    <n v="5438434"/>
    <n v="735000"/>
    <x v="1"/>
    <s v="YES"/>
    <d v="2024-02-29T00:00:00"/>
  </r>
  <r>
    <x v="3"/>
    <s v="FC"/>
    <x v="10"/>
    <x v="11"/>
    <x v="6"/>
    <n v="5437280"/>
    <n v="616000"/>
    <x v="1"/>
    <s v="YES"/>
    <d v="2024-02-23T00:00:00"/>
  </r>
  <r>
    <x v="3"/>
    <s v="FC"/>
    <x v="12"/>
    <x v="14"/>
    <x v="3"/>
    <n v="5438439"/>
    <n v="215000"/>
    <x v="1"/>
    <s v="YES"/>
    <d v="2024-02-29T00:00:00"/>
  </r>
  <r>
    <x v="3"/>
    <s v="FC"/>
    <x v="12"/>
    <x v="14"/>
    <x v="0"/>
    <n v="5438452"/>
    <n v="445000"/>
    <x v="1"/>
    <s v="YES"/>
    <d v="2024-02-29T00:00:00"/>
  </r>
  <r>
    <x v="3"/>
    <s v="FC"/>
    <x v="11"/>
    <x v="12"/>
    <x v="5"/>
    <n v="5437218"/>
    <n v="450000"/>
    <x v="1"/>
    <s v="YES"/>
    <d v="2024-02-23T00:00:00"/>
  </r>
  <r>
    <x v="3"/>
    <s v="FC"/>
    <x v="10"/>
    <x v="9"/>
    <x v="5"/>
    <n v="5438463"/>
    <n v="535000"/>
    <x v="1"/>
    <s v="YES"/>
    <d v="2024-02-29T00:00:00"/>
  </r>
  <r>
    <x v="3"/>
    <s v="FC"/>
    <x v="10"/>
    <x v="13"/>
    <x v="0"/>
    <n v="5438468"/>
    <n v="950000"/>
    <x v="1"/>
    <s v="YES"/>
    <d v="2024-02-29T00:00:00"/>
  </r>
  <r>
    <x v="3"/>
    <s v="FC"/>
    <x v="10"/>
    <x v="11"/>
    <x v="0"/>
    <n v="5438470"/>
    <n v="518000"/>
    <x v="1"/>
    <s v="YES"/>
    <d v="2024-02-29T00:00:00"/>
  </r>
  <r>
    <x v="3"/>
    <s v="FC"/>
    <x v="10"/>
    <x v="13"/>
    <x v="0"/>
    <n v="5437211"/>
    <n v="450000"/>
    <x v="1"/>
    <s v="YES"/>
    <d v="2024-02-23T00:00:00"/>
  </r>
  <r>
    <x v="3"/>
    <s v="FC"/>
    <x v="11"/>
    <x v="12"/>
    <x v="0"/>
    <n v="5438472"/>
    <n v="1500000"/>
    <x v="1"/>
    <s v="YES"/>
    <d v="2024-02-29T00:00:00"/>
  </r>
  <r>
    <x v="3"/>
    <s v="FC"/>
    <x v="11"/>
    <x v="12"/>
    <x v="0"/>
    <n v="5438494"/>
    <n v="1500000"/>
    <x v="1"/>
    <s v="YES"/>
    <d v="2024-02-29T00:00:00"/>
  </r>
  <r>
    <x v="3"/>
    <s v="FC"/>
    <x v="10"/>
    <x v="18"/>
    <x v="0"/>
    <n v="5438549"/>
    <n v="475000"/>
    <x v="1"/>
    <s v="YES"/>
    <d v="2024-02-29T00:00:00"/>
  </r>
  <r>
    <x v="3"/>
    <s v="FC"/>
    <x v="10"/>
    <x v="13"/>
    <x v="0"/>
    <n v="5437971"/>
    <n v="595000"/>
    <x v="1"/>
    <s v="YES"/>
    <d v="2024-02-28T00:00:00"/>
  </r>
  <r>
    <x v="3"/>
    <s v="FC"/>
    <x v="11"/>
    <x v="12"/>
    <x v="0"/>
    <n v="5438274"/>
    <n v="485000"/>
    <x v="1"/>
    <s v="YES"/>
    <d v="2024-02-28T00:00:00"/>
  </r>
  <r>
    <x v="3"/>
    <s v="FC"/>
    <x v="10"/>
    <x v="10"/>
    <x v="0"/>
    <n v="5437151"/>
    <n v="699000"/>
    <x v="1"/>
    <s v="YES"/>
    <d v="2024-02-23T00:00:00"/>
  </r>
  <r>
    <x v="3"/>
    <s v="FC"/>
    <x v="10"/>
    <x v="11"/>
    <x v="0"/>
    <n v="5438505"/>
    <n v="845000"/>
    <x v="1"/>
    <s v="YES"/>
    <d v="2024-02-29T00:00:00"/>
  </r>
  <r>
    <x v="3"/>
    <s v="FC"/>
    <x v="2"/>
    <x v="16"/>
    <x v="3"/>
    <n v="5438506"/>
    <n v="175000"/>
    <x v="1"/>
    <s v="YES"/>
    <d v="2024-02-29T00:00:00"/>
  </r>
  <r>
    <x v="3"/>
    <s v="FC"/>
    <x v="2"/>
    <x v="16"/>
    <x v="1"/>
    <n v="5437142"/>
    <n v="394000"/>
    <x v="1"/>
    <s v="YES"/>
    <d v="2024-02-23T00:00:00"/>
  </r>
  <r>
    <x v="3"/>
    <s v="FC"/>
    <x v="10"/>
    <x v="15"/>
    <x v="0"/>
    <n v="5438510"/>
    <n v="847729"/>
    <x v="0"/>
    <s v="YES"/>
    <d v="2024-02-29T00:00:00"/>
  </r>
  <r>
    <x v="3"/>
    <s v="FC"/>
    <x v="10"/>
    <x v="11"/>
    <x v="0"/>
    <n v="5438512"/>
    <n v="1732500"/>
    <x v="1"/>
    <s v="YES"/>
    <d v="2024-02-29T00:00:00"/>
  </r>
  <r>
    <x v="3"/>
    <s v="FC"/>
    <x v="10"/>
    <x v="9"/>
    <x v="0"/>
    <n v="5437126"/>
    <n v="618000"/>
    <x v="1"/>
    <s v="YES"/>
    <d v="2024-02-23T00:00:00"/>
  </r>
  <r>
    <x v="3"/>
    <s v="FC"/>
    <x v="2"/>
    <x v="16"/>
    <x v="1"/>
    <n v="5438520"/>
    <n v="430000"/>
    <x v="1"/>
    <s v="YES"/>
    <d v="2024-02-29T00:00:00"/>
  </r>
  <r>
    <x v="3"/>
    <s v="FC"/>
    <x v="10"/>
    <x v="13"/>
    <x v="3"/>
    <n v="5437125"/>
    <n v="300000"/>
    <x v="1"/>
    <s v="YES"/>
    <d v="2024-02-23T00:00:00"/>
  </r>
  <r>
    <x v="3"/>
    <s v="FC"/>
    <x v="10"/>
    <x v="13"/>
    <x v="0"/>
    <n v="5437123"/>
    <n v="595000"/>
    <x v="1"/>
    <s v="YES"/>
    <d v="2024-02-23T00:00:00"/>
  </r>
  <r>
    <x v="3"/>
    <s v="FC"/>
    <x v="12"/>
    <x v="14"/>
    <x v="2"/>
    <n v="5437121"/>
    <n v="4500000"/>
    <x v="1"/>
    <s v="YES"/>
    <d v="2024-02-23T00:00:00"/>
  </r>
  <r>
    <x v="3"/>
    <s v="FC"/>
    <x v="10"/>
    <x v="13"/>
    <x v="0"/>
    <n v="5437118"/>
    <n v="440000"/>
    <x v="1"/>
    <s v="YES"/>
    <d v="2024-02-23T00:00:00"/>
  </r>
  <r>
    <x v="3"/>
    <s v="FC"/>
    <x v="10"/>
    <x v="10"/>
    <x v="0"/>
    <n v="5438537"/>
    <n v="750000"/>
    <x v="1"/>
    <s v="YES"/>
    <d v="2024-02-29T00:00:00"/>
  </r>
  <r>
    <x v="3"/>
    <s v="FC"/>
    <x v="2"/>
    <x v="16"/>
    <x v="0"/>
    <n v="5437161"/>
    <n v="355000"/>
    <x v="1"/>
    <s v="YES"/>
    <d v="2024-02-23T00:00:00"/>
  </r>
  <r>
    <x v="3"/>
    <s v="FC"/>
    <x v="10"/>
    <x v="11"/>
    <x v="0"/>
    <n v="5437729"/>
    <n v="1100000"/>
    <x v="1"/>
    <s v="YES"/>
    <d v="2024-02-27T00:00:00"/>
  </r>
  <r>
    <x v="3"/>
    <s v="FC"/>
    <x v="10"/>
    <x v="9"/>
    <x v="0"/>
    <n v="5436449"/>
    <n v="575000"/>
    <x v="1"/>
    <s v="YES"/>
    <d v="2024-02-20T00:00:00"/>
  </r>
  <r>
    <x v="3"/>
    <s v="FC"/>
    <x v="10"/>
    <x v="9"/>
    <x v="1"/>
    <n v="5437996"/>
    <n v="385000"/>
    <x v="1"/>
    <s v="YES"/>
    <d v="2024-02-28T00:00:00"/>
  </r>
  <r>
    <x v="3"/>
    <s v="FC"/>
    <x v="10"/>
    <x v="11"/>
    <x v="3"/>
    <n v="5438013"/>
    <n v="96000"/>
    <x v="1"/>
    <s v="YES"/>
    <d v="2024-02-28T00:00:00"/>
  </r>
  <r>
    <x v="3"/>
    <s v="FC"/>
    <x v="12"/>
    <x v="14"/>
    <x v="1"/>
    <n v="5437908"/>
    <n v="490000"/>
    <x v="1"/>
    <s v="YES"/>
    <d v="2024-02-27T00:00:00"/>
  </r>
  <r>
    <x v="3"/>
    <s v="FC"/>
    <x v="12"/>
    <x v="14"/>
    <x v="0"/>
    <n v="5438043"/>
    <n v="545000"/>
    <x v="1"/>
    <s v="YES"/>
    <d v="2024-02-28T00:00:00"/>
  </r>
  <r>
    <x v="3"/>
    <s v="FC"/>
    <x v="10"/>
    <x v="10"/>
    <x v="0"/>
    <n v="5438071"/>
    <n v="626878"/>
    <x v="0"/>
    <s v="YES"/>
    <d v="2024-02-28T00:00:00"/>
  </r>
  <r>
    <x v="3"/>
    <s v="FC"/>
    <x v="10"/>
    <x v="13"/>
    <x v="1"/>
    <n v="5438094"/>
    <n v="389900"/>
    <x v="1"/>
    <s v="YES"/>
    <d v="2024-02-28T00:00:00"/>
  </r>
  <r>
    <x v="3"/>
    <s v="FC"/>
    <x v="10"/>
    <x v="9"/>
    <x v="0"/>
    <n v="5437850"/>
    <n v="430000"/>
    <x v="1"/>
    <s v="YES"/>
    <d v="2024-02-27T00:00:00"/>
  </r>
  <r>
    <x v="3"/>
    <s v="FC"/>
    <x v="10"/>
    <x v="9"/>
    <x v="0"/>
    <n v="5437831"/>
    <n v="590000"/>
    <x v="1"/>
    <s v="YES"/>
    <d v="2024-02-27T00:00:00"/>
  </r>
  <r>
    <x v="3"/>
    <s v="FC"/>
    <x v="10"/>
    <x v="9"/>
    <x v="3"/>
    <n v="5437820"/>
    <n v="740000"/>
    <x v="1"/>
    <s v="YES"/>
    <d v="2024-02-27T00:00:00"/>
  </r>
  <r>
    <x v="3"/>
    <s v="FC"/>
    <x v="10"/>
    <x v="9"/>
    <x v="5"/>
    <n v="5437787"/>
    <n v="320000"/>
    <x v="1"/>
    <s v="YES"/>
    <d v="2024-02-27T00:00:00"/>
  </r>
  <r>
    <x v="3"/>
    <s v="FC"/>
    <x v="10"/>
    <x v="9"/>
    <x v="0"/>
    <n v="5438098"/>
    <n v="415000"/>
    <x v="1"/>
    <s v="YES"/>
    <d v="2024-02-28T00:00:00"/>
  </r>
  <r>
    <x v="3"/>
    <s v="FC"/>
    <x v="11"/>
    <x v="12"/>
    <x v="5"/>
    <n v="5438175"/>
    <n v="405000"/>
    <x v="1"/>
    <s v="YES"/>
    <d v="2024-02-28T00:00:00"/>
  </r>
  <r>
    <x v="3"/>
    <s v="FC"/>
    <x v="10"/>
    <x v="9"/>
    <x v="0"/>
    <n v="5438379"/>
    <n v="745000"/>
    <x v="1"/>
    <s v="YES"/>
    <d v="2024-02-29T00:00:00"/>
  </r>
  <r>
    <x v="3"/>
    <s v="FC"/>
    <x v="10"/>
    <x v="9"/>
    <x v="0"/>
    <n v="5437623"/>
    <n v="1500000"/>
    <x v="1"/>
    <s v="YES"/>
    <d v="2024-02-26T00:00:00"/>
  </r>
  <r>
    <x v="3"/>
    <s v="FC"/>
    <x v="11"/>
    <x v="12"/>
    <x v="0"/>
    <n v="5438500"/>
    <n v="530000"/>
    <x v="1"/>
    <s v="YES"/>
    <d v="2024-02-29T00:00:00"/>
  </r>
  <r>
    <x v="3"/>
    <s v="FC"/>
    <x v="10"/>
    <x v="18"/>
    <x v="0"/>
    <n v="5438261"/>
    <n v="820000"/>
    <x v="1"/>
    <s v="YES"/>
    <d v="2024-02-28T00:00:00"/>
  </r>
  <r>
    <x v="3"/>
    <s v="FC"/>
    <x v="10"/>
    <x v="11"/>
    <x v="0"/>
    <n v="5438233"/>
    <n v="1100000"/>
    <x v="1"/>
    <s v="YES"/>
    <d v="2024-02-28T00:00:00"/>
  </r>
  <r>
    <x v="3"/>
    <s v="FC"/>
    <x v="10"/>
    <x v="18"/>
    <x v="0"/>
    <n v="5437585"/>
    <n v="524900"/>
    <x v="1"/>
    <s v="YES"/>
    <d v="2024-02-26T00:00:00"/>
  </r>
  <r>
    <x v="3"/>
    <s v="FC"/>
    <x v="11"/>
    <x v="12"/>
    <x v="0"/>
    <n v="5438224"/>
    <n v="500000"/>
    <x v="1"/>
    <s v="YES"/>
    <d v="2024-02-28T00:00:00"/>
  </r>
  <r>
    <x v="3"/>
    <s v="FC"/>
    <x v="10"/>
    <x v="13"/>
    <x v="0"/>
    <n v="5437756"/>
    <n v="770000"/>
    <x v="1"/>
    <s v="YES"/>
    <d v="2024-02-27T00:00:00"/>
  </r>
  <r>
    <x v="3"/>
    <s v="FC"/>
    <x v="10"/>
    <x v="15"/>
    <x v="3"/>
    <n v="5438217"/>
    <n v="559990"/>
    <x v="0"/>
    <s v="YES"/>
    <d v="2024-02-28T00:00:00"/>
  </r>
  <r>
    <x v="3"/>
    <s v="FC"/>
    <x v="10"/>
    <x v="18"/>
    <x v="1"/>
    <n v="5437736"/>
    <n v="296000"/>
    <x v="1"/>
    <s v="YES"/>
    <d v="2024-02-27T00:00:00"/>
  </r>
  <r>
    <x v="3"/>
    <s v="FC"/>
    <x v="10"/>
    <x v="9"/>
    <x v="1"/>
    <n v="5437649"/>
    <n v="3225000"/>
    <x v="1"/>
    <s v="YES"/>
    <d v="2024-02-26T00:00:00"/>
  </r>
  <r>
    <x v="3"/>
    <s v="FC"/>
    <x v="10"/>
    <x v="11"/>
    <x v="0"/>
    <n v="5437698"/>
    <n v="620000"/>
    <x v="1"/>
    <s v="YES"/>
    <d v="2024-02-27T00:00:00"/>
  </r>
  <r>
    <x v="3"/>
    <s v="FC"/>
    <x v="2"/>
    <x v="16"/>
    <x v="1"/>
    <n v="5438194"/>
    <n v="188000"/>
    <x v="1"/>
    <s v="YES"/>
    <d v="2024-02-28T00:00:00"/>
  </r>
  <r>
    <x v="3"/>
    <s v="FC"/>
    <x v="10"/>
    <x v="13"/>
    <x v="0"/>
    <n v="5437708"/>
    <n v="634000"/>
    <x v="1"/>
    <s v="YES"/>
    <d v="2024-02-27T00:00:00"/>
  </r>
  <r>
    <x v="3"/>
    <s v="FC"/>
    <x v="10"/>
    <x v="10"/>
    <x v="0"/>
    <n v="5437718"/>
    <n v="759657"/>
    <x v="0"/>
    <s v="YES"/>
    <d v="2024-02-27T00:00:00"/>
  </r>
  <r>
    <x v="3"/>
    <s v="FC"/>
    <x v="10"/>
    <x v="9"/>
    <x v="0"/>
    <n v="5437572"/>
    <n v="595000"/>
    <x v="1"/>
    <s v="YES"/>
    <d v="2024-02-26T00:00:00"/>
  </r>
  <r>
    <x v="3"/>
    <s v="FC"/>
    <x v="11"/>
    <x v="12"/>
    <x v="3"/>
    <n v="5438223"/>
    <n v="20000"/>
    <x v="1"/>
    <s v="YES"/>
    <d v="2024-02-28T00:00:00"/>
  </r>
  <r>
    <x v="3"/>
    <s v="FC"/>
    <x v="2"/>
    <x v="16"/>
    <x v="0"/>
    <n v="5437084"/>
    <n v="644532"/>
    <x v="0"/>
    <s v="YES"/>
    <d v="2024-02-23T00:00:00"/>
  </r>
  <r>
    <x v="3"/>
    <s v="FC"/>
    <x v="11"/>
    <x v="12"/>
    <x v="3"/>
    <n v="5438671"/>
    <n v="130000"/>
    <x v="1"/>
    <s v="YES"/>
    <d v="2024-02-29T00:00:00"/>
  </r>
  <r>
    <x v="3"/>
    <s v="FC"/>
    <x v="10"/>
    <x v="9"/>
    <x v="0"/>
    <n v="5436801"/>
    <n v="570000"/>
    <x v="1"/>
    <s v="YES"/>
    <d v="2024-02-21T00:00:00"/>
  </r>
  <r>
    <x v="3"/>
    <s v="FC"/>
    <x v="12"/>
    <x v="14"/>
    <x v="0"/>
    <n v="5438576"/>
    <n v="450000"/>
    <x v="1"/>
    <s v="YES"/>
    <d v="2024-02-29T00:00:00"/>
  </r>
  <r>
    <x v="3"/>
    <s v="FC"/>
    <x v="10"/>
    <x v="11"/>
    <x v="0"/>
    <n v="5438704"/>
    <n v="885000"/>
    <x v="1"/>
    <s v="YES"/>
    <d v="2024-02-29T00:00:00"/>
  </r>
  <r>
    <x v="3"/>
    <s v="FC"/>
    <x v="10"/>
    <x v="13"/>
    <x v="0"/>
    <n v="5438587"/>
    <n v="1500000"/>
    <x v="1"/>
    <s v="YES"/>
    <d v="2024-02-29T00:00:00"/>
  </r>
  <r>
    <x v="3"/>
    <s v="FC"/>
    <x v="10"/>
    <x v="9"/>
    <x v="1"/>
    <n v="5437088"/>
    <n v="298000"/>
    <x v="1"/>
    <s v="YES"/>
    <d v="2024-02-23T00:00:00"/>
  </r>
  <r>
    <x v="3"/>
    <s v="FC"/>
    <x v="10"/>
    <x v="9"/>
    <x v="0"/>
    <n v="5436977"/>
    <n v="510000"/>
    <x v="1"/>
    <s v="YES"/>
    <d v="2024-02-22T00:00:00"/>
  </r>
  <r>
    <x v="3"/>
    <s v="FC"/>
    <x v="10"/>
    <x v="15"/>
    <x v="0"/>
    <n v="5438699"/>
    <n v="577879"/>
    <x v="0"/>
    <s v="YES"/>
    <d v="2024-02-29T00:00:00"/>
  </r>
  <r>
    <x v="3"/>
    <s v="FC"/>
    <x v="11"/>
    <x v="12"/>
    <x v="3"/>
    <n v="5436766"/>
    <n v="150000"/>
    <x v="1"/>
    <s v="YES"/>
    <d v="2024-02-21T00:00:00"/>
  </r>
  <r>
    <x v="3"/>
    <s v="FC"/>
    <x v="10"/>
    <x v="9"/>
    <x v="0"/>
    <n v="5436777"/>
    <n v="770000"/>
    <x v="1"/>
    <s v="YES"/>
    <d v="2024-02-21T00:00:00"/>
  </r>
  <r>
    <x v="3"/>
    <s v="FC"/>
    <x v="2"/>
    <x v="16"/>
    <x v="0"/>
    <n v="5438592"/>
    <n v="550000"/>
    <x v="1"/>
    <s v="YES"/>
    <d v="2024-02-29T00:00:00"/>
  </r>
  <r>
    <x v="3"/>
    <s v="FC"/>
    <x v="11"/>
    <x v="12"/>
    <x v="0"/>
    <n v="5438620"/>
    <n v="1750000"/>
    <x v="1"/>
    <s v="YES"/>
    <d v="2024-02-29T00:00:00"/>
  </r>
  <r>
    <x v="3"/>
    <s v="FC"/>
    <x v="12"/>
    <x v="14"/>
    <x v="0"/>
    <n v="5436798"/>
    <n v="365000"/>
    <x v="1"/>
    <s v="YES"/>
    <d v="2024-02-21T00:00:00"/>
  </r>
  <r>
    <x v="3"/>
    <s v="FC"/>
    <x v="11"/>
    <x v="12"/>
    <x v="0"/>
    <n v="5437009"/>
    <n v="775000"/>
    <x v="1"/>
    <s v="YES"/>
    <d v="2024-02-22T00:00:00"/>
  </r>
  <r>
    <x v="3"/>
    <s v="FC"/>
    <x v="11"/>
    <x v="12"/>
    <x v="1"/>
    <n v="5436903"/>
    <n v="318150"/>
    <x v="1"/>
    <s v="YES"/>
    <d v="2024-02-22T00:00:00"/>
  </r>
  <r>
    <x v="3"/>
    <s v="FC"/>
    <x v="10"/>
    <x v="9"/>
    <x v="1"/>
    <n v="5437085"/>
    <n v="290000"/>
    <x v="1"/>
    <s v="YES"/>
    <d v="2024-02-23T00:00:00"/>
  </r>
  <r>
    <x v="3"/>
    <s v="FC"/>
    <x v="10"/>
    <x v="11"/>
    <x v="0"/>
    <n v="5436860"/>
    <n v="1375000"/>
    <x v="1"/>
    <s v="YES"/>
    <d v="2024-02-22T00:00:00"/>
  </r>
  <r>
    <x v="3"/>
    <s v="FC"/>
    <x v="11"/>
    <x v="12"/>
    <x v="1"/>
    <n v="5438669"/>
    <n v="220000"/>
    <x v="1"/>
    <s v="YES"/>
    <d v="2024-02-29T00:00:00"/>
  </r>
  <r>
    <x v="3"/>
    <s v="FC"/>
    <x v="10"/>
    <x v="11"/>
    <x v="1"/>
    <n v="5438663"/>
    <n v="425000"/>
    <x v="1"/>
    <s v="YES"/>
    <d v="2024-02-29T00:00:00"/>
  </r>
  <r>
    <x v="3"/>
    <s v="FC"/>
    <x v="10"/>
    <x v="13"/>
    <x v="0"/>
    <n v="5436887"/>
    <n v="2200000"/>
    <x v="1"/>
    <s v="YES"/>
    <d v="2024-02-22T00:00:00"/>
  </r>
  <r>
    <x v="3"/>
    <s v="FC"/>
    <x v="11"/>
    <x v="12"/>
    <x v="0"/>
    <n v="5438673"/>
    <n v="3475000"/>
    <x v="1"/>
    <s v="YES"/>
    <d v="2024-02-29T00:00:00"/>
  </r>
  <r>
    <x v="3"/>
    <s v="FC"/>
    <x v="2"/>
    <x v="16"/>
    <x v="0"/>
    <n v="5436746"/>
    <n v="409900"/>
    <x v="1"/>
    <s v="YES"/>
    <d v="2024-02-21T00:00:00"/>
  </r>
  <r>
    <x v="3"/>
    <s v="FC"/>
    <x v="11"/>
    <x v="12"/>
    <x v="0"/>
    <n v="5437030"/>
    <n v="360000"/>
    <x v="1"/>
    <s v="YES"/>
    <d v="2024-02-22T00:00:00"/>
  </r>
  <r>
    <x v="3"/>
    <s v="FC"/>
    <x v="10"/>
    <x v="9"/>
    <x v="0"/>
    <n v="5438719"/>
    <n v="258000"/>
    <x v="1"/>
    <s v="YES"/>
    <d v="2024-02-29T00:00:00"/>
  </r>
  <r>
    <x v="3"/>
    <s v="FC"/>
    <x v="2"/>
    <x v="16"/>
    <x v="0"/>
    <n v="5436967"/>
    <n v="630000"/>
    <x v="1"/>
    <s v="YES"/>
    <d v="2024-02-22T00:00:00"/>
  </r>
  <r>
    <x v="3"/>
    <s v="FC"/>
    <x v="10"/>
    <x v="10"/>
    <x v="0"/>
    <n v="5437090"/>
    <n v="600000"/>
    <x v="1"/>
    <s v="YES"/>
    <d v="2024-02-23T00:00:00"/>
  </r>
  <r>
    <x v="3"/>
    <s v="FC"/>
    <x v="12"/>
    <x v="14"/>
    <x v="2"/>
    <n v="5438713"/>
    <n v="5012700"/>
    <x v="1"/>
    <s v="YES"/>
    <d v="2024-02-29T00:00:00"/>
  </r>
  <r>
    <x v="3"/>
    <s v="FC"/>
    <x v="10"/>
    <x v="18"/>
    <x v="0"/>
    <n v="5438556"/>
    <n v="444000"/>
    <x v="1"/>
    <s v="YES"/>
    <d v="2024-02-29T00:00:00"/>
  </r>
  <r>
    <x v="3"/>
    <s v="FC"/>
    <x v="10"/>
    <x v="11"/>
    <x v="1"/>
    <n v="5436751"/>
    <n v="382500"/>
    <x v="1"/>
    <s v="YES"/>
    <d v="2024-02-21T00:00:00"/>
  </r>
  <r>
    <x v="3"/>
    <s v="FC"/>
    <x v="10"/>
    <x v="9"/>
    <x v="3"/>
    <n v="5438555"/>
    <n v="200000"/>
    <x v="1"/>
    <s v="YES"/>
    <d v="2024-02-29T00:00:00"/>
  </r>
  <r>
    <x v="4"/>
    <s v="LT"/>
    <x v="14"/>
    <x v="19"/>
    <x v="0"/>
    <n v="5438441"/>
    <n v="840000"/>
    <x v="1"/>
    <s v="YES"/>
    <d v="2024-02-29T00:00:00"/>
  </r>
  <r>
    <x v="4"/>
    <s v="LT"/>
    <x v="14"/>
    <x v="19"/>
    <x v="0"/>
    <n v="5433547"/>
    <n v="366000"/>
    <x v="1"/>
    <s v="YES"/>
    <d v="2024-02-01T00:00:00"/>
  </r>
  <r>
    <x v="4"/>
    <s v="LT"/>
    <x v="14"/>
    <x v="19"/>
    <x v="0"/>
    <n v="5436043"/>
    <n v="595000"/>
    <x v="1"/>
    <s v="YES"/>
    <d v="2024-02-15T00:00:00"/>
  </r>
  <r>
    <x v="4"/>
    <s v="LT"/>
    <x v="14"/>
    <x v="19"/>
    <x v="0"/>
    <n v="5436897"/>
    <n v="650000"/>
    <x v="1"/>
    <s v="YES"/>
    <d v="2024-02-22T00:00:00"/>
  </r>
  <r>
    <x v="4"/>
    <s v="LT"/>
    <x v="14"/>
    <x v="19"/>
    <x v="6"/>
    <n v="5436408"/>
    <n v="975000"/>
    <x v="1"/>
    <s v="YES"/>
    <d v="2024-02-20T00:00:00"/>
  </r>
  <r>
    <x v="4"/>
    <s v="LT"/>
    <x v="14"/>
    <x v="19"/>
    <x v="0"/>
    <n v="5435222"/>
    <n v="310000"/>
    <x v="1"/>
    <s v="YES"/>
    <d v="2024-02-12T00:00:00"/>
  </r>
  <r>
    <x v="4"/>
    <s v="LT"/>
    <x v="14"/>
    <x v="19"/>
    <x v="0"/>
    <n v="5436402"/>
    <n v="535000"/>
    <x v="1"/>
    <s v="YES"/>
    <d v="2024-02-20T00:00:00"/>
  </r>
  <r>
    <x v="4"/>
    <s v="LT"/>
    <x v="14"/>
    <x v="19"/>
    <x v="0"/>
    <n v="5433946"/>
    <n v="725000"/>
    <x v="1"/>
    <s v="YES"/>
    <d v="2024-02-05T00:00:00"/>
  </r>
  <r>
    <x v="5"/>
    <s v="SIG"/>
    <x v="15"/>
    <x v="20"/>
    <x v="0"/>
    <n v="5434837"/>
    <n v="450000"/>
    <x v="1"/>
    <s v="YES"/>
    <d v="2024-02-09T00:00:00"/>
  </r>
  <r>
    <x v="5"/>
    <s v="SIG"/>
    <x v="16"/>
    <x v="21"/>
    <x v="0"/>
    <n v="5437103"/>
    <n v="3550000"/>
    <x v="1"/>
    <s v="YES"/>
    <d v="2024-02-23T00:00:00"/>
  </r>
  <r>
    <x v="5"/>
    <s v="SIG"/>
    <x v="16"/>
    <x v="21"/>
    <x v="0"/>
    <n v="5436876"/>
    <n v="505000"/>
    <x v="1"/>
    <s v="YES"/>
    <d v="2024-02-22T00:00:00"/>
  </r>
  <r>
    <x v="5"/>
    <s v="SIG"/>
    <x v="16"/>
    <x v="21"/>
    <x v="1"/>
    <n v="5436661"/>
    <n v="459000"/>
    <x v="1"/>
    <s v="YES"/>
    <d v="2024-02-21T00:00:00"/>
  </r>
  <r>
    <x v="5"/>
    <s v="SIG"/>
    <x v="15"/>
    <x v="20"/>
    <x v="0"/>
    <n v="5438188"/>
    <n v="690000"/>
    <x v="1"/>
    <s v="YES"/>
    <d v="2024-02-28T00:00:00"/>
  </r>
  <r>
    <x v="5"/>
    <s v="SIG"/>
    <x v="15"/>
    <x v="20"/>
    <x v="0"/>
    <n v="5435764"/>
    <n v="339000"/>
    <x v="1"/>
    <s v="YES"/>
    <d v="2024-02-14T00:00:00"/>
  </r>
  <r>
    <x v="5"/>
    <s v="SIG"/>
    <x v="15"/>
    <x v="20"/>
    <x v="1"/>
    <n v="5438127"/>
    <n v="430000"/>
    <x v="1"/>
    <s v="YES"/>
    <d v="2024-02-28T00:00:00"/>
  </r>
  <r>
    <x v="5"/>
    <s v="SIG"/>
    <x v="15"/>
    <x v="20"/>
    <x v="0"/>
    <n v="5436786"/>
    <n v="510000"/>
    <x v="1"/>
    <s v="YES"/>
    <d v="2024-02-21T00:00:00"/>
  </r>
  <r>
    <x v="6"/>
    <s v="ST"/>
    <x v="3"/>
    <x v="22"/>
    <x v="0"/>
    <n v="5435024"/>
    <n v="580000"/>
    <x v="1"/>
    <s v="YES"/>
    <d v="2024-02-09T00:00:00"/>
  </r>
  <r>
    <x v="6"/>
    <s v="ST"/>
    <x v="14"/>
    <x v="23"/>
    <x v="0"/>
    <n v="5437983"/>
    <n v="725000"/>
    <x v="1"/>
    <s v="YES"/>
    <d v="2024-02-28T00:00:00"/>
  </r>
  <r>
    <x v="6"/>
    <s v="ST"/>
    <x v="14"/>
    <x v="24"/>
    <x v="0"/>
    <n v="5434923"/>
    <n v="530000"/>
    <x v="1"/>
    <s v="YES"/>
    <d v="2024-02-09T00:00:00"/>
  </r>
  <r>
    <x v="6"/>
    <s v="ST"/>
    <x v="3"/>
    <x v="25"/>
    <x v="0"/>
    <n v="5438201"/>
    <n v="750000"/>
    <x v="1"/>
    <s v="YES"/>
    <d v="2024-02-28T00:00:00"/>
  </r>
  <r>
    <x v="6"/>
    <s v="ST"/>
    <x v="3"/>
    <x v="25"/>
    <x v="2"/>
    <n v="5438149"/>
    <n v="130000"/>
    <x v="1"/>
    <s v="YES"/>
    <d v="2024-02-28T00:00:00"/>
  </r>
  <r>
    <x v="6"/>
    <s v="ST"/>
    <x v="17"/>
    <x v="26"/>
    <x v="0"/>
    <n v="5438198"/>
    <n v="153500"/>
    <x v="1"/>
    <s v="YES"/>
    <d v="2024-02-28T00:00:00"/>
  </r>
  <r>
    <x v="6"/>
    <s v="ST"/>
    <x v="3"/>
    <x v="27"/>
    <x v="0"/>
    <n v="5435193"/>
    <n v="559900"/>
    <x v="1"/>
    <s v="YES"/>
    <d v="2024-02-12T00:00:00"/>
  </r>
  <r>
    <x v="6"/>
    <s v="ST"/>
    <x v="3"/>
    <x v="22"/>
    <x v="0"/>
    <n v="5434930"/>
    <n v="445000"/>
    <x v="1"/>
    <s v="YES"/>
    <d v="2024-02-09T00:00:00"/>
  </r>
  <r>
    <x v="6"/>
    <s v="ST"/>
    <x v="3"/>
    <x v="28"/>
    <x v="0"/>
    <n v="5438181"/>
    <n v="525000"/>
    <x v="1"/>
    <s v="YES"/>
    <d v="2024-02-28T00:00:00"/>
  </r>
  <r>
    <x v="6"/>
    <s v="ST"/>
    <x v="13"/>
    <x v="29"/>
    <x v="0"/>
    <n v="5434932"/>
    <n v="712000"/>
    <x v="1"/>
    <s v="YES"/>
    <d v="2024-02-09T00:00:00"/>
  </r>
  <r>
    <x v="6"/>
    <s v="ST"/>
    <x v="3"/>
    <x v="30"/>
    <x v="0"/>
    <n v="5433432"/>
    <n v="725000"/>
    <x v="1"/>
    <s v="YES"/>
    <d v="2024-02-01T00:00:00"/>
  </r>
  <r>
    <x v="6"/>
    <s v="ST"/>
    <x v="3"/>
    <x v="22"/>
    <x v="0"/>
    <n v="5434940"/>
    <n v="615000"/>
    <x v="1"/>
    <s v="YES"/>
    <d v="2024-02-09T00:00:00"/>
  </r>
  <r>
    <x v="6"/>
    <s v="ST"/>
    <x v="17"/>
    <x v="31"/>
    <x v="4"/>
    <n v="5438679"/>
    <n v="345000"/>
    <x v="1"/>
    <s v="YES"/>
    <d v="2024-02-29T00:00:00"/>
  </r>
  <r>
    <x v="6"/>
    <s v="ST"/>
    <x v="17"/>
    <x v="31"/>
    <x v="0"/>
    <n v="5435096"/>
    <n v="532000"/>
    <x v="1"/>
    <s v="YES"/>
    <d v="2024-02-12T00:00:00"/>
  </r>
  <r>
    <x v="6"/>
    <s v="ST"/>
    <x v="3"/>
    <x v="28"/>
    <x v="5"/>
    <n v="5435135"/>
    <n v="495000"/>
    <x v="1"/>
    <s v="YES"/>
    <d v="2024-02-12T00:00:00"/>
  </r>
  <r>
    <x v="6"/>
    <s v="ST"/>
    <x v="3"/>
    <x v="22"/>
    <x v="2"/>
    <n v="5433557"/>
    <n v="670000"/>
    <x v="1"/>
    <s v="YES"/>
    <d v="2024-02-01T00:00:00"/>
  </r>
  <r>
    <x v="6"/>
    <s v="ST"/>
    <x v="3"/>
    <x v="27"/>
    <x v="0"/>
    <n v="5438675"/>
    <n v="1100000"/>
    <x v="1"/>
    <s v="YES"/>
    <d v="2024-02-29T00:00:00"/>
  </r>
  <r>
    <x v="6"/>
    <s v="ST"/>
    <x v="14"/>
    <x v="24"/>
    <x v="0"/>
    <n v="5437997"/>
    <n v="447500"/>
    <x v="1"/>
    <s v="YES"/>
    <d v="2024-02-28T00:00:00"/>
  </r>
  <r>
    <x v="6"/>
    <s v="ST"/>
    <x v="17"/>
    <x v="32"/>
    <x v="2"/>
    <n v="5435142"/>
    <n v="675000"/>
    <x v="1"/>
    <s v="YES"/>
    <d v="2024-02-12T00:00:00"/>
  </r>
  <r>
    <x v="6"/>
    <s v="ST"/>
    <x v="14"/>
    <x v="24"/>
    <x v="3"/>
    <n v="5438016"/>
    <n v="65000"/>
    <x v="1"/>
    <s v="YES"/>
    <d v="2024-02-28T00:00:00"/>
  </r>
  <r>
    <x v="6"/>
    <s v="ST"/>
    <x v="17"/>
    <x v="32"/>
    <x v="2"/>
    <n v="5438178"/>
    <n v="1650000"/>
    <x v="1"/>
    <s v="YES"/>
    <d v="2024-02-28T00:00:00"/>
  </r>
  <r>
    <x v="6"/>
    <s v="ST"/>
    <x v="14"/>
    <x v="24"/>
    <x v="3"/>
    <n v="5435192"/>
    <n v="176000"/>
    <x v="1"/>
    <s v="YES"/>
    <d v="2024-02-12T00:00:00"/>
  </r>
  <r>
    <x v="6"/>
    <s v="ST"/>
    <x v="17"/>
    <x v="32"/>
    <x v="1"/>
    <n v="5434003"/>
    <n v="506370"/>
    <x v="0"/>
    <s v="YES"/>
    <d v="2024-02-05T00:00:00"/>
  </r>
  <r>
    <x v="6"/>
    <s v="ST"/>
    <x v="17"/>
    <x v="32"/>
    <x v="0"/>
    <n v="5434415"/>
    <n v="773735.25"/>
    <x v="0"/>
    <s v="YES"/>
    <d v="2024-02-07T00:00:00"/>
  </r>
  <r>
    <x v="6"/>
    <s v="ST"/>
    <x v="17"/>
    <x v="26"/>
    <x v="0"/>
    <n v="5438606"/>
    <n v="442500"/>
    <x v="1"/>
    <s v="YES"/>
    <d v="2024-02-29T00:00:00"/>
  </r>
  <r>
    <x v="6"/>
    <s v="ST"/>
    <x v="3"/>
    <x v="28"/>
    <x v="0"/>
    <n v="5434398"/>
    <n v="560000"/>
    <x v="1"/>
    <s v="YES"/>
    <d v="2024-02-07T00:00:00"/>
  </r>
  <r>
    <x v="6"/>
    <s v="ST"/>
    <x v="14"/>
    <x v="24"/>
    <x v="0"/>
    <n v="5433960"/>
    <n v="818000"/>
    <x v="1"/>
    <s v="YES"/>
    <d v="2024-02-05T00:00:00"/>
  </r>
  <r>
    <x v="6"/>
    <s v="ST"/>
    <x v="17"/>
    <x v="32"/>
    <x v="0"/>
    <n v="5435397"/>
    <n v="684346"/>
    <x v="0"/>
    <s v="YES"/>
    <d v="2024-02-13T00:00:00"/>
  </r>
  <r>
    <x v="6"/>
    <s v="ST"/>
    <x v="3"/>
    <x v="27"/>
    <x v="1"/>
    <n v="5434367"/>
    <n v="193000"/>
    <x v="1"/>
    <s v="YES"/>
    <d v="2024-02-07T00:00:00"/>
  </r>
  <r>
    <x v="6"/>
    <s v="ST"/>
    <x v="3"/>
    <x v="22"/>
    <x v="0"/>
    <n v="5434287"/>
    <n v="480000"/>
    <x v="1"/>
    <s v="YES"/>
    <d v="2024-02-07T00:00:00"/>
  </r>
  <r>
    <x v="6"/>
    <s v="ST"/>
    <x v="3"/>
    <x v="27"/>
    <x v="0"/>
    <n v="5433984"/>
    <n v="565000"/>
    <x v="1"/>
    <s v="YES"/>
    <d v="2024-02-05T00:00:00"/>
  </r>
  <r>
    <x v="6"/>
    <s v="ST"/>
    <x v="3"/>
    <x v="25"/>
    <x v="3"/>
    <n v="5438305"/>
    <n v="515000"/>
    <x v="1"/>
    <s v="YES"/>
    <d v="2024-02-28T00:00:00"/>
  </r>
  <r>
    <x v="6"/>
    <s v="ST"/>
    <x v="14"/>
    <x v="23"/>
    <x v="0"/>
    <n v="5438513"/>
    <n v="425000"/>
    <x v="1"/>
    <s v="YES"/>
    <d v="2024-02-29T00:00:00"/>
  </r>
  <r>
    <x v="6"/>
    <s v="ST"/>
    <x v="17"/>
    <x v="32"/>
    <x v="0"/>
    <n v="5438614"/>
    <n v="1155000"/>
    <x v="1"/>
    <s v="YES"/>
    <d v="2024-02-29T00:00:00"/>
  </r>
  <r>
    <x v="6"/>
    <s v="ST"/>
    <x v="3"/>
    <x v="28"/>
    <x v="5"/>
    <n v="5438524"/>
    <n v="180000"/>
    <x v="1"/>
    <s v="YES"/>
    <d v="2024-02-29T00:00:00"/>
  </r>
  <r>
    <x v="6"/>
    <s v="ST"/>
    <x v="14"/>
    <x v="23"/>
    <x v="0"/>
    <n v="5434172"/>
    <n v="369000"/>
    <x v="1"/>
    <s v="YES"/>
    <d v="2024-02-06T00:00:00"/>
  </r>
  <r>
    <x v="6"/>
    <s v="ST"/>
    <x v="17"/>
    <x v="26"/>
    <x v="1"/>
    <n v="5438533"/>
    <n v="295000"/>
    <x v="1"/>
    <s v="YES"/>
    <d v="2024-02-29T00:00:00"/>
  </r>
  <r>
    <x v="6"/>
    <s v="ST"/>
    <x v="3"/>
    <x v="25"/>
    <x v="1"/>
    <n v="5434012"/>
    <n v="175000"/>
    <x v="1"/>
    <s v="YES"/>
    <d v="2024-02-05T00:00:00"/>
  </r>
  <r>
    <x v="6"/>
    <s v="ST"/>
    <x v="3"/>
    <x v="30"/>
    <x v="1"/>
    <n v="5434062"/>
    <n v="424520"/>
    <x v="0"/>
    <s v="YES"/>
    <d v="2024-02-06T00:00:00"/>
  </r>
  <r>
    <x v="6"/>
    <s v="ST"/>
    <x v="3"/>
    <x v="30"/>
    <x v="0"/>
    <n v="5434134"/>
    <n v="721532"/>
    <x v="0"/>
    <s v="YES"/>
    <d v="2024-02-06T00:00:00"/>
  </r>
  <r>
    <x v="6"/>
    <s v="ST"/>
    <x v="3"/>
    <x v="28"/>
    <x v="0"/>
    <n v="5438535"/>
    <n v="365000"/>
    <x v="1"/>
    <s v="YES"/>
    <d v="2024-02-29T00:00:00"/>
  </r>
  <r>
    <x v="6"/>
    <s v="ST"/>
    <x v="14"/>
    <x v="23"/>
    <x v="1"/>
    <n v="5438544"/>
    <n v="117500"/>
    <x v="1"/>
    <s v="YES"/>
    <d v="2024-02-29T00:00:00"/>
  </r>
  <r>
    <x v="6"/>
    <s v="ST"/>
    <x v="3"/>
    <x v="22"/>
    <x v="5"/>
    <n v="5434064"/>
    <n v="170000"/>
    <x v="1"/>
    <s v="YES"/>
    <d v="2024-02-06T00:00:00"/>
  </r>
  <r>
    <x v="6"/>
    <s v="ST"/>
    <x v="17"/>
    <x v="32"/>
    <x v="0"/>
    <n v="5438564"/>
    <n v="735000"/>
    <x v="1"/>
    <s v="YES"/>
    <d v="2024-02-29T00:00:00"/>
  </r>
  <r>
    <x v="6"/>
    <s v="ST"/>
    <x v="3"/>
    <x v="28"/>
    <x v="0"/>
    <n v="5438621"/>
    <n v="322500"/>
    <x v="1"/>
    <s v="YES"/>
    <d v="2024-02-29T00:00:00"/>
  </r>
  <r>
    <x v="6"/>
    <s v="ST"/>
    <x v="17"/>
    <x v="32"/>
    <x v="0"/>
    <n v="5434907"/>
    <n v="1511250"/>
    <x v="1"/>
    <s v="YES"/>
    <d v="2024-02-09T00:00:00"/>
  </r>
  <r>
    <x v="6"/>
    <s v="ST"/>
    <x v="3"/>
    <x v="28"/>
    <x v="0"/>
    <n v="5434845"/>
    <n v="545000"/>
    <x v="1"/>
    <s v="YES"/>
    <d v="2024-02-09T00:00:00"/>
  </r>
  <r>
    <x v="6"/>
    <s v="ST"/>
    <x v="13"/>
    <x v="31"/>
    <x v="2"/>
    <n v="5433644"/>
    <n v="650000"/>
    <x v="1"/>
    <s v="YES"/>
    <d v="2024-02-02T00:00:00"/>
  </r>
  <r>
    <x v="6"/>
    <s v="ST"/>
    <x v="3"/>
    <x v="22"/>
    <x v="5"/>
    <n v="5438637"/>
    <n v="945000"/>
    <x v="1"/>
    <s v="YES"/>
    <d v="2024-02-29T00:00:00"/>
  </r>
  <r>
    <x v="6"/>
    <s v="ST"/>
    <x v="17"/>
    <x v="32"/>
    <x v="1"/>
    <n v="5438631"/>
    <n v="510990"/>
    <x v="1"/>
    <s v="YES"/>
    <d v="2024-02-29T00:00:00"/>
  </r>
  <r>
    <x v="6"/>
    <s v="ST"/>
    <x v="3"/>
    <x v="27"/>
    <x v="0"/>
    <n v="5434389"/>
    <n v="558190"/>
    <x v="0"/>
    <s v="YES"/>
    <d v="2024-02-07T00:00:00"/>
  </r>
  <r>
    <x v="6"/>
    <s v="ST"/>
    <x v="17"/>
    <x v="32"/>
    <x v="1"/>
    <n v="5434800"/>
    <n v="192500"/>
    <x v="1"/>
    <s v="YES"/>
    <d v="2024-02-09T00:00:00"/>
  </r>
  <r>
    <x v="6"/>
    <s v="ST"/>
    <x v="3"/>
    <x v="28"/>
    <x v="0"/>
    <n v="5438627"/>
    <n v="340000"/>
    <x v="1"/>
    <s v="YES"/>
    <d v="2024-02-29T00:00:00"/>
  </r>
  <r>
    <x v="6"/>
    <s v="ST"/>
    <x v="3"/>
    <x v="27"/>
    <x v="3"/>
    <n v="5434793"/>
    <n v="500000"/>
    <x v="1"/>
    <s v="YES"/>
    <d v="2024-02-09T00:00:00"/>
  </r>
  <r>
    <x v="6"/>
    <s v="ST"/>
    <x v="3"/>
    <x v="31"/>
    <x v="0"/>
    <n v="5434428"/>
    <n v="450000"/>
    <x v="1"/>
    <s v="YES"/>
    <d v="2024-02-07T00:00:00"/>
  </r>
  <r>
    <x v="6"/>
    <s v="ST"/>
    <x v="13"/>
    <x v="33"/>
    <x v="0"/>
    <n v="5438624"/>
    <n v="650000"/>
    <x v="1"/>
    <s v="YES"/>
    <d v="2024-02-29T00:00:00"/>
  </r>
  <r>
    <x v="6"/>
    <s v="ST"/>
    <x v="17"/>
    <x v="26"/>
    <x v="1"/>
    <n v="5438488"/>
    <n v="389900"/>
    <x v="1"/>
    <s v="YES"/>
    <d v="2024-02-29T00:00:00"/>
  </r>
  <r>
    <x v="6"/>
    <s v="ST"/>
    <x v="17"/>
    <x v="31"/>
    <x v="0"/>
    <n v="5433741"/>
    <n v="334900"/>
    <x v="1"/>
    <s v="YES"/>
    <d v="2024-02-02T00:00:00"/>
  </r>
  <r>
    <x v="6"/>
    <s v="ST"/>
    <x v="13"/>
    <x v="29"/>
    <x v="5"/>
    <n v="5434700"/>
    <n v="290000"/>
    <x v="1"/>
    <s v="YES"/>
    <d v="2024-02-08T00:00:00"/>
  </r>
  <r>
    <x v="6"/>
    <s v="ST"/>
    <x v="14"/>
    <x v="24"/>
    <x v="1"/>
    <n v="5433747"/>
    <n v="680500"/>
    <x v="1"/>
    <s v="YES"/>
    <d v="2024-02-02T00:00:00"/>
  </r>
  <r>
    <x v="6"/>
    <s v="ST"/>
    <x v="3"/>
    <x v="22"/>
    <x v="1"/>
    <n v="5434647"/>
    <n v="199900"/>
    <x v="1"/>
    <s v="YES"/>
    <d v="2024-02-08T00:00:00"/>
  </r>
  <r>
    <x v="6"/>
    <s v="ST"/>
    <x v="14"/>
    <x v="24"/>
    <x v="3"/>
    <n v="5438461"/>
    <n v="11000"/>
    <x v="1"/>
    <s v="YES"/>
    <d v="2024-02-29T00:00:00"/>
  </r>
  <r>
    <x v="6"/>
    <s v="ST"/>
    <x v="3"/>
    <x v="25"/>
    <x v="0"/>
    <n v="5434589"/>
    <n v="365000"/>
    <x v="1"/>
    <s v="YES"/>
    <d v="2024-02-08T00:00:00"/>
  </r>
  <r>
    <x v="6"/>
    <s v="ST"/>
    <x v="17"/>
    <x v="32"/>
    <x v="0"/>
    <n v="5434580"/>
    <n v="867000"/>
    <x v="1"/>
    <s v="YES"/>
    <d v="2024-02-08T00:00:00"/>
  </r>
  <r>
    <x v="6"/>
    <s v="ST"/>
    <x v="17"/>
    <x v="26"/>
    <x v="5"/>
    <n v="5433858"/>
    <n v="236500"/>
    <x v="1"/>
    <s v="YES"/>
    <d v="2024-02-05T00:00:00"/>
  </r>
  <r>
    <x v="6"/>
    <s v="ST"/>
    <x v="14"/>
    <x v="23"/>
    <x v="0"/>
    <n v="5438203"/>
    <n v="2247500"/>
    <x v="1"/>
    <s v="YES"/>
    <d v="2024-02-28T00:00:00"/>
  </r>
  <r>
    <x v="6"/>
    <s v="ST"/>
    <x v="17"/>
    <x v="32"/>
    <x v="0"/>
    <n v="5438375"/>
    <n v="435000"/>
    <x v="1"/>
    <s v="YES"/>
    <d v="2024-02-29T00:00:00"/>
  </r>
  <r>
    <x v="6"/>
    <s v="ST"/>
    <x v="17"/>
    <x v="32"/>
    <x v="0"/>
    <n v="5436112"/>
    <n v="829990"/>
    <x v="0"/>
    <s v="YES"/>
    <d v="2024-02-16T00:00:00"/>
  </r>
  <r>
    <x v="6"/>
    <s v="ST"/>
    <x v="13"/>
    <x v="34"/>
    <x v="0"/>
    <n v="5436263"/>
    <n v="440000"/>
    <x v="1"/>
    <s v="YES"/>
    <d v="2024-02-16T00:00:00"/>
  </r>
  <r>
    <x v="6"/>
    <s v="ST"/>
    <x v="14"/>
    <x v="23"/>
    <x v="2"/>
    <n v="5436251"/>
    <n v="5100000"/>
    <x v="1"/>
    <s v="YES"/>
    <d v="2024-02-16T00:00:00"/>
  </r>
  <r>
    <x v="6"/>
    <s v="ST"/>
    <x v="3"/>
    <x v="28"/>
    <x v="0"/>
    <n v="5436234"/>
    <n v="655000"/>
    <x v="1"/>
    <s v="YES"/>
    <d v="2024-02-16T00:00:00"/>
  </r>
  <r>
    <x v="6"/>
    <s v="ST"/>
    <x v="17"/>
    <x v="31"/>
    <x v="5"/>
    <n v="5437132"/>
    <n v="335000"/>
    <x v="1"/>
    <s v="YES"/>
    <d v="2024-02-23T00:00:00"/>
  </r>
  <r>
    <x v="6"/>
    <s v="ST"/>
    <x v="3"/>
    <x v="28"/>
    <x v="3"/>
    <n v="5437145"/>
    <n v="230000"/>
    <x v="1"/>
    <s v="YES"/>
    <d v="2024-02-23T00:00:00"/>
  </r>
  <r>
    <x v="6"/>
    <s v="ST"/>
    <x v="13"/>
    <x v="34"/>
    <x v="0"/>
    <n v="5435391"/>
    <n v="635000"/>
    <x v="1"/>
    <s v="YES"/>
    <d v="2024-02-13T00:00:00"/>
  </r>
  <r>
    <x v="6"/>
    <s v="ST"/>
    <x v="3"/>
    <x v="28"/>
    <x v="1"/>
    <n v="5436190"/>
    <n v="450000"/>
    <x v="1"/>
    <s v="YES"/>
    <d v="2024-02-16T00:00:00"/>
  </r>
  <r>
    <x v="6"/>
    <s v="ST"/>
    <x v="17"/>
    <x v="32"/>
    <x v="0"/>
    <n v="5437961"/>
    <n v="400000"/>
    <x v="1"/>
    <s v="YES"/>
    <d v="2024-02-28T00:00:00"/>
  </r>
  <r>
    <x v="6"/>
    <s v="ST"/>
    <x v="14"/>
    <x v="23"/>
    <x v="0"/>
    <n v="5436171"/>
    <n v="440000"/>
    <x v="1"/>
    <s v="YES"/>
    <d v="2024-02-16T00:00:00"/>
  </r>
  <r>
    <x v="6"/>
    <s v="ST"/>
    <x v="17"/>
    <x v="31"/>
    <x v="0"/>
    <n v="5435957"/>
    <n v="289900"/>
    <x v="1"/>
    <s v="YES"/>
    <d v="2024-02-15T00:00:00"/>
  </r>
  <r>
    <x v="6"/>
    <s v="ST"/>
    <x v="14"/>
    <x v="24"/>
    <x v="0"/>
    <n v="5437209"/>
    <n v="660000"/>
    <x v="1"/>
    <s v="YES"/>
    <d v="2024-02-23T00:00:00"/>
  </r>
  <r>
    <x v="6"/>
    <s v="ST"/>
    <x v="17"/>
    <x v="32"/>
    <x v="0"/>
    <n v="5436385"/>
    <n v="1250000"/>
    <x v="1"/>
    <s v="YES"/>
    <d v="2024-02-20T00:00:00"/>
  </r>
  <r>
    <x v="6"/>
    <s v="ST"/>
    <x v="17"/>
    <x v="26"/>
    <x v="5"/>
    <n v="5437216"/>
    <n v="229500"/>
    <x v="1"/>
    <s v="YES"/>
    <d v="2024-02-23T00:00:00"/>
  </r>
  <r>
    <x v="6"/>
    <s v="ST"/>
    <x v="17"/>
    <x v="31"/>
    <x v="0"/>
    <n v="5436093"/>
    <n v="439900"/>
    <x v="1"/>
    <s v="YES"/>
    <d v="2024-02-16T00:00:00"/>
  </r>
  <r>
    <x v="6"/>
    <s v="ST"/>
    <x v="3"/>
    <x v="30"/>
    <x v="0"/>
    <n v="5436046"/>
    <n v="709899.63"/>
    <x v="0"/>
    <s v="YES"/>
    <d v="2024-02-15T00:00:00"/>
  </r>
  <r>
    <x v="6"/>
    <s v="ST"/>
    <x v="14"/>
    <x v="23"/>
    <x v="0"/>
    <n v="5436021"/>
    <n v="840000"/>
    <x v="1"/>
    <s v="YES"/>
    <d v="2024-02-15T00:00:00"/>
  </r>
  <r>
    <x v="6"/>
    <s v="ST"/>
    <x v="3"/>
    <x v="22"/>
    <x v="0"/>
    <n v="5437286"/>
    <n v="430000"/>
    <x v="1"/>
    <s v="YES"/>
    <d v="2024-02-23T00:00:00"/>
  </r>
  <r>
    <x v="6"/>
    <s v="ST"/>
    <x v="17"/>
    <x v="26"/>
    <x v="5"/>
    <n v="5437440"/>
    <n v="95000"/>
    <x v="1"/>
    <s v="YES"/>
    <d v="2024-02-26T00:00:00"/>
  </r>
  <r>
    <x v="6"/>
    <s v="ST"/>
    <x v="3"/>
    <x v="27"/>
    <x v="0"/>
    <n v="5437555"/>
    <n v="360000"/>
    <x v="1"/>
    <s v="YES"/>
    <d v="2024-02-26T00:00:00"/>
  </r>
  <r>
    <x v="6"/>
    <s v="ST"/>
    <x v="17"/>
    <x v="32"/>
    <x v="0"/>
    <n v="5435981"/>
    <n v="520000"/>
    <x v="1"/>
    <s v="YES"/>
    <d v="2024-02-15T00:00:00"/>
  </r>
  <r>
    <x v="6"/>
    <s v="ST"/>
    <x v="3"/>
    <x v="30"/>
    <x v="0"/>
    <n v="5435979"/>
    <n v="474900"/>
    <x v="1"/>
    <s v="YES"/>
    <d v="2024-02-15T00:00:00"/>
  </r>
  <r>
    <x v="6"/>
    <s v="ST"/>
    <x v="3"/>
    <x v="35"/>
    <x v="3"/>
    <n v="5437206"/>
    <n v="1200000"/>
    <x v="1"/>
    <s v="YES"/>
    <d v="2024-02-23T00:00:00"/>
  </r>
  <r>
    <x v="6"/>
    <s v="ST"/>
    <x v="17"/>
    <x v="31"/>
    <x v="0"/>
    <n v="5436990"/>
    <n v="415000"/>
    <x v="1"/>
    <s v="YES"/>
    <d v="2024-02-22T00:00:00"/>
  </r>
  <r>
    <x v="6"/>
    <s v="ST"/>
    <x v="3"/>
    <x v="27"/>
    <x v="0"/>
    <n v="5436736"/>
    <n v="275000"/>
    <x v="1"/>
    <s v="YES"/>
    <d v="2024-02-21T00:00:00"/>
  </r>
  <r>
    <x v="6"/>
    <s v="ST"/>
    <x v="3"/>
    <x v="27"/>
    <x v="0"/>
    <n v="5436748"/>
    <n v="560000"/>
    <x v="1"/>
    <s v="YES"/>
    <d v="2024-02-21T00:00:00"/>
  </r>
  <r>
    <x v="6"/>
    <s v="ST"/>
    <x v="13"/>
    <x v="29"/>
    <x v="0"/>
    <n v="5436721"/>
    <n v="505000"/>
    <x v="1"/>
    <s v="YES"/>
    <d v="2024-02-21T00:00:00"/>
  </r>
  <r>
    <x v="6"/>
    <s v="ST"/>
    <x v="14"/>
    <x v="23"/>
    <x v="0"/>
    <n v="5436701"/>
    <n v="570000"/>
    <x v="1"/>
    <s v="YES"/>
    <d v="2024-02-21T00:00:00"/>
  </r>
  <r>
    <x v="6"/>
    <s v="ST"/>
    <x v="17"/>
    <x v="32"/>
    <x v="2"/>
    <n v="5436776"/>
    <n v="800000"/>
    <x v="1"/>
    <s v="YES"/>
    <d v="2024-02-21T00:00:00"/>
  </r>
  <r>
    <x v="6"/>
    <s v="ST"/>
    <x v="14"/>
    <x v="24"/>
    <x v="0"/>
    <n v="5436901"/>
    <n v="665000"/>
    <x v="1"/>
    <s v="YES"/>
    <d v="2024-02-22T00:00:00"/>
  </r>
  <r>
    <x v="6"/>
    <s v="ST"/>
    <x v="17"/>
    <x v="32"/>
    <x v="0"/>
    <n v="5436598"/>
    <n v="1000000"/>
    <x v="1"/>
    <s v="YES"/>
    <d v="2024-02-21T00:00:00"/>
  </r>
  <r>
    <x v="6"/>
    <s v="ST"/>
    <x v="17"/>
    <x v="32"/>
    <x v="0"/>
    <n v="5436596"/>
    <n v="970000"/>
    <x v="1"/>
    <s v="YES"/>
    <d v="2024-02-21T00:00:00"/>
  </r>
  <r>
    <x v="6"/>
    <s v="ST"/>
    <x v="17"/>
    <x v="31"/>
    <x v="0"/>
    <n v="5436914"/>
    <n v="415000"/>
    <x v="1"/>
    <s v="YES"/>
    <d v="2024-02-22T00:00:00"/>
  </r>
  <r>
    <x v="6"/>
    <s v="ST"/>
    <x v="17"/>
    <x v="32"/>
    <x v="0"/>
    <n v="5436381"/>
    <n v="632000"/>
    <x v="1"/>
    <s v="YES"/>
    <d v="2024-02-20T00:00:00"/>
  </r>
  <r>
    <x v="6"/>
    <s v="ST"/>
    <x v="14"/>
    <x v="36"/>
    <x v="0"/>
    <n v="5436974"/>
    <n v="615000"/>
    <x v="1"/>
    <s v="YES"/>
    <d v="2024-02-22T00:00:00"/>
  </r>
  <r>
    <x v="6"/>
    <s v="ST"/>
    <x v="17"/>
    <x v="32"/>
    <x v="0"/>
    <n v="5436383"/>
    <n v="498000"/>
    <x v="1"/>
    <s v="YES"/>
    <d v="2024-02-20T00:00:00"/>
  </r>
  <r>
    <x v="6"/>
    <s v="ST"/>
    <x v="14"/>
    <x v="24"/>
    <x v="0"/>
    <n v="5436437"/>
    <n v="560000"/>
    <x v="1"/>
    <s v="YES"/>
    <d v="2024-02-20T00:00:00"/>
  </r>
  <r>
    <x v="6"/>
    <s v="ST"/>
    <x v="14"/>
    <x v="36"/>
    <x v="0"/>
    <n v="5436435"/>
    <n v="469000"/>
    <x v="1"/>
    <s v="YES"/>
    <d v="2024-02-20T00:00:00"/>
  </r>
  <r>
    <x v="6"/>
    <s v="ST"/>
    <x v="14"/>
    <x v="24"/>
    <x v="0"/>
    <n v="5436430"/>
    <n v="1040000"/>
    <x v="1"/>
    <s v="YES"/>
    <d v="2024-02-20T00:00:00"/>
  </r>
  <r>
    <x v="6"/>
    <s v="ST"/>
    <x v="14"/>
    <x v="24"/>
    <x v="0"/>
    <n v="5436428"/>
    <n v="849000"/>
    <x v="1"/>
    <s v="YES"/>
    <d v="2024-02-20T00:00:00"/>
  </r>
  <r>
    <x v="6"/>
    <s v="ST"/>
    <x v="14"/>
    <x v="36"/>
    <x v="0"/>
    <n v="5436426"/>
    <n v="499700"/>
    <x v="1"/>
    <s v="YES"/>
    <d v="2024-02-20T00:00:00"/>
  </r>
  <r>
    <x v="6"/>
    <s v="ST"/>
    <x v="3"/>
    <x v="30"/>
    <x v="0"/>
    <n v="5436421"/>
    <n v="654302"/>
    <x v="0"/>
    <s v="YES"/>
    <d v="2024-02-20T00:00:00"/>
  </r>
  <r>
    <x v="6"/>
    <s v="ST"/>
    <x v="13"/>
    <x v="29"/>
    <x v="0"/>
    <n v="5436405"/>
    <n v="325000"/>
    <x v="1"/>
    <s v="YES"/>
    <d v="2024-02-20T00:00:00"/>
  </r>
  <r>
    <x v="6"/>
    <s v="ST"/>
    <x v="3"/>
    <x v="28"/>
    <x v="0"/>
    <n v="5436400"/>
    <n v="420000"/>
    <x v="1"/>
    <s v="YES"/>
    <d v="2024-02-20T00:00:00"/>
  </r>
  <r>
    <x v="6"/>
    <s v="ST"/>
    <x v="18"/>
    <x v="37"/>
    <x v="1"/>
    <n v="5436398"/>
    <n v="1420000"/>
    <x v="1"/>
    <s v="YES"/>
    <d v="2024-02-20T00:00:00"/>
  </r>
  <r>
    <x v="6"/>
    <s v="ST"/>
    <x v="14"/>
    <x v="24"/>
    <x v="0"/>
    <n v="5437184"/>
    <n v="645000"/>
    <x v="1"/>
    <s v="YES"/>
    <d v="2024-02-23T00:00:00"/>
  </r>
  <r>
    <x v="6"/>
    <s v="ST"/>
    <x v="14"/>
    <x v="24"/>
    <x v="1"/>
    <n v="5436927"/>
    <n v="320000"/>
    <x v="1"/>
    <s v="YES"/>
    <d v="2024-02-22T00:00:00"/>
  </r>
  <r>
    <x v="6"/>
    <s v="ST"/>
    <x v="17"/>
    <x v="32"/>
    <x v="0"/>
    <n v="5435794"/>
    <n v="789462.88"/>
    <x v="0"/>
    <s v="YES"/>
    <d v="2024-02-14T00:00:00"/>
  </r>
  <r>
    <x v="6"/>
    <s v="ST"/>
    <x v="3"/>
    <x v="22"/>
    <x v="0"/>
    <n v="5437658"/>
    <n v="375000"/>
    <x v="0"/>
    <s v="YES"/>
    <d v="2024-02-26T00:00:00"/>
  </r>
  <r>
    <x v="6"/>
    <s v="ST"/>
    <x v="3"/>
    <x v="22"/>
    <x v="0"/>
    <n v="5437647"/>
    <n v="422500"/>
    <x v="1"/>
    <s v="YES"/>
    <d v="2024-02-26T00:00:00"/>
  </r>
  <r>
    <x v="6"/>
    <s v="ST"/>
    <x v="3"/>
    <x v="22"/>
    <x v="0"/>
    <n v="5435461"/>
    <n v="340000"/>
    <x v="1"/>
    <s v="YES"/>
    <d v="2024-02-13T00:00:00"/>
  </r>
  <r>
    <x v="6"/>
    <s v="ST"/>
    <x v="17"/>
    <x v="26"/>
    <x v="0"/>
    <n v="5437726"/>
    <n v="390000"/>
    <x v="1"/>
    <s v="YES"/>
    <d v="2024-02-27T00:00:00"/>
  </r>
  <r>
    <x v="6"/>
    <s v="ST"/>
    <x v="3"/>
    <x v="27"/>
    <x v="0"/>
    <n v="5435718"/>
    <n v="350000"/>
    <x v="1"/>
    <s v="YES"/>
    <d v="2024-02-14T00:00:00"/>
  </r>
  <r>
    <x v="6"/>
    <s v="ST"/>
    <x v="3"/>
    <x v="27"/>
    <x v="0"/>
    <n v="5437886"/>
    <n v="419500"/>
    <x v="1"/>
    <s v="YES"/>
    <d v="2024-02-27T00:00:00"/>
  </r>
  <r>
    <x v="6"/>
    <s v="ST"/>
    <x v="17"/>
    <x v="38"/>
    <x v="1"/>
    <n v="5436743"/>
    <n v="475000"/>
    <x v="1"/>
    <s v="YES"/>
    <d v="2024-02-21T00:00:00"/>
  </r>
  <r>
    <x v="6"/>
    <s v="ST"/>
    <x v="17"/>
    <x v="32"/>
    <x v="0"/>
    <n v="5437947"/>
    <n v="650000"/>
    <x v="1"/>
    <s v="YES"/>
    <d v="2024-02-28T00:00:00"/>
  </r>
  <r>
    <x v="6"/>
    <s v="ST"/>
    <x v="17"/>
    <x v="26"/>
    <x v="0"/>
    <n v="5437814"/>
    <n v="370000"/>
    <x v="1"/>
    <s v="YES"/>
    <d v="2024-02-27T00:00:00"/>
  </r>
  <r>
    <x v="6"/>
    <s v="ST"/>
    <x v="14"/>
    <x v="24"/>
    <x v="0"/>
    <n v="5435714"/>
    <n v="470000"/>
    <x v="1"/>
    <s v="YES"/>
    <d v="2024-02-14T00:00:00"/>
  </r>
  <r>
    <x v="6"/>
    <s v="ST"/>
    <x v="17"/>
    <x v="26"/>
    <x v="1"/>
    <n v="5435369"/>
    <n v="315000"/>
    <x v="1"/>
    <s v="YES"/>
    <d v="2024-02-13T00:00:00"/>
  </r>
  <r>
    <x v="6"/>
    <s v="ST"/>
    <x v="3"/>
    <x v="31"/>
    <x v="0"/>
    <n v="5437593"/>
    <n v="390000"/>
    <x v="1"/>
    <s v="YES"/>
    <d v="2024-02-26T00:00:00"/>
  </r>
  <r>
    <x v="6"/>
    <s v="ST"/>
    <x v="3"/>
    <x v="28"/>
    <x v="0"/>
    <n v="5437580"/>
    <n v="570000"/>
    <x v="1"/>
    <s v="YES"/>
    <d v="2024-02-26T00:00:00"/>
  </r>
  <r>
    <x v="6"/>
    <s v="ST"/>
    <x v="3"/>
    <x v="27"/>
    <x v="0"/>
    <n v="5435949"/>
    <n v="228500"/>
    <x v="1"/>
    <s v="YES"/>
    <d v="2024-02-15T00:00:00"/>
  </r>
  <r>
    <x v="6"/>
    <s v="ST"/>
    <x v="3"/>
    <x v="30"/>
    <x v="0"/>
    <n v="5435334"/>
    <n v="701872"/>
    <x v="0"/>
    <s v="YES"/>
    <d v="2024-02-13T00:00:00"/>
  </r>
  <r>
    <x v="6"/>
    <s v="ST"/>
    <x v="17"/>
    <x v="32"/>
    <x v="1"/>
    <n v="5436206"/>
    <n v="525000"/>
    <x v="1"/>
    <s v="YES"/>
    <d v="2024-02-16T00:00:00"/>
  </r>
  <r>
    <x v="6"/>
    <s v="ST"/>
    <x v="3"/>
    <x v="30"/>
    <x v="0"/>
    <n v="5435352"/>
    <n v="683978"/>
    <x v="0"/>
    <s v="YES"/>
    <d v="2024-02-13T00:00:00"/>
  </r>
  <r>
    <x v="6"/>
    <s v="ST"/>
    <x v="14"/>
    <x v="24"/>
    <x v="3"/>
    <n v="5437596"/>
    <n v="680000"/>
    <x v="1"/>
    <s v="YES"/>
    <d v="2024-02-26T00:00:00"/>
  </r>
  <r>
    <x v="7"/>
    <s v="STG"/>
    <x v="19"/>
    <x v="4"/>
    <x v="2"/>
    <n v="5437643"/>
    <n v="1850000"/>
    <x v="1"/>
    <s v="YES"/>
    <d v="2024-02-26T00:00:00"/>
  </r>
  <r>
    <x v="8"/>
    <s v="TI"/>
    <x v="8"/>
    <x v="39"/>
    <x v="0"/>
    <n v="5434819"/>
    <n v="2750000"/>
    <x v="1"/>
    <s v="YES"/>
    <d v="2024-02-09T00:00:00"/>
  </r>
  <r>
    <x v="8"/>
    <s v="TI"/>
    <x v="14"/>
    <x v="40"/>
    <x v="0"/>
    <n v="5437014"/>
    <n v="915000"/>
    <x v="1"/>
    <s v="YES"/>
    <d v="2024-02-22T00:00:00"/>
  </r>
  <r>
    <x v="8"/>
    <s v="TI"/>
    <x v="20"/>
    <x v="41"/>
    <x v="0"/>
    <n v="5438608"/>
    <n v="600000"/>
    <x v="1"/>
    <s v="YES"/>
    <d v="2024-02-29T00:00:00"/>
  </r>
  <r>
    <x v="8"/>
    <s v="TI"/>
    <x v="3"/>
    <x v="42"/>
    <x v="3"/>
    <n v="5438730"/>
    <n v="4778253"/>
    <x v="1"/>
    <s v="YES"/>
    <d v="2024-02-29T00:00:00"/>
  </r>
  <r>
    <x v="8"/>
    <s v="TI"/>
    <x v="20"/>
    <x v="41"/>
    <x v="0"/>
    <n v="5435680"/>
    <n v="1650000"/>
    <x v="1"/>
    <s v="YES"/>
    <d v="2024-02-14T00:00:00"/>
  </r>
  <r>
    <x v="8"/>
    <s v="TI"/>
    <x v="20"/>
    <x v="41"/>
    <x v="0"/>
    <n v="5438581"/>
    <n v="2900000"/>
    <x v="1"/>
    <s v="YES"/>
    <d v="2024-02-29T00:00:00"/>
  </r>
  <r>
    <x v="8"/>
    <s v="TI"/>
    <x v="8"/>
    <x v="39"/>
    <x v="1"/>
    <n v="5435721"/>
    <n v="815000"/>
    <x v="1"/>
    <s v="YES"/>
    <d v="2024-02-14T00:00:00"/>
  </r>
  <r>
    <x v="8"/>
    <s v="TI"/>
    <x v="3"/>
    <x v="43"/>
    <x v="1"/>
    <n v="5435539"/>
    <n v="2050000"/>
    <x v="0"/>
    <s v="YES"/>
    <d v="2024-02-14T00:00:00"/>
  </r>
  <r>
    <x v="8"/>
    <s v="TI"/>
    <x v="20"/>
    <x v="41"/>
    <x v="1"/>
    <n v="5438617"/>
    <n v="299000"/>
    <x v="1"/>
    <s v="YES"/>
    <d v="2024-02-29T00:00:00"/>
  </r>
  <r>
    <x v="8"/>
    <s v="TI"/>
    <x v="14"/>
    <x v="40"/>
    <x v="0"/>
    <n v="5438123"/>
    <n v="375000"/>
    <x v="1"/>
    <s v="YES"/>
    <d v="2024-02-28T00:00:00"/>
  </r>
  <r>
    <x v="8"/>
    <s v="TI"/>
    <x v="14"/>
    <x v="40"/>
    <x v="1"/>
    <n v="5438635"/>
    <n v="340000"/>
    <x v="1"/>
    <s v="YES"/>
    <d v="2024-02-29T00:00:00"/>
  </r>
  <r>
    <x v="8"/>
    <s v="TI"/>
    <x v="20"/>
    <x v="41"/>
    <x v="1"/>
    <n v="5438559"/>
    <n v="325000"/>
    <x v="1"/>
    <s v="YES"/>
    <d v="2024-02-29T00:00:00"/>
  </r>
  <r>
    <x v="8"/>
    <s v="TI"/>
    <x v="20"/>
    <x v="41"/>
    <x v="0"/>
    <n v="5437097"/>
    <n v="620000"/>
    <x v="1"/>
    <s v="YES"/>
    <d v="2024-02-23T00:00:00"/>
  </r>
  <r>
    <x v="8"/>
    <s v="TI"/>
    <x v="14"/>
    <x v="40"/>
    <x v="0"/>
    <n v="5435018"/>
    <n v="535000"/>
    <x v="1"/>
    <s v="YES"/>
    <d v="2024-02-09T00:00:00"/>
  </r>
  <r>
    <x v="8"/>
    <s v="TI"/>
    <x v="20"/>
    <x v="41"/>
    <x v="0"/>
    <n v="5437046"/>
    <n v="717500"/>
    <x v="1"/>
    <s v="YES"/>
    <d v="2024-02-22T00:00:00"/>
  </r>
  <r>
    <x v="8"/>
    <s v="TI"/>
    <x v="20"/>
    <x v="41"/>
    <x v="0"/>
    <n v="5436656"/>
    <n v="2595007"/>
    <x v="1"/>
    <s v="YES"/>
    <d v="2024-02-21T00:00:00"/>
  </r>
  <r>
    <x v="8"/>
    <s v="TI"/>
    <x v="20"/>
    <x v="41"/>
    <x v="0"/>
    <n v="5437980"/>
    <n v="542000"/>
    <x v="1"/>
    <s v="YES"/>
    <d v="2024-02-28T00:00:00"/>
  </r>
  <r>
    <x v="8"/>
    <s v="TI"/>
    <x v="14"/>
    <x v="40"/>
    <x v="1"/>
    <n v="5438709"/>
    <n v="468000"/>
    <x v="1"/>
    <s v="YES"/>
    <d v="2024-02-29T00:00:00"/>
  </r>
  <r>
    <x v="8"/>
    <s v="TI"/>
    <x v="14"/>
    <x v="40"/>
    <x v="0"/>
    <n v="5435357"/>
    <n v="685000"/>
    <x v="1"/>
    <s v="YES"/>
    <d v="2024-02-13T00:00:00"/>
  </r>
  <r>
    <x v="8"/>
    <s v="TI"/>
    <x v="3"/>
    <x v="31"/>
    <x v="3"/>
    <n v="5438703"/>
    <n v="3085294"/>
    <x v="1"/>
    <s v="YES"/>
    <d v="2024-02-29T00:00:00"/>
  </r>
  <r>
    <x v="8"/>
    <s v="TI"/>
    <x v="20"/>
    <x v="41"/>
    <x v="0"/>
    <n v="5433448"/>
    <n v="470000"/>
    <x v="1"/>
    <s v="YES"/>
    <d v="2024-02-01T00:00:00"/>
  </r>
  <r>
    <x v="8"/>
    <s v="TI"/>
    <x v="20"/>
    <x v="41"/>
    <x v="0"/>
    <n v="5433468"/>
    <n v="438000"/>
    <x v="1"/>
    <s v="YES"/>
    <d v="2024-02-01T00:00:00"/>
  </r>
  <r>
    <x v="8"/>
    <s v="TI"/>
    <x v="20"/>
    <x v="41"/>
    <x v="1"/>
    <n v="5433469"/>
    <n v="508000"/>
    <x v="1"/>
    <s v="YES"/>
    <d v="2024-02-01T00:00:00"/>
  </r>
  <r>
    <x v="8"/>
    <s v="TI"/>
    <x v="14"/>
    <x v="40"/>
    <x v="0"/>
    <n v="5433713"/>
    <n v="625000"/>
    <x v="1"/>
    <s v="YES"/>
    <d v="2024-02-02T00:00:00"/>
  </r>
  <r>
    <x v="8"/>
    <s v="TI"/>
    <x v="3"/>
    <x v="44"/>
    <x v="0"/>
    <n v="5436782"/>
    <n v="460000"/>
    <x v="1"/>
    <s v="YES"/>
    <d v="2024-02-21T00:00:00"/>
  </r>
  <r>
    <x v="8"/>
    <s v="TI"/>
    <x v="14"/>
    <x v="40"/>
    <x v="4"/>
    <n v="5436981"/>
    <n v="590000"/>
    <x v="1"/>
    <s v="YES"/>
    <d v="2024-02-22T00:00:00"/>
  </r>
  <r>
    <x v="8"/>
    <s v="TI"/>
    <x v="20"/>
    <x v="41"/>
    <x v="0"/>
    <n v="5436613"/>
    <n v="701000"/>
    <x v="1"/>
    <s v="YES"/>
    <d v="2024-02-21T00:00:00"/>
  </r>
  <r>
    <x v="8"/>
    <s v="TI"/>
    <x v="3"/>
    <x v="44"/>
    <x v="0"/>
    <n v="5433610"/>
    <n v="1047499"/>
    <x v="0"/>
    <s v="YES"/>
    <d v="2024-02-02T00:00:00"/>
  </r>
  <r>
    <x v="8"/>
    <s v="TI"/>
    <x v="13"/>
    <x v="45"/>
    <x v="0"/>
    <n v="5438653"/>
    <n v="645000"/>
    <x v="1"/>
    <s v="YES"/>
    <d v="2024-02-29T00:00:00"/>
  </r>
  <r>
    <x v="8"/>
    <s v="TI"/>
    <x v="20"/>
    <x v="41"/>
    <x v="0"/>
    <n v="5438644"/>
    <n v="1850000"/>
    <x v="1"/>
    <s v="YES"/>
    <d v="2024-02-29T00:00:00"/>
  </r>
  <r>
    <x v="8"/>
    <s v="TI"/>
    <x v="3"/>
    <x v="42"/>
    <x v="2"/>
    <n v="5437929"/>
    <n v="470777.77"/>
    <x v="1"/>
    <s v="YES"/>
    <d v="2024-02-28T00:00:00"/>
  </r>
  <r>
    <x v="8"/>
    <s v="TI"/>
    <x v="21"/>
    <x v="46"/>
    <x v="0"/>
    <n v="5436567"/>
    <n v="845000"/>
    <x v="1"/>
    <s v="YES"/>
    <d v="2024-02-21T00:00:00"/>
  </r>
  <r>
    <x v="8"/>
    <s v="TI"/>
    <x v="14"/>
    <x v="40"/>
    <x v="1"/>
    <n v="5436564"/>
    <n v="400000"/>
    <x v="1"/>
    <s v="YES"/>
    <d v="2024-02-21T00:00:00"/>
  </r>
  <r>
    <x v="8"/>
    <s v="TI"/>
    <x v="20"/>
    <x v="41"/>
    <x v="0"/>
    <n v="5435475"/>
    <n v="420000"/>
    <x v="1"/>
    <s v="YES"/>
    <d v="2024-02-13T00:00:00"/>
  </r>
  <r>
    <x v="8"/>
    <s v="TI"/>
    <x v="8"/>
    <x v="39"/>
    <x v="1"/>
    <n v="5438690"/>
    <n v="995000"/>
    <x v="1"/>
    <s v="YES"/>
    <d v="2024-02-29T00:00:00"/>
  </r>
  <r>
    <x v="8"/>
    <s v="TI"/>
    <x v="3"/>
    <x v="42"/>
    <x v="3"/>
    <n v="5438451"/>
    <n v="480000"/>
    <x v="1"/>
    <s v="YES"/>
    <d v="2024-02-29T00:00:00"/>
  </r>
  <r>
    <x v="8"/>
    <s v="TI"/>
    <x v="14"/>
    <x v="40"/>
    <x v="0"/>
    <n v="5437194"/>
    <n v="701304.67"/>
    <x v="1"/>
    <s v="YES"/>
    <d v="2024-02-23T00:00:00"/>
  </r>
  <r>
    <x v="8"/>
    <s v="TI"/>
    <x v="14"/>
    <x v="40"/>
    <x v="0"/>
    <n v="5436131"/>
    <n v="285000"/>
    <x v="1"/>
    <s v="YES"/>
    <d v="2024-02-16T00:00:00"/>
  </r>
  <r>
    <x v="8"/>
    <s v="TI"/>
    <x v="3"/>
    <x v="44"/>
    <x v="0"/>
    <n v="5434979"/>
    <n v="327500"/>
    <x v="1"/>
    <s v="YES"/>
    <d v="2024-02-09T00:00:00"/>
  </r>
  <r>
    <x v="8"/>
    <s v="TI"/>
    <x v="3"/>
    <x v="44"/>
    <x v="0"/>
    <n v="5434535"/>
    <n v="510000"/>
    <x v="1"/>
    <s v="YES"/>
    <d v="2024-02-08T00:00:00"/>
  </r>
  <r>
    <x v="8"/>
    <s v="TI"/>
    <x v="20"/>
    <x v="41"/>
    <x v="0"/>
    <n v="5436122"/>
    <n v="3050000"/>
    <x v="1"/>
    <s v="YES"/>
    <d v="2024-02-16T00:00:00"/>
  </r>
  <r>
    <x v="8"/>
    <s v="TI"/>
    <x v="14"/>
    <x v="40"/>
    <x v="0"/>
    <n v="5437628"/>
    <n v="440000"/>
    <x v="1"/>
    <s v="YES"/>
    <d v="2024-02-26T00:00:00"/>
  </r>
  <r>
    <x v="8"/>
    <s v="TI"/>
    <x v="3"/>
    <x v="47"/>
    <x v="2"/>
    <n v="5435918"/>
    <n v="3530450"/>
    <x v="1"/>
    <s v="YES"/>
    <d v="2024-02-15T00:00:00"/>
  </r>
  <r>
    <x v="8"/>
    <s v="TI"/>
    <x v="14"/>
    <x v="40"/>
    <x v="1"/>
    <n v="5437234"/>
    <n v="285000"/>
    <x v="1"/>
    <s v="YES"/>
    <d v="2024-02-23T00:00:00"/>
  </r>
  <r>
    <x v="8"/>
    <s v="TI"/>
    <x v="20"/>
    <x v="41"/>
    <x v="1"/>
    <n v="5437268"/>
    <n v="489000"/>
    <x v="1"/>
    <s v="YES"/>
    <d v="2024-02-23T00:00:00"/>
  </r>
  <r>
    <x v="8"/>
    <s v="TI"/>
    <x v="13"/>
    <x v="45"/>
    <x v="0"/>
    <n v="5434935"/>
    <n v="460000"/>
    <x v="1"/>
    <s v="YES"/>
    <d v="2024-02-09T00:00:00"/>
  </r>
  <r>
    <x v="8"/>
    <s v="TI"/>
    <x v="14"/>
    <x v="40"/>
    <x v="0"/>
    <n v="5437619"/>
    <n v="479000"/>
    <x v="1"/>
    <s v="YES"/>
    <d v="2024-02-26T00:00:00"/>
  </r>
  <r>
    <x v="8"/>
    <s v="TI"/>
    <x v="3"/>
    <x v="47"/>
    <x v="2"/>
    <n v="5437632"/>
    <n v="10250000"/>
    <x v="1"/>
    <s v="YES"/>
    <d v="2024-02-26T00:00:00"/>
  </r>
  <r>
    <x v="8"/>
    <s v="TI"/>
    <x v="3"/>
    <x v="42"/>
    <x v="3"/>
    <n v="5438447"/>
    <n v="2200000"/>
    <x v="1"/>
    <s v="YES"/>
    <d v="2024-02-29T00:00:00"/>
  </r>
  <r>
    <x v="8"/>
    <s v="TI"/>
    <x v="3"/>
    <x v="47"/>
    <x v="2"/>
    <n v="5436050"/>
    <n v="9200000"/>
    <x v="1"/>
    <s v="YES"/>
    <d v="2024-02-15T00:00:00"/>
  </r>
  <r>
    <x v="8"/>
    <s v="TI"/>
    <x v="3"/>
    <x v="48"/>
    <x v="0"/>
    <n v="5435934"/>
    <n v="465000"/>
    <x v="1"/>
    <s v="YES"/>
    <d v="2024-02-15T00:00:00"/>
  </r>
  <r>
    <x v="8"/>
    <s v="TI"/>
    <x v="8"/>
    <x v="39"/>
    <x v="4"/>
    <n v="5438436"/>
    <n v="1610000"/>
    <x v="1"/>
    <s v="YES"/>
    <d v="2024-02-29T00:00:00"/>
  </r>
  <r>
    <x v="8"/>
    <s v="TI"/>
    <x v="20"/>
    <x v="41"/>
    <x v="1"/>
    <n v="5437274"/>
    <n v="215000"/>
    <x v="1"/>
    <s v="YES"/>
    <d v="2024-02-23T00:00:00"/>
  </r>
  <r>
    <x v="8"/>
    <s v="TI"/>
    <x v="14"/>
    <x v="40"/>
    <x v="1"/>
    <n v="5434848"/>
    <n v="303605"/>
    <x v="1"/>
    <s v="YES"/>
    <d v="2024-02-09T00:00:00"/>
  </r>
  <r>
    <x v="8"/>
    <s v="TI"/>
    <x v="14"/>
    <x v="40"/>
    <x v="0"/>
    <n v="5437592"/>
    <n v="575000"/>
    <x v="1"/>
    <s v="YES"/>
    <d v="2024-02-26T00:00:00"/>
  </r>
  <r>
    <x v="8"/>
    <s v="TI"/>
    <x v="3"/>
    <x v="44"/>
    <x v="0"/>
    <n v="5434795"/>
    <n v="836696"/>
    <x v="0"/>
    <s v="YES"/>
    <d v="2024-02-09T00:00:00"/>
  </r>
  <r>
    <x v="8"/>
    <s v="TI"/>
    <x v="20"/>
    <x v="41"/>
    <x v="0"/>
    <n v="5434821"/>
    <n v="840000"/>
    <x v="1"/>
    <s v="YES"/>
    <d v="2024-02-09T00:00:00"/>
  </r>
  <r>
    <x v="8"/>
    <s v="TI"/>
    <x v="20"/>
    <x v="41"/>
    <x v="0"/>
    <n v="5438455"/>
    <n v="440000"/>
    <x v="1"/>
    <s v="YES"/>
    <d v="2024-02-29T00:00:00"/>
  </r>
  <r>
    <x v="8"/>
    <s v="TI"/>
    <x v="3"/>
    <x v="44"/>
    <x v="0"/>
    <n v="5438192"/>
    <n v="444900"/>
    <x v="1"/>
    <s v="YES"/>
    <d v="2024-02-28T00:00:00"/>
  </r>
  <r>
    <x v="8"/>
    <s v="TI"/>
    <x v="3"/>
    <x v="44"/>
    <x v="0"/>
    <n v="5437100"/>
    <n v="874615"/>
    <x v="0"/>
    <s v="YES"/>
    <d v="2024-02-23T00:00:00"/>
  </r>
  <r>
    <x v="8"/>
    <s v="TI"/>
    <x v="14"/>
    <x v="40"/>
    <x v="1"/>
    <n v="5436274"/>
    <n v="325000"/>
    <x v="1"/>
    <s v="YES"/>
    <d v="2024-02-16T00:00:00"/>
  </r>
  <r>
    <x v="8"/>
    <s v="TI"/>
    <x v="20"/>
    <x v="41"/>
    <x v="1"/>
    <n v="5434154"/>
    <n v="272000"/>
    <x v="1"/>
    <s v="YES"/>
    <d v="2024-02-06T00:00:00"/>
  </r>
  <r>
    <x v="8"/>
    <s v="TI"/>
    <x v="8"/>
    <x v="39"/>
    <x v="0"/>
    <n v="5434161"/>
    <n v="2099000"/>
    <x v="1"/>
    <s v="YES"/>
    <d v="2024-02-06T00:00:00"/>
  </r>
  <r>
    <x v="8"/>
    <s v="TI"/>
    <x v="20"/>
    <x v="41"/>
    <x v="0"/>
    <n v="5434168"/>
    <n v="530000"/>
    <x v="1"/>
    <s v="YES"/>
    <d v="2024-02-06T00:00:00"/>
  </r>
  <r>
    <x v="8"/>
    <s v="TI"/>
    <x v="20"/>
    <x v="41"/>
    <x v="0"/>
    <n v="5436270"/>
    <n v="405000"/>
    <x v="1"/>
    <s v="YES"/>
    <d v="2024-02-16T00:00:00"/>
  </r>
  <r>
    <x v="8"/>
    <s v="TI"/>
    <x v="20"/>
    <x v="41"/>
    <x v="0"/>
    <n v="5435819"/>
    <n v="510000"/>
    <x v="1"/>
    <s v="YES"/>
    <d v="2024-02-14T00:00:00"/>
  </r>
  <r>
    <x v="8"/>
    <s v="TI"/>
    <x v="8"/>
    <x v="39"/>
    <x v="1"/>
    <n v="5434192"/>
    <n v="875000"/>
    <x v="1"/>
    <s v="YES"/>
    <d v="2024-02-06T00:00:00"/>
  </r>
  <r>
    <x v="8"/>
    <s v="TI"/>
    <x v="3"/>
    <x v="44"/>
    <x v="0"/>
    <n v="5436241"/>
    <n v="734895"/>
    <x v="0"/>
    <s v="YES"/>
    <d v="2024-02-16T00:00:00"/>
  </r>
  <r>
    <x v="8"/>
    <s v="TI"/>
    <x v="14"/>
    <x v="40"/>
    <x v="0"/>
    <n v="5436214"/>
    <n v="1391000"/>
    <x v="1"/>
    <s v="YES"/>
    <d v="2024-02-16T00:00:00"/>
  </r>
  <r>
    <x v="8"/>
    <s v="TI"/>
    <x v="3"/>
    <x v="44"/>
    <x v="1"/>
    <n v="5436212"/>
    <n v="175500"/>
    <x v="1"/>
    <s v="YES"/>
    <d v="2024-02-16T00:00:00"/>
  </r>
  <r>
    <x v="9"/>
    <s v="TT"/>
    <x v="22"/>
    <x v="31"/>
    <x v="0"/>
    <n v="5433927"/>
    <n v="250000"/>
    <x v="1"/>
    <s v="YES"/>
    <d v="2024-02-05T00:00:00"/>
  </r>
  <r>
    <x v="9"/>
    <s v="TT"/>
    <x v="22"/>
    <x v="31"/>
    <x v="0"/>
    <n v="5438531"/>
    <n v="750000"/>
    <x v="1"/>
    <s v="YES"/>
    <d v="2024-02-29T00:00:00"/>
  </r>
  <r>
    <x v="9"/>
    <s v="TT"/>
    <x v="22"/>
    <x v="31"/>
    <x v="0"/>
    <n v="5436891"/>
    <n v="505000"/>
    <x v="1"/>
    <s v="YES"/>
    <d v="2024-02-22T00:00:00"/>
  </r>
  <r>
    <x v="9"/>
    <s v="TT"/>
    <x v="22"/>
    <x v="31"/>
    <x v="1"/>
    <n v="5437779"/>
    <n v="925000"/>
    <x v="1"/>
    <s v="YES"/>
    <d v="2024-02-27T00:00:00"/>
  </r>
  <r>
    <x v="9"/>
    <s v="TT"/>
    <x v="22"/>
    <x v="31"/>
    <x v="0"/>
    <n v="5437916"/>
    <n v="360000"/>
    <x v="1"/>
    <s v="YES"/>
    <d v="2024-02-27T00:00:00"/>
  </r>
  <r>
    <x v="9"/>
    <s v="TT"/>
    <x v="22"/>
    <x v="31"/>
    <x v="5"/>
    <n v="5433797"/>
    <n v="439900"/>
    <x v="1"/>
    <s v="YES"/>
    <d v="2024-02-02T00:00:00"/>
  </r>
  <r>
    <x v="10"/>
    <s v="TTE"/>
    <x v="14"/>
    <x v="49"/>
    <x v="3"/>
    <n v="5433941"/>
    <n v="150000"/>
    <x v="1"/>
    <s v="YES"/>
    <d v="2024-02-05T00:00:00"/>
  </r>
  <r>
    <x v="10"/>
    <s v="TTE"/>
    <x v="14"/>
    <x v="49"/>
    <x v="1"/>
    <n v="5436305"/>
    <n v="258000"/>
    <x v="1"/>
    <s v="YES"/>
    <d v="2024-02-16T00:00:00"/>
  </r>
  <r>
    <x v="11"/>
    <s v="WTA"/>
    <x v="5"/>
    <x v="50"/>
    <x v="0"/>
    <n v="5436936"/>
    <n v="639995"/>
    <x v="0"/>
    <s v="YES"/>
    <d v="2024-02-22T00:00:00"/>
  </r>
  <r>
    <x v="11"/>
    <s v="WTA"/>
    <x v="5"/>
    <x v="50"/>
    <x v="0"/>
    <n v="5437900"/>
    <n v="626995"/>
    <x v="0"/>
    <s v="YES"/>
    <d v="2024-02-27T00:00:00"/>
  </r>
  <r>
    <x v="11"/>
    <s v="WTA"/>
    <x v="5"/>
    <x v="50"/>
    <x v="1"/>
    <n v="5435879"/>
    <n v="772995"/>
    <x v="0"/>
    <s v="YES"/>
    <d v="2024-02-15T00:00:00"/>
  </r>
  <r>
    <x v="11"/>
    <s v="WTA"/>
    <x v="5"/>
    <x v="50"/>
    <x v="0"/>
    <n v="5437333"/>
    <n v="610394"/>
    <x v="0"/>
    <s v="YES"/>
    <d v="2024-02-26T00:00:00"/>
  </r>
  <r>
    <x v="11"/>
    <s v="WTA"/>
    <x v="5"/>
    <x v="50"/>
    <x v="0"/>
    <n v="5436462"/>
    <n v="1044437"/>
    <x v="0"/>
    <s v="YES"/>
    <d v="2024-02-20T00:00:00"/>
  </r>
  <r>
    <x v="11"/>
    <s v="WTA"/>
    <x v="5"/>
    <x v="50"/>
    <x v="0"/>
    <n v="5434757"/>
    <n v="798995"/>
    <x v="0"/>
    <s v="YES"/>
    <d v="2024-02-09T00:00:00"/>
  </r>
  <r>
    <x v="11"/>
    <s v="WTA"/>
    <x v="5"/>
    <x v="50"/>
    <x v="0"/>
    <n v="5434751"/>
    <n v="666495"/>
    <x v="0"/>
    <s v="YES"/>
    <d v="2024-02-09T00:00:00"/>
  </r>
  <r>
    <x v="11"/>
    <s v="WTA"/>
    <x v="5"/>
    <x v="50"/>
    <x v="0"/>
    <n v="5435875"/>
    <n v="749995"/>
    <x v="0"/>
    <s v="YES"/>
    <d v="2024-02-15T00:00:00"/>
  </r>
  <r>
    <x v="11"/>
    <s v="WTA"/>
    <x v="5"/>
    <x v="50"/>
    <x v="0"/>
    <n v="5436945"/>
    <n v="550804"/>
    <x v="0"/>
    <s v="YES"/>
    <d v="2024-02-22T00:00:00"/>
  </r>
  <r>
    <x v="11"/>
    <s v="WTA"/>
    <x v="5"/>
    <x v="50"/>
    <x v="0"/>
    <n v="5437065"/>
    <n v="742995"/>
    <x v="0"/>
    <s v="YES"/>
    <d v="2024-02-23T00:00:00"/>
  </r>
  <r>
    <x v="11"/>
    <s v="WTA"/>
    <x v="5"/>
    <x v="50"/>
    <x v="0"/>
    <n v="5436230"/>
    <n v="772955"/>
    <x v="0"/>
    <s v="YES"/>
    <d v="2024-02-16T00:00:00"/>
  </r>
  <r>
    <x v="11"/>
    <s v="WTA"/>
    <x v="5"/>
    <x v="50"/>
    <x v="0"/>
    <n v="5436117"/>
    <n v="996775"/>
    <x v="0"/>
    <s v="YES"/>
    <d v="2024-02-16T00:00:00"/>
  </r>
  <r>
    <x v="11"/>
    <s v="WTA"/>
    <x v="5"/>
    <x v="50"/>
    <x v="0"/>
    <n v="5436832"/>
    <n v="1021699"/>
    <x v="0"/>
    <s v="YES"/>
    <d v="2024-02-22T00:00:00"/>
  </r>
  <r>
    <x v="11"/>
    <s v="WTA"/>
    <x v="5"/>
    <x v="50"/>
    <x v="0"/>
    <n v="5436857"/>
    <n v="1491495"/>
    <x v="0"/>
    <s v="YES"/>
    <d v="2024-02-22T00:00:00"/>
  </r>
  <r>
    <x v="11"/>
    <s v="WTA"/>
    <x v="5"/>
    <x v="50"/>
    <x v="0"/>
    <n v="5436084"/>
    <n v="523048"/>
    <x v="0"/>
    <s v="YES"/>
    <d v="2024-02-16T00:00:00"/>
  </r>
  <r>
    <x v="11"/>
    <s v="WTA"/>
    <x v="5"/>
    <x v="50"/>
    <x v="0"/>
    <n v="5433615"/>
    <n v="1939995"/>
    <x v="0"/>
    <s v="YES"/>
    <d v="2024-02-02T00:00:00"/>
  </r>
  <r>
    <x v="11"/>
    <s v="WTA"/>
    <x v="5"/>
    <x v="50"/>
    <x v="0"/>
    <n v="5435860"/>
    <n v="967642"/>
    <x v="0"/>
    <s v="YES"/>
    <d v="2024-02-1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12" firstHeaderRow="1" firstDataRow="2" firstDataCol="3" rowPageCount="2" colPageCount="1"/>
  <pivotFields count="10">
    <pivotField name="TITLE COMPANY"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/>
    <pivotField axis="axisRow" compact="0" showAll="0">
      <items count="26">
        <item x="6"/>
        <item x="13"/>
        <item x="4"/>
        <item x="12"/>
        <item m="1" x="23"/>
        <item x="21"/>
        <item x="18"/>
        <item x="7"/>
        <item x="8"/>
        <item x="9"/>
        <item x="3"/>
        <item m="1" x="24"/>
        <item x="20"/>
        <item x="11"/>
        <item x="5"/>
        <item x="15"/>
        <item x="17"/>
        <item x="0"/>
        <item x="1"/>
        <item x="14"/>
        <item x="22"/>
        <item x="10"/>
        <item x="2"/>
        <item x="19"/>
        <item x="16"/>
        <item t="default"/>
      </items>
    </pivotField>
    <pivotField axis="axisRow" compact="0" showAll="0">
      <items count="52">
        <item x="11"/>
        <item x="12"/>
        <item x="10"/>
        <item x="15"/>
        <item x="16"/>
        <item x="17"/>
        <item x="14"/>
        <item x="18"/>
        <item x="13"/>
        <item x="9"/>
        <item x="43"/>
        <item x="44"/>
        <item x="40"/>
        <item x="33"/>
        <item x="26"/>
        <item x="37"/>
        <item x="20"/>
        <item x="6"/>
        <item x="42"/>
        <item x="32"/>
        <item x="34"/>
        <item x="45"/>
        <item x="19"/>
        <item x="46"/>
        <item x="7"/>
        <item x="21"/>
        <item x="28"/>
        <item x="2"/>
        <item x="48"/>
        <item x="23"/>
        <item x="29"/>
        <item x="0"/>
        <item x="27"/>
        <item x="25"/>
        <item x="38"/>
        <item x="1"/>
        <item x="4"/>
        <item x="24"/>
        <item x="49"/>
        <item x="36"/>
        <item x="22"/>
        <item x="41"/>
        <item x="39"/>
        <item x="50"/>
        <item x="30"/>
        <item x="35"/>
        <item x="3"/>
        <item x="47"/>
        <item x="5"/>
        <item x="31"/>
        <item x="8"/>
        <item t="default"/>
      </items>
    </pivotField>
    <pivotField axis="axisPage" compact="0" showAll="0">
      <items count="8">
        <item x="4"/>
        <item x="6"/>
        <item x="2"/>
        <item x="1"/>
        <item x="5"/>
        <item x="0"/>
        <item x="3"/>
        <item t="default"/>
      </items>
    </pivotField>
    <pivotField dataField="1" compact="0" showAll="0"/>
    <pivotField dataField="1" compact="0" numFmtId="165" showAll="0"/>
    <pivotField name="BUILDER/DEVELOPER DEAL?" axis="axisPage" compact="0" showAll="0">
      <items count="3">
        <item x="1"/>
        <item x="0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07">
    <i>
      <x/>
    </i>
    <i r="1">
      <x v="17"/>
    </i>
    <i r="2">
      <x v="31"/>
    </i>
    <i>
      <x v="1"/>
    </i>
    <i r="1">
      <x v="18"/>
    </i>
    <i r="2">
      <x v="35"/>
    </i>
    <i>
      <x v="2"/>
    </i>
    <i r="1">
      <x/>
    </i>
    <i r="2">
      <x v="36"/>
    </i>
    <i r="1">
      <x v="2"/>
    </i>
    <i r="2">
      <x v="36"/>
    </i>
    <i r="1">
      <x v="7"/>
    </i>
    <i r="2">
      <x v="24"/>
    </i>
    <i r="1">
      <x v="8"/>
    </i>
    <i r="2">
      <x v="50"/>
    </i>
    <i r="1">
      <x v="9"/>
    </i>
    <i r="2">
      <x v="36"/>
    </i>
    <i r="1">
      <x v="10"/>
    </i>
    <i r="2">
      <x v="17"/>
    </i>
    <i r="2">
      <x v="27"/>
    </i>
    <i r="2">
      <x v="46"/>
    </i>
    <i r="2">
      <x v="48"/>
    </i>
    <i r="1">
      <x v="14"/>
    </i>
    <i r="2">
      <x v="36"/>
    </i>
    <i r="1">
      <x v="22"/>
    </i>
    <i r="2">
      <x v="27"/>
    </i>
    <i r="2">
      <x v="48"/>
    </i>
    <i>
      <x v="3"/>
    </i>
    <i r="1">
      <x v="1"/>
    </i>
    <i r="2">
      <x v="5"/>
    </i>
    <i r="1">
      <x v="3"/>
    </i>
    <i r="2">
      <x v="6"/>
    </i>
    <i r="1">
      <x v="13"/>
    </i>
    <i r="2">
      <x v="1"/>
    </i>
    <i r="1">
      <x v="21"/>
    </i>
    <i r="2">
      <x/>
    </i>
    <i r="2">
      <x v="2"/>
    </i>
    <i r="2">
      <x v="3"/>
    </i>
    <i r="2">
      <x v="7"/>
    </i>
    <i r="2">
      <x v="8"/>
    </i>
    <i r="2">
      <x v="9"/>
    </i>
    <i r="1">
      <x v="22"/>
    </i>
    <i r="2">
      <x v="4"/>
    </i>
    <i>
      <x v="4"/>
    </i>
    <i r="1">
      <x v="19"/>
    </i>
    <i r="2">
      <x v="22"/>
    </i>
    <i>
      <x v="5"/>
    </i>
    <i r="1">
      <x v="15"/>
    </i>
    <i r="2">
      <x v="16"/>
    </i>
    <i r="1">
      <x v="24"/>
    </i>
    <i r="2">
      <x v="25"/>
    </i>
    <i>
      <x v="6"/>
    </i>
    <i r="1">
      <x v="1"/>
    </i>
    <i r="2">
      <x v="13"/>
    </i>
    <i r="2">
      <x v="20"/>
    </i>
    <i r="2">
      <x v="30"/>
    </i>
    <i r="2">
      <x v="49"/>
    </i>
    <i r="1">
      <x v="6"/>
    </i>
    <i r="2">
      <x v="15"/>
    </i>
    <i r="1">
      <x v="10"/>
    </i>
    <i r="2">
      <x v="26"/>
    </i>
    <i r="2">
      <x v="32"/>
    </i>
    <i r="2">
      <x v="33"/>
    </i>
    <i r="2">
      <x v="40"/>
    </i>
    <i r="2">
      <x v="44"/>
    </i>
    <i r="2">
      <x v="45"/>
    </i>
    <i r="2">
      <x v="49"/>
    </i>
    <i r="1">
      <x v="16"/>
    </i>
    <i r="2">
      <x v="14"/>
    </i>
    <i r="2">
      <x v="19"/>
    </i>
    <i r="2">
      <x v="34"/>
    </i>
    <i r="2">
      <x v="49"/>
    </i>
    <i r="1">
      <x v="19"/>
    </i>
    <i r="2">
      <x v="29"/>
    </i>
    <i r="2">
      <x v="37"/>
    </i>
    <i r="2">
      <x v="39"/>
    </i>
    <i>
      <x v="7"/>
    </i>
    <i r="1">
      <x v="23"/>
    </i>
    <i r="2">
      <x v="36"/>
    </i>
    <i>
      <x v="8"/>
    </i>
    <i r="1">
      <x v="1"/>
    </i>
    <i r="2">
      <x v="21"/>
    </i>
    <i r="1">
      <x v="5"/>
    </i>
    <i r="2">
      <x v="23"/>
    </i>
    <i r="1">
      <x v="8"/>
    </i>
    <i r="2">
      <x v="42"/>
    </i>
    <i r="1">
      <x v="10"/>
    </i>
    <i r="2">
      <x v="10"/>
    </i>
    <i r="2">
      <x v="11"/>
    </i>
    <i r="2">
      <x v="18"/>
    </i>
    <i r="2">
      <x v="28"/>
    </i>
    <i r="2">
      <x v="47"/>
    </i>
    <i r="2">
      <x v="49"/>
    </i>
    <i r="1">
      <x v="12"/>
    </i>
    <i r="2">
      <x v="41"/>
    </i>
    <i r="1">
      <x v="19"/>
    </i>
    <i r="2">
      <x v="12"/>
    </i>
    <i>
      <x v="9"/>
    </i>
    <i r="1">
      <x v="20"/>
    </i>
    <i r="2">
      <x v="49"/>
    </i>
    <i>
      <x v="10"/>
    </i>
    <i r="1">
      <x v="19"/>
    </i>
    <i r="2">
      <x v="38"/>
    </i>
    <i>
      <x v="11"/>
    </i>
    <i r="1">
      <x v="14"/>
    </i>
    <i r="2">
      <x v="4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$$$ VOLUME" fld="6" baseField="0" baseItem="0" numFmtId="164"/>
    <dataField name="% OF CLOSINGS" fld="5" subtotal="count" showDataAs="percentOfTotal" baseField="0" baseItem="0" numFmtId="10"/>
    <dataField name="% OF $$$ VOLUME" fld="6" showDataAs="percentOfTotal" baseField="0" baseItem="0" numFmtId="10"/>
  </dataFields>
  <pivotTableStyleInfo name="PivotStyleMedium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65" firstHeaderRow="1" firstDataRow="2" firstDataCol="2" rowPageCount="1" colPageCount="1"/>
  <pivotFields count="8">
    <pivotField name="TITLE COMPANY" axis="axisRow" compact="0" showAll="0" insertBlankRow="1">
      <items count="17">
        <item m="1" x="13"/>
        <item m="1" x="12"/>
        <item m="1" x="11"/>
        <item x="0"/>
        <item x="1"/>
        <item m="1" x="15"/>
        <item m="1" x="14"/>
        <item x="6"/>
        <item x="7"/>
        <item m="1" x="8"/>
        <item m="1" x="10"/>
        <item x="4"/>
        <item m="1" x="9"/>
        <item x="2"/>
        <item x="3"/>
        <item x="5"/>
        <item t="default"/>
      </items>
    </pivotField>
    <pivotField compact="0" showAll="0" insertBlankRow="1"/>
    <pivotField axis="axisPage" compact="0" showAll="0" insertBlankRow="1">
      <items count="11">
        <item x="3"/>
        <item x="4"/>
        <item x="1"/>
        <item x="0"/>
        <item x="5"/>
        <item x="2"/>
        <item m="1" x="9"/>
        <item m="1" x="8"/>
        <item x="6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33">
        <item m="1" x="70"/>
        <item x="21"/>
        <item m="1" x="131"/>
        <item m="1" x="59"/>
        <item m="1" x="95"/>
        <item m="1" x="72"/>
        <item m="1" x="96"/>
        <item x="39"/>
        <item m="1" x="67"/>
        <item m="1" x="90"/>
        <item m="1" x="80"/>
        <item m="1" x="64"/>
        <item m="1" x="78"/>
        <item m="1" x="57"/>
        <item m="1" x="52"/>
        <item m="1" x="127"/>
        <item x="47"/>
        <item m="1" x="94"/>
        <item m="1" x="89"/>
        <item m="1" x="117"/>
        <item m="1" x="107"/>
        <item m="1" x="65"/>
        <item m="1" x="71"/>
        <item m="1" x="112"/>
        <item m="1" x="74"/>
        <item x="27"/>
        <item m="1" x="50"/>
        <item m="1" x="76"/>
        <item m="1" x="75"/>
        <item m="1" x="129"/>
        <item m="1" x="119"/>
        <item x="26"/>
        <item x="11"/>
        <item m="1" x="116"/>
        <item m="1" x="51"/>
        <item m="1" x="62"/>
        <item x="7"/>
        <item m="1" x="123"/>
        <item m="1" x="103"/>
        <item m="1" x="111"/>
        <item m="1" x="60"/>
        <item m="1" x="82"/>
        <item m="1" x="115"/>
        <item m="1" x="54"/>
        <item m="1" x="104"/>
        <item m="1" x="125"/>
        <item m="1" x="87"/>
        <item x="28"/>
        <item x="19"/>
        <item m="1" x="130"/>
        <item m="1" x="106"/>
        <item x="29"/>
        <item m="1" x="77"/>
        <item x="8"/>
        <item m="1" x="81"/>
        <item m="1" x="69"/>
        <item m="1" x="98"/>
        <item m="1" x="110"/>
        <item m="1" x="63"/>
        <item m="1" x="121"/>
        <item m="1" x="102"/>
        <item x="15"/>
        <item x="24"/>
        <item m="1" x="118"/>
        <item m="1" x="128"/>
        <item m="1" x="101"/>
        <item m="1" x="108"/>
        <item m="1" x="85"/>
        <item m="1" x="126"/>
        <item m="1" x="66"/>
        <item m="1" x="114"/>
        <item m="1" x="122"/>
        <item m="1" x="84"/>
        <item m="1" x="68"/>
        <item m="1" x="88"/>
        <item m="1" x="61"/>
        <item m="1" x="56"/>
        <item m="1" x="100"/>
        <item m="1" x="120"/>
        <item m="1" x="58"/>
        <item x="6"/>
        <item x="20"/>
        <item x="9"/>
        <item m="1" x="99"/>
        <item m="1" x="53"/>
        <item m="1" x="105"/>
        <item m="1" x="73"/>
        <item x="10"/>
        <item m="1" x="55"/>
        <item m="1" x="124"/>
        <item m="1" x="109"/>
        <item m="1" x="113"/>
        <item m="1" x="83"/>
        <item m="1" x="79"/>
        <item m="1" x="97"/>
        <item m="1" x="93"/>
        <item m="1" x="91"/>
        <item m="1" x="86"/>
        <item m="1" x="92"/>
        <item m="1" x="49"/>
        <item x="0"/>
        <item x="1"/>
        <item x="2"/>
        <item x="3"/>
        <item x="4"/>
        <item x="5"/>
        <item x="12"/>
        <item x="13"/>
        <item x="14"/>
        <item x="16"/>
        <item x="17"/>
        <item x="18"/>
        <item x="22"/>
        <item x="23"/>
        <item x="25"/>
        <item x="30"/>
        <item x="31"/>
        <item x="32"/>
        <item x="33"/>
        <item x="34"/>
        <item x="35"/>
        <item x="36"/>
        <item x="37"/>
        <item x="38"/>
        <item x="40"/>
        <item x="41"/>
        <item x="42"/>
        <item x="43"/>
        <item x="44"/>
        <item x="45"/>
        <item x="46"/>
        <item x="48"/>
        <item t="default"/>
      </items>
    </pivotField>
  </pivotFields>
  <rowFields count="2">
    <field x="7"/>
    <field x="0"/>
  </rowFields>
  <rowItems count="161">
    <i>
      <x v="1"/>
    </i>
    <i r="1">
      <x v="7"/>
    </i>
    <i r="1">
      <x v="13"/>
    </i>
    <i t="blank">
      <x v="1"/>
    </i>
    <i>
      <x v="7"/>
    </i>
    <i r="1">
      <x v="7"/>
    </i>
    <i t="blank">
      <x v="7"/>
    </i>
    <i>
      <x v="16"/>
    </i>
    <i r="1">
      <x v="8"/>
    </i>
    <i t="blank">
      <x v="16"/>
    </i>
    <i>
      <x v="25"/>
    </i>
    <i r="1">
      <x v="11"/>
    </i>
    <i t="blank">
      <x v="25"/>
    </i>
    <i>
      <x v="31"/>
    </i>
    <i r="1">
      <x v="11"/>
    </i>
    <i t="blank">
      <x v="31"/>
    </i>
    <i>
      <x v="32"/>
    </i>
    <i r="1">
      <x v="4"/>
    </i>
    <i r="1">
      <x v="7"/>
    </i>
    <i t="blank">
      <x v="32"/>
    </i>
    <i>
      <x v="36"/>
    </i>
    <i r="1">
      <x v="4"/>
    </i>
    <i t="blank">
      <x v="36"/>
    </i>
    <i>
      <x v="47"/>
    </i>
    <i r="1">
      <x v="11"/>
    </i>
    <i t="blank">
      <x v="47"/>
    </i>
    <i>
      <x v="48"/>
    </i>
    <i r="1">
      <x v="4"/>
    </i>
    <i t="blank">
      <x v="48"/>
    </i>
    <i>
      <x v="51"/>
    </i>
    <i r="1">
      <x v="7"/>
    </i>
    <i r="1">
      <x v="11"/>
    </i>
    <i t="blank">
      <x v="51"/>
    </i>
    <i>
      <x v="53"/>
    </i>
    <i r="1">
      <x v="4"/>
    </i>
    <i t="blank">
      <x v="53"/>
    </i>
    <i>
      <x v="61"/>
    </i>
    <i r="1">
      <x v="4"/>
    </i>
    <i t="blank">
      <x v="61"/>
    </i>
    <i>
      <x v="62"/>
    </i>
    <i r="1">
      <x v="7"/>
    </i>
    <i r="1">
      <x v="11"/>
    </i>
    <i t="blank">
      <x v="62"/>
    </i>
    <i>
      <x v="80"/>
    </i>
    <i r="1">
      <x v="3"/>
    </i>
    <i t="blank">
      <x v="80"/>
    </i>
    <i>
      <x v="81"/>
    </i>
    <i r="1">
      <x v="4"/>
    </i>
    <i t="blank">
      <x v="81"/>
    </i>
    <i>
      <x v="82"/>
    </i>
    <i r="1">
      <x v="4"/>
    </i>
    <i t="blank">
      <x v="82"/>
    </i>
    <i>
      <x v="87"/>
    </i>
    <i r="1">
      <x v="4"/>
    </i>
    <i r="1">
      <x v="11"/>
    </i>
    <i t="blank">
      <x v="87"/>
    </i>
    <i>
      <x v="100"/>
    </i>
    <i r="1">
      <x v="3"/>
    </i>
    <i r="1">
      <x v="7"/>
    </i>
    <i t="blank">
      <x v="100"/>
    </i>
    <i>
      <x v="101"/>
    </i>
    <i r="1">
      <x v="3"/>
    </i>
    <i t="blank">
      <x v="101"/>
    </i>
    <i>
      <x v="102"/>
    </i>
    <i r="1">
      <x v="3"/>
    </i>
    <i r="1">
      <x v="4"/>
    </i>
    <i r="1">
      <x v="7"/>
    </i>
    <i r="1">
      <x v="11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3"/>
    </i>
    <i t="blank">
      <x v="105"/>
    </i>
    <i>
      <x v="106"/>
    </i>
    <i r="1">
      <x v="4"/>
    </i>
    <i r="1">
      <x v="7"/>
    </i>
    <i r="1">
      <x v="8"/>
    </i>
    <i r="1">
      <x v="11"/>
    </i>
    <i t="blank">
      <x v="106"/>
    </i>
    <i>
      <x v="107"/>
    </i>
    <i r="1">
      <x v="4"/>
    </i>
    <i t="blank">
      <x v="107"/>
    </i>
    <i>
      <x v="108"/>
    </i>
    <i r="1">
      <x v="4"/>
    </i>
    <i t="blank">
      <x v="108"/>
    </i>
    <i>
      <x v="109"/>
    </i>
    <i r="1">
      <x v="4"/>
    </i>
    <i t="blank">
      <x v="109"/>
    </i>
    <i>
      <x v="110"/>
    </i>
    <i r="1">
      <x v="4"/>
    </i>
    <i t="blank">
      <x v="110"/>
    </i>
    <i>
      <x v="111"/>
    </i>
    <i r="1">
      <x v="4"/>
    </i>
    <i t="blank">
      <x v="111"/>
    </i>
    <i>
      <x v="112"/>
    </i>
    <i r="1">
      <x v="14"/>
    </i>
    <i t="blank">
      <x v="112"/>
    </i>
    <i>
      <x v="113"/>
    </i>
    <i r="1">
      <x v="11"/>
    </i>
    <i t="blank">
      <x v="113"/>
    </i>
    <i>
      <x v="114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11"/>
    </i>
    <i t="blank">
      <x v="116"/>
    </i>
    <i>
      <x v="117"/>
    </i>
    <i r="1">
      <x v="11"/>
    </i>
    <i t="blank">
      <x v="117"/>
    </i>
    <i>
      <x v="118"/>
    </i>
    <i r="1">
      <x v="11"/>
    </i>
    <i t="blank">
      <x v="118"/>
    </i>
    <i>
      <x v="119"/>
    </i>
    <i r="1">
      <x v="11"/>
    </i>
    <i t="blank">
      <x v="119"/>
    </i>
    <i>
      <x v="120"/>
    </i>
    <i r="1">
      <x v="15"/>
    </i>
    <i t="blank">
      <x v="120"/>
    </i>
    <i>
      <x v="121"/>
    </i>
    <i r="1">
      <x v="15"/>
    </i>
    <i t="blank">
      <x v="121"/>
    </i>
    <i>
      <x v="122"/>
    </i>
    <i r="1">
      <x v="15"/>
    </i>
    <i t="blank">
      <x v="122"/>
    </i>
    <i>
      <x v="123"/>
    </i>
    <i r="1">
      <x v="7"/>
    </i>
    <i r="1">
      <x v="15"/>
    </i>
    <i t="blank">
      <x v="123"/>
    </i>
    <i>
      <x v="124"/>
    </i>
    <i r="1">
      <x v="7"/>
    </i>
    <i t="blank">
      <x v="124"/>
    </i>
    <i>
      <x v="125"/>
    </i>
    <i r="1">
      <x v="7"/>
    </i>
    <i t="blank">
      <x v="125"/>
    </i>
    <i>
      <x v="126"/>
    </i>
    <i r="1">
      <x v="7"/>
    </i>
    <i t="blank">
      <x v="126"/>
    </i>
    <i>
      <x v="127"/>
    </i>
    <i r="1">
      <x v="7"/>
    </i>
    <i t="blank">
      <x v="127"/>
    </i>
    <i>
      <x v="128"/>
    </i>
    <i r="1">
      <x v="7"/>
    </i>
    <i t="blank">
      <x v="128"/>
    </i>
    <i>
      <x v="129"/>
    </i>
    <i r="1">
      <x v="7"/>
    </i>
    <i t="blank">
      <x v="129"/>
    </i>
    <i>
      <x v="130"/>
    </i>
    <i r="1">
      <x v="8"/>
    </i>
    <i t="blank">
      <x v="130"/>
    </i>
    <i>
      <x v="131"/>
    </i>
    <i r="1">
      <x v="8"/>
    </i>
    <i t="blank">
      <x v="13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6" totalsRowCount="1" headerRowDxfId="18" totalsRowDxfId="15" headerRowBorderDxfId="17" tableBorderDxfId="16" totalsRowBorderDxfId="14">
  <autoFilter ref="A4:F25">
    <filterColumn colId="4"/>
    <filterColumn colId="5"/>
  </autoFilter>
  <tableColumns count="6">
    <tableColumn id="1" name="BUILDER" totalsRowLabel="GRAND TOTAL" totalsRowDxfId="5"/>
    <tableColumn id="2" name="CLOSINGS" totalsRowFunction="custom" totalsRowDxfId="4">
      <totalsRowFormula>SUM(B5:B25)</totalsRowFormula>
    </tableColumn>
    <tableColumn id="3" name="DOLLARVOL" totalsRowFunction="custom" totalsRowDxfId="3">
      <totalsRowFormula>SUM(C5:C25)</totalsRowFormula>
    </tableColumn>
    <tableColumn id="4" name="AVERAGE" totalsRowDxfId="2"/>
    <tableColumn id="5" name="% OF CLOSINGS" totalsRowFunction="custom" dataDxfId="13" totalsRowDxfId="1">
      <calculatedColumnFormula>Table2[[#This Row],[CLOSINGS]]/$B$27</calculatedColumnFormula>
      <totalsRowFormula>SUM(E5:E25)</totalsRowFormula>
    </tableColumn>
    <tableColumn id="6" name="% OF $$$ VOLUME" totalsRowFunction="custom" dataDxfId="12" totalsRowDxfId="0">
      <calculatedColumnFormula>Table2[[#This Row],[DOLLARVOL]]/$C$27</calculatedColumnFormula>
      <totalsRowFormula>SUM(F5:F25)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586" totalsRowShown="0" headerRowDxfId="11">
  <autoFilter ref="A1:J586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81" totalsRowShown="0" headerRowDxfId="10">
  <autoFilter ref="A1:H81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666" totalsRowShown="0" headerRowDxfId="9" headerRowBorderDxfId="8" tableBorderDxfId="7" totalsRowBorderDxfId="6">
  <autoFilter ref="A1:E666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2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67</v>
      </c>
    </row>
    <row r="2" spans="1:7">
      <c r="A2" s="2" t="s">
        <v>124</v>
      </c>
    </row>
    <row r="3" spans="1:7">
      <c r="A3" s="2"/>
    </row>
    <row r="4" spans="1:7" ht="13.8" thickBot="1">
      <c r="A4" s="2"/>
    </row>
    <row r="5" spans="1:7" ht="16.2" thickBot="1">
      <c r="A5" s="132" t="s">
        <v>4</v>
      </c>
      <c r="B5" s="133"/>
      <c r="C5" s="133"/>
      <c r="D5" s="133"/>
      <c r="E5" s="133"/>
      <c r="F5" s="133"/>
      <c r="G5" s="134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2" t="s">
        <v>39</v>
      </c>
      <c r="B7" s="143">
        <v>219</v>
      </c>
      <c r="C7" s="144">
        <v>157387680</v>
      </c>
      <c r="D7" s="145">
        <f t="shared" ref="D7:D15" si="0">B7/$B$19</f>
        <v>0.37435897435897436</v>
      </c>
      <c r="E7" s="145">
        <f t="shared" ref="E7:E15" si="1">C7/$C$19</f>
        <v>0.32837303528608258</v>
      </c>
      <c r="F7" s="146">
        <v>1</v>
      </c>
      <c r="G7" s="146">
        <f>RANK(C7,$C$7:$C$18)</f>
        <v>1</v>
      </c>
    </row>
    <row r="8" spans="1:7">
      <c r="A8" s="68" t="s">
        <v>102</v>
      </c>
      <c r="B8" s="69">
        <v>133</v>
      </c>
      <c r="C8" s="70">
        <v>77790937.760000005</v>
      </c>
      <c r="D8" s="23">
        <f t="shared" si="0"/>
        <v>0.22735042735042735</v>
      </c>
      <c r="E8" s="23">
        <f t="shared" si="1"/>
        <v>0.16230270596784915</v>
      </c>
      <c r="F8" s="75">
        <v>2</v>
      </c>
      <c r="G8" s="107">
        <f>RANK(C8,$C$7:$C$18)</f>
        <v>4</v>
      </c>
    </row>
    <row r="9" spans="1:7">
      <c r="A9" s="68" t="s">
        <v>40</v>
      </c>
      <c r="B9" s="69">
        <v>70</v>
      </c>
      <c r="C9" s="70">
        <v>84119796.439999998</v>
      </c>
      <c r="D9" s="23">
        <f t="shared" ref="D9" si="2">B9/$B$19</f>
        <v>0.11965811965811966</v>
      </c>
      <c r="E9" s="23">
        <f t="shared" ref="E9" si="3">C9/$C$19</f>
        <v>0.17550721177572604</v>
      </c>
      <c r="F9" s="75">
        <v>3</v>
      </c>
      <c r="G9" s="107">
        <f>RANK(C9,$C$7:$C$18)</f>
        <v>3</v>
      </c>
    </row>
    <row r="10" spans="1:7">
      <c r="A10" s="86" t="s">
        <v>41</v>
      </c>
      <c r="B10" s="82">
        <v>47</v>
      </c>
      <c r="C10" s="121">
        <v>91586080.670000002</v>
      </c>
      <c r="D10" s="23">
        <f t="shared" si="0"/>
        <v>8.0341880341880348E-2</v>
      </c>
      <c r="E10" s="23">
        <f t="shared" si="1"/>
        <v>0.19108483776852112</v>
      </c>
      <c r="F10" s="75">
        <v>4</v>
      </c>
      <c r="G10" s="107">
        <f>RANK(C10,$C$7:$C$18)</f>
        <v>2</v>
      </c>
    </row>
    <row r="11" spans="1:7">
      <c r="A11" s="68" t="s">
        <v>77</v>
      </c>
      <c r="B11" s="69">
        <v>39</v>
      </c>
      <c r="C11" s="70">
        <v>17287870</v>
      </c>
      <c r="D11" s="23">
        <f t="shared" si="0"/>
        <v>6.6666666666666666E-2</v>
      </c>
      <c r="E11" s="23">
        <f t="shared" si="1"/>
        <v>3.6069343836386734E-2</v>
      </c>
      <c r="F11" s="75">
        <v>5</v>
      </c>
      <c r="G11" s="107">
        <f>RANK(C11,$C$7:$C$18)</f>
        <v>6</v>
      </c>
    </row>
    <row r="12" spans="1:7">
      <c r="A12" s="68" t="s">
        <v>74</v>
      </c>
      <c r="B12" s="69">
        <v>35</v>
      </c>
      <c r="C12" s="70">
        <v>18788410</v>
      </c>
      <c r="D12" s="23">
        <f t="shared" si="0"/>
        <v>5.9829059829059832E-2</v>
      </c>
      <c r="E12" s="23">
        <f t="shared" si="1"/>
        <v>3.9200064578748389E-2</v>
      </c>
      <c r="F12" s="75">
        <v>6</v>
      </c>
      <c r="G12" s="107">
        <f>RANK(C12,$C$7:$C$18)</f>
        <v>5</v>
      </c>
    </row>
    <row r="13" spans="1:7">
      <c r="A13" s="68" t="s">
        <v>122</v>
      </c>
      <c r="B13" s="69">
        <v>17</v>
      </c>
      <c r="C13" s="70">
        <v>14917709</v>
      </c>
      <c r="D13" s="23">
        <f t="shared" si="0"/>
        <v>2.9059829059829061E-2</v>
      </c>
      <c r="E13" s="23">
        <f t="shared" si="1"/>
        <v>3.1124249266807361E-2</v>
      </c>
      <c r="F13" s="75">
        <v>7</v>
      </c>
      <c r="G13" s="107">
        <f>RANK(C13,$C$7:$C$18)</f>
        <v>7</v>
      </c>
    </row>
    <row r="14" spans="1:7">
      <c r="A14" s="86" t="s">
        <v>98</v>
      </c>
      <c r="B14" s="82">
        <v>8</v>
      </c>
      <c r="C14" s="121">
        <v>6933000</v>
      </c>
      <c r="D14" s="23">
        <f t="shared" si="0"/>
        <v>1.3675213675213675E-2</v>
      </c>
      <c r="E14" s="23">
        <f t="shared" si="1"/>
        <v>1.4464983876999842E-2</v>
      </c>
      <c r="F14" s="75">
        <v>8</v>
      </c>
      <c r="G14" s="107">
        <f>RANK(C14,$C$7:$C$18)</f>
        <v>8</v>
      </c>
    </row>
    <row r="15" spans="1:7">
      <c r="A15" s="86" t="s">
        <v>96</v>
      </c>
      <c r="B15" s="82">
        <v>8</v>
      </c>
      <c r="C15" s="121">
        <v>4996000</v>
      </c>
      <c r="D15" s="23">
        <f t="shared" si="0"/>
        <v>1.3675213675213675E-2</v>
      </c>
      <c r="E15" s="23">
        <f t="shared" si="1"/>
        <v>1.0423634710730018E-2</v>
      </c>
      <c r="F15" s="75">
        <v>8</v>
      </c>
      <c r="G15" s="107">
        <f>RANK(C15,$C$7:$C$18)</f>
        <v>9</v>
      </c>
    </row>
    <row r="16" spans="1:7">
      <c r="A16" s="68" t="s">
        <v>55</v>
      </c>
      <c r="B16" s="69">
        <v>6</v>
      </c>
      <c r="C16" s="70">
        <v>3229900</v>
      </c>
      <c r="D16" s="23">
        <f t="shared" ref="D16:D17" si="4">B16/$B$19</f>
        <v>1.0256410256410256E-2</v>
      </c>
      <c r="E16" s="23">
        <f t="shared" ref="E16:E17" si="5">C16/$C$19</f>
        <v>6.7388506309421304E-3</v>
      </c>
      <c r="F16" s="75">
        <v>9</v>
      </c>
      <c r="G16" s="107">
        <f>RANK(C16,$C$7:$C$18)</f>
        <v>10</v>
      </c>
    </row>
    <row r="17" spans="1:7">
      <c r="A17" s="35" t="s">
        <v>120</v>
      </c>
      <c r="B17" s="122">
        <v>2</v>
      </c>
      <c r="C17" s="120">
        <v>408000</v>
      </c>
      <c r="D17" s="23">
        <f t="shared" si="4"/>
        <v>3.4188034188034188E-3</v>
      </c>
      <c r="E17" s="23">
        <f t="shared" si="5"/>
        <v>8.512495920692248E-4</v>
      </c>
      <c r="F17" s="75">
        <v>10</v>
      </c>
      <c r="G17" s="107">
        <f>RANK(C17,$C$7:$C$18)</f>
        <v>12</v>
      </c>
    </row>
    <row r="18" spans="1:7">
      <c r="A18" s="86" t="s">
        <v>168</v>
      </c>
      <c r="B18" s="82">
        <v>1</v>
      </c>
      <c r="C18" s="121">
        <v>1850000</v>
      </c>
      <c r="D18" s="23">
        <f>B18/$B$19</f>
        <v>1.7094017094017094E-3</v>
      </c>
      <c r="E18" s="23">
        <f>C18/$C$19</f>
        <v>3.8598327091374164E-3</v>
      </c>
      <c r="F18" s="75">
        <v>11</v>
      </c>
      <c r="G18" s="107">
        <f>RANK(C18,$C$7:$C$18)</f>
        <v>11</v>
      </c>
    </row>
    <row r="19" spans="1:7">
      <c r="A19" s="83" t="s">
        <v>23</v>
      </c>
      <c r="B19" s="84">
        <f>SUM(B7:B18)</f>
        <v>585</v>
      </c>
      <c r="C19" s="85">
        <f>SUM(C7:C18)</f>
        <v>479295383.87</v>
      </c>
      <c r="D19" s="30">
        <f>SUM(D7:D18)</f>
        <v>0.99999999999999989</v>
      </c>
      <c r="E19" s="30">
        <f>SUM(E7:E18)</f>
        <v>0.99999999999999989</v>
      </c>
      <c r="F19" s="31"/>
      <c r="G19" s="31"/>
    </row>
    <row r="20" spans="1:7" ht="13.8" thickBot="1">
      <c r="A20" s="79"/>
      <c r="B20" s="80"/>
      <c r="C20" s="81"/>
    </row>
    <row r="21" spans="1:7" ht="16.2" thickBot="1">
      <c r="A21" s="135" t="s">
        <v>10</v>
      </c>
      <c r="B21" s="136"/>
      <c r="C21" s="136"/>
      <c r="D21" s="136"/>
      <c r="E21" s="136"/>
      <c r="F21" s="136"/>
      <c r="G21" s="137"/>
    </row>
    <row r="22" spans="1:7">
      <c r="A22" s="3"/>
      <c r="B22" s="45"/>
      <c r="C22" s="40"/>
      <c r="D22" s="4" t="s">
        <v>5</v>
      </c>
      <c r="E22" s="4" t="s">
        <v>5</v>
      </c>
      <c r="F22" s="5" t="s">
        <v>6</v>
      </c>
      <c r="G22" s="5" t="s">
        <v>6</v>
      </c>
    </row>
    <row r="23" spans="1:7">
      <c r="A23" s="6" t="s">
        <v>11</v>
      </c>
      <c r="B23" s="46" t="s">
        <v>8</v>
      </c>
      <c r="C23" s="26" t="s">
        <v>9</v>
      </c>
      <c r="D23" s="8" t="s">
        <v>8</v>
      </c>
      <c r="E23" s="8" t="s">
        <v>9</v>
      </c>
      <c r="F23" s="7" t="s">
        <v>8</v>
      </c>
      <c r="G23" s="7" t="s">
        <v>9</v>
      </c>
    </row>
    <row r="24" spans="1:7">
      <c r="A24" s="142" t="s">
        <v>102</v>
      </c>
      <c r="B24" s="143">
        <v>24</v>
      </c>
      <c r="C24" s="70">
        <v>15843950</v>
      </c>
      <c r="D24" s="147">
        <f t="shared" ref="D24:D29" si="6">B24/$B$32</f>
        <v>0.3</v>
      </c>
      <c r="E24" s="23">
        <f t="shared" ref="E24:E29" si="7">C24/$C$32</f>
        <v>4.3867672983743153E-2</v>
      </c>
      <c r="F24" s="148">
        <v>1</v>
      </c>
      <c r="G24" s="75">
        <f>RANK(C24,$C$24:$C$31)</f>
        <v>3</v>
      </c>
    </row>
    <row r="25" spans="1:7">
      <c r="A25" s="68" t="s">
        <v>39</v>
      </c>
      <c r="B25" s="69">
        <v>20</v>
      </c>
      <c r="C25" s="70">
        <v>29152596.789999999</v>
      </c>
      <c r="D25" s="23">
        <f t="shared" si="6"/>
        <v>0.25</v>
      </c>
      <c r="E25" s="23">
        <f t="shared" si="7"/>
        <v>8.0715767381911718E-2</v>
      </c>
      <c r="F25" s="75">
        <v>2</v>
      </c>
      <c r="G25" s="75">
        <f>RANK(C25,$C$24:$C$31)</f>
        <v>2</v>
      </c>
    </row>
    <row r="26" spans="1:7">
      <c r="A26" s="142" t="s">
        <v>40</v>
      </c>
      <c r="B26" s="69">
        <v>15</v>
      </c>
      <c r="C26" s="144">
        <v>291753846</v>
      </c>
      <c r="D26" s="23">
        <f t="shared" si="6"/>
        <v>0.1875</v>
      </c>
      <c r="E26" s="147">
        <f t="shared" si="7"/>
        <v>0.80778860751752934</v>
      </c>
      <c r="F26" s="75">
        <v>3</v>
      </c>
      <c r="G26" s="148">
        <f>RANK(C26,$C$24:$C$31)</f>
        <v>1</v>
      </c>
    </row>
    <row r="27" spans="1:7">
      <c r="A27" s="68" t="s">
        <v>41</v>
      </c>
      <c r="B27" s="69">
        <v>8</v>
      </c>
      <c r="C27" s="70">
        <v>12742387.220000001</v>
      </c>
      <c r="D27" s="23">
        <f t="shared" si="6"/>
        <v>0.1</v>
      </c>
      <c r="E27" s="23">
        <f t="shared" si="7"/>
        <v>3.5280272633982562E-2</v>
      </c>
      <c r="F27" s="75">
        <v>4</v>
      </c>
      <c r="G27" s="75">
        <f>RANK(C27,$C$24:$C$31)</f>
        <v>4</v>
      </c>
    </row>
    <row r="28" spans="1:7">
      <c r="A28" s="68" t="s">
        <v>55</v>
      </c>
      <c r="B28" s="69">
        <v>6</v>
      </c>
      <c r="C28" s="70">
        <v>1444830</v>
      </c>
      <c r="D28" s="23">
        <f t="shared" si="6"/>
        <v>7.4999999999999997E-2</v>
      </c>
      <c r="E28" s="23">
        <f t="shared" si="7"/>
        <v>4.0003490264171257E-3</v>
      </c>
      <c r="F28" s="75">
        <v>5</v>
      </c>
      <c r="G28" s="75">
        <f>RANK(C28,$C$24:$C$31)</f>
        <v>6</v>
      </c>
    </row>
    <row r="29" spans="1:7">
      <c r="A29" s="68" t="s">
        <v>168</v>
      </c>
      <c r="B29" s="69">
        <v>4</v>
      </c>
      <c r="C29" s="70">
        <v>9278475</v>
      </c>
      <c r="D29" s="23">
        <f t="shared" si="6"/>
        <v>0.05</v>
      </c>
      <c r="E29" s="23">
        <f t="shared" si="7"/>
        <v>2.5689623300239914E-2</v>
      </c>
      <c r="F29" s="75">
        <v>6</v>
      </c>
      <c r="G29" s="75">
        <f>RANK(C29,$C$24:$C$31)</f>
        <v>5</v>
      </c>
    </row>
    <row r="30" spans="1:7">
      <c r="A30" s="68" t="s">
        <v>96</v>
      </c>
      <c r="B30" s="69">
        <v>2</v>
      </c>
      <c r="C30" s="70">
        <v>849900</v>
      </c>
      <c r="D30" s="23">
        <f>B30/$B$32</f>
        <v>2.5000000000000001E-2</v>
      </c>
      <c r="E30" s="23">
        <f>C30/$C$32</f>
        <v>2.3531464861277209E-3</v>
      </c>
      <c r="F30" s="75">
        <v>7</v>
      </c>
      <c r="G30" s="75">
        <f>RANK(C30,$C$24:$C$31)</f>
        <v>7</v>
      </c>
    </row>
    <row r="31" spans="1:7">
      <c r="A31" s="68" t="s">
        <v>98</v>
      </c>
      <c r="B31" s="69">
        <v>1</v>
      </c>
      <c r="C31" s="70">
        <v>110000</v>
      </c>
      <c r="D31" s="23">
        <f>B31/$B$32</f>
        <v>1.2500000000000001E-2</v>
      </c>
      <c r="E31" s="23">
        <f>C31/$C$32</f>
        <v>3.0456067004829896E-4</v>
      </c>
      <c r="F31" s="75">
        <v>8</v>
      </c>
      <c r="G31" s="75">
        <f>RANK(C31,$C$24:$C$31)</f>
        <v>8</v>
      </c>
    </row>
    <row r="32" spans="1:7">
      <c r="A32" s="32" t="s">
        <v>23</v>
      </c>
      <c r="B32" s="47">
        <f>SUM(B24:B31)</f>
        <v>80</v>
      </c>
      <c r="C32" s="33">
        <f>SUM(C24:C31)</f>
        <v>361175985.01000005</v>
      </c>
      <c r="D32" s="30">
        <f>SUM(D24:D31)</f>
        <v>1</v>
      </c>
      <c r="E32" s="30">
        <f>SUM(E24:E31)</f>
        <v>0.99999999999999978</v>
      </c>
      <c r="F32" s="31"/>
      <c r="G32" s="31"/>
    </row>
    <row r="33" spans="1:7" ht="13.8" thickBot="1"/>
    <row r="34" spans="1:7" ht="16.2" thickBot="1">
      <c r="A34" s="132" t="s">
        <v>12</v>
      </c>
      <c r="B34" s="133"/>
      <c r="C34" s="133"/>
      <c r="D34" s="133"/>
      <c r="E34" s="133"/>
      <c r="F34" s="133"/>
      <c r="G34" s="134"/>
    </row>
    <row r="35" spans="1:7">
      <c r="A35" s="3"/>
      <c r="B35" s="45"/>
      <c r="C35" s="40"/>
      <c r="D35" s="4" t="s">
        <v>5</v>
      </c>
      <c r="E35" s="4" t="s">
        <v>5</v>
      </c>
      <c r="F35" s="5" t="s">
        <v>6</v>
      </c>
      <c r="G35" s="5" t="s">
        <v>6</v>
      </c>
    </row>
    <row r="36" spans="1:7">
      <c r="A36" s="6" t="s">
        <v>11</v>
      </c>
      <c r="B36" s="46" t="s">
        <v>8</v>
      </c>
      <c r="C36" s="26" t="s">
        <v>9</v>
      </c>
      <c r="D36" s="8" t="s">
        <v>8</v>
      </c>
      <c r="E36" s="8" t="s">
        <v>9</v>
      </c>
      <c r="F36" s="7" t="s">
        <v>8</v>
      </c>
      <c r="G36" s="7" t="s">
        <v>9</v>
      </c>
    </row>
    <row r="37" spans="1:7">
      <c r="A37" s="142" t="s">
        <v>39</v>
      </c>
      <c r="B37" s="143">
        <v>239</v>
      </c>
      <c r="C37" s="70">
        <v>186540276.78999999</v>
      </c>
      <c r="D37" s="147">
        <f t="shared" ref="D37:D44" si="8">B37/$B$49</f>
        <v>0.35939849624060149</v>
      </c>
      <c r="E37" s="23">
        <f t="shared" ref="E37:E44" si="9">C37/$C$49</f>
        <v>0.22194721164455711</v>
      </c>
      <c r="F37" s="148">
        <v>1</v>
      </c>
      <c r="G37" s="75">
        <f>RANK(C37,$C$37:$C$48)</f>
        <v>2</v>
      </c>
    </row>
    <row r="38" spans="1:7">
      <c r="A38" s="68" t="s">
        <v>102</v>
      </c>
      <c r="B38" s="69">
        <v>157</v>
      </c>
      <c r="C38" s="70">
        <v>93634887.760000005</v>
      </c>
      <c r="D38" s="23">
        <f t="shared" si="8"/>
        <v>0.23609022556390977</v>
      </c>
      <c r="E38" s="23">
        <f t="shared" si="9"/>
        <v>0.11140758772636895</v>
      </c>
      <c r="F38" s="75">
        <v>2</v>
      </c>
      <c r="G38" s="75">
        <f>RANK(C38,$C$37:$C$48)</f>
        <v>4</v>
      </c>
    </row>
    <row r="39" spans="1:7">
      <c r="A39" s="142" t="s">
        <v>40</v>
      </c>
      <c r="B39" s="69">
        <v>85</v>
      </c>
      <c r="C39" s="144">
        <v>375873642.44</v>
      </c>
      <c r="D39" s="23">
        <f t="shared" si="8"/>
        <v>0.12781954887218044</v>
      </c>
      <c r="E39" s="147">
        <f t="shared" si="9"/>
        <v>0.44721766422678239</v>
      </c>
      <c r="F39" s="75">
        <v>3</v>
      </c>
      <c r="G39" s="148">
        <f>RANK(C39,$C$37:$C$48)</f>
        <v>1</v>
      </c>
    </row>
    <row r="40" spans="1:7">
      <c r="A40" s="68" t="s">
        <v>41</v>
      </c>
      <c r="B40" s="69">
        <v>55</v>
      </c>
      <c r="C40" s="70">
        <v>104328467.89</v>
      </c>
      <c r="D40" s="23">
        <f t="shared" ref="D40" si="10">B40/$B$49</f>
        <v>8.2706766917293228E-2</v>
      </c>
      <c r="E40" s="23">
        <f t="shared" ref="E40" si="11">C40/$C$49</f>
        <v>0.12413090053147986</v>
      </c>
      <c r="F40" s="75">
        <v>4</v>
      </c>
      <c r="G40" s="75">
        <f>RANK(C40,$C$37:$C$48)</f>
        <v>3</v>
      </c>
    </row>
    <row r="41" spans="1:7">
      <c r="A41" s="68" t="s">
        <v>77</v>
      </c>
      <c r="B41" s="69">
        <v>39</v>
      </c>
      <c r="C41" s="70">
        <v>17287870</v>
      </c>
      <c r="D41" s="23">
        <f t="shared" si="8"/>
        <v>5.8646616541353384E-2</v>
      </c>
      <c r="E41" s="23">
        <f t="shared" si="9"/>
        <v>2.0569255111018911E-2</v>
      </c>
      <c r="F41" s="75">
        <v>5</v>
      </c>
      <c r="G41" s="75">
        <f>RANK(C41,$C$37:$C$48)</f>
        <v>6</v>
      </c>
    </row>
    <row r="42" spans="1:7">
      <c r="A42" s="68" t="s">
        <v>74</v>
      </c>
      <c r="B42" s="69">
        <v>35</v>
      </c>
      <c r="C42" s="70">
        <v>18788410</v>
      </c>
      <c r="D42" s="23">
        <f t="shared" si="8"/>
        <v>5.2631578947368418E-2</v>
      </c>
      <c r="E42" s="23">
        <f t="shared" si="9"/>
        <v>2.2354610395636871E-2</v>
      </c>
      <c r="F42" s="75">
        <v>6</v>
      </c>
      <c r="G42" s="75">
        <f>RANK(C42,$C$37:$C$48)</f>
        <v>5</v>
      </c>
    </row>
    <row r="43" spans="1:7">
      <c r="A43" s="68" t="s">
        <v>122</v>
      </c>
      <c r="B43" s="69">
        <v>17</v>
      </c>
      <c r="C43" s="70">
        <v>14917709</v>
      </c>
      <c r="D43" s="23">
        <f t="shared" si="8"/>
        <v>2.5563909774436091E-2</v>
      </c>
      <c r="E43" s="23">
        <f t="shared" si="9"/>
        <v>1.7749217346783773E-2</v>
      </c>
      <c r="F43" s="75">
        <v>7</v>
      </c>
      <c r="G43" s="75">
        <f>RANK(C43,$C$37:$C$48)</f>
        <v>7</v>
      </c>
    </row>
    <row r="44" spans="1:7">
      <c r="A44" s="68" t="s">
        <v>55</v>
      </c>
      <c r="B44" s="69">
        <v>12</v>
      </c>
      <c r="C44" s="70">
        <v>4674730</v>
      </c>
      <c r="D44" s="23">
        <f t="shared" si="8"/>
        <v>1.8045112781954888E-2</v>
      </c>
      <c r="E44" s="23">
        <f t="shared" si="9"/>
        <v>5.5620336076759851E-3</v>
      </c>
      <c r="F44" s="75">
        <v>8</v>
      </c>
      <c r="G44" s="75">
        <f>RANK(C44,$C$37:$C$48)</f>
        <v>11</v>
      </c>
    </row>
    <row r="45" spans="1:7">
      <c r="A45" s="68" t="s">
        <v>96</v>
      </c>
      <c r="B45" s="69">
        <v>10</v>
      </c>
      <c r="C45" s="70">
        <v>5845900</v>
      </c>
      <c r="D45" s="23">
        <f>B45/$B$49</f>
        <v>1.5037593984962405E-2</v>
      </c>
      <c r="E45" s="23">
        <f>C45/$C$49</f>
        <v>6.9555016583017718E-3</v>
      </c>
      <c r="F45" s="75">
        <v>9</v>
      </c>
      <c r="G45" s="75">
        <f>RANK(C45,$C$37:$C$48)</f>
        <v>10</v>
      </c>
    </row>
    <row r="46" spans="1:7">
      <c r="A46" s="68" t="s">
        <v>98</v>
      </c>
      <c r="B46" s="69">
        <v>9</v>
      </c>
      <c r="C46" s="70">
        <v>7043000</v>
      </c>
      <c r="D46" s="23">
        <f t="shared" ref="D46" si="12">B46/$B$49</f>
        <v>1.3533834586466165E-2</v>
      </c>
      <c r="E46" s="23">
        <f t="shared" ref="E46:E47" si="13">C46/$C$49</f>
        <v>8.3798214439896983E-3</v>
      </c>
      <c r="F46" s="75">
        <v>10</v>
      </c>
      <c r="G46" s="75">
        <f>RANK(C46,$C$37:$C$48)</f>
        <v>9</v>
      </c>
    </row>
    <row r="47" spans="1:7">
      <c r="A47" s="68" t="s">
        <v>168</v>
      </c>
      <c r="B47" s="69">
        <v>5</v>
      </c>
      <c r="C47" s="70">
        <v>11128475</v>
      </c>
      <c r="D47" s="23">
        <f>B47/$B$49</f>
        <v>7.5187969924812026E-3</v>
      </c>
      <c r="E47" s="23">
        <f t="shared" si="13"/>
        <v>1.3240754429064782E-2</v>
      </c>
      <c r="F47" s="75">
        <v>11</v>
      </c>
      <c r="G47" s="75">
        <f>RANK(C47,$C$37:$C$48)</f>
        <v>8</v>
      </c>
    </row>
    <row r="48" spans="1:7">
      <c r="A48" s="68" t="s">
        <v>120</v>
      </c>
      <c r="B48" s="69">
        <v>2</v>
      </c>
      <c r="C48" s="70">
        <v>408000</v>
      </c>
      <c r="D48" s="23">
        <f>B48/$B$49</f>
        <v>3.0075187969924814E-3</v>
      </c>
      <c r="E48" s="23">
        <f>C48/$C$49</f>
        <v>4.8544187833988311E-4</v>
      </c>
      <c r="F48" s="75">
        <v>12</v>
      </c>
      <c r="G48" s="75">
        <f>RANK(C48,$C$37:$C$48)</f>
        <v>12</v>
      </c>
    </row>
    <row r="49" spans="1:7">
      <c r="A49" s="32" t="s">
        <v>23</v>
      </c>
      <c r="B49" s="48">
        <f>SUM(B37:B48)</f>
        <v>665</v>
      </c>
      <c r="C49" s="38">
        <f>SUM(C37:C48)</f>
        <v>840471368.88</v>
      </c>
      <c r="D49" s="30">
        <f>SUM(D37:D48)</f>
        <v>1</v>
      </c>
      <c r="E49" s="30">
        <f>SUM(E37:E48)</f>
        <v>1.0000000000000002</v>
      </c>
      <c r="F49" s="31"/>
      <c r="G49" s="31"/>
    </row>
    <row r="51" spans="1:7">
      <c r="A51" s="138" t="s">
        <v>24</v>
      </c>
      <c r="B51" s="138"/>
      <c r="C51" s="138"/>
      <c r="D51" s="106" t="s">
        <v>56</v>
      </c>
    </row>
    <row r="52" spans="1:7">
      <c r="A52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1:G21"/>
    <mergeCell ref="A34:G34"/>
    <mergeCell ref="A51:C51"/>
  </mergeCells>
  <phoneticPr fontId="2" type="noConversion"/>
  <hyperlinks>
    <hyperlink ref="A52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85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5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68</v>
      </c>
    </row>
    <row r="2" spans="1:7">
      <c r="A2" s="2" t="str">
        <f>'OVERALL STATS'!A2</f>
        <v>Reporting Period: FEBRUARY, 2024</v>
      </c>
    </row>
    <row r="3" spans="1:7" ht="13.8" thickBot="1"/>
    <row r="4" spans="1:7" ht="16.2" thickBot="1">
      <c r="A4" s="132" t="s">
        <v>13</v>
      </c>
      <c r="B4" s="133"/>
      <c r="C4" s="133"/>
      <c r="D4" s="133"/>
      <c r="E4" s="133"/>
      <c r="F4" s="133"/>
      <c r="G4" s="134"/>
    </row>
    <row r="5" spans="1:7">
      <c r="A5" s="3"/>
      <c r="B5" s="104"/>
      <c r="C5" s="9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9" t="s">
        <v>39</v>
      </c>
      <c r="B7" s="150">
        <v>208</v>
      </c>
      <c r="C7" s="151">
        <v>149427495</v>
      </c>
      <c r="D7" s="152">
        <f>B7/$B$16</f>
        <v>0.45916114790286977</v>
      </c>
      <c r="E7" s="147">
        <f>C7/$C$16</f>
        <v>0.38110036468907849</v>
      </c>
      <c r="F7" s="148">
        <v>1</v>
      </c>
      <c r="G7" s="148">
        <f>RANK(C7,$C$7:$C$15)</f>
        <v>1</v>
      </c>
    </row>
    <row r="8" spans="1:7">
      <c r="A8" s="36" t="s">
        <v>102</v>
      </c>
      <c r="B8" s="37">
        <v>120</v>
      </c>
      <c r="C8" s="98">
        <v>69377740</v>
      </c>
      <c r="D8" s="27">
        <f>B8/$B$16</f>
        <v>0.26490066225165565</v>
      </c>
      <c r="E8" s="23">
        <f>C8/$C$16</f>
        <v>0.1769412116244341</v>
      </c>
      <c r="F8" s="75">
        <v>2</v>
      </c>
      <c r="G8" s="75">
        <f>RANK(C8,$C$7:$C$15)</f>
        <v>4</v>
      </c>
    </row>
    <row r="9" spans="1:7">
      <c r="A9" s="36" t="s">
        <v>40</v>
      </c>
      <c r="B9" s="37">
        <v>65</v>
      </c>
      <c r="C9" s="98">
        <v>78576091.439999998</v>
      </c>
      <c r="D9" s="27">
        <f t="shared" ref="D9" si="0">B9/$B$16</f>
        <v>0.14348785871964681</v>
      </c>
      <c r="E9" s="23">
        <f t="shared" ref="E9" si="1">C9/$C$16</f>
        <v>0.20040071677321752</v>
      </c>
      <c r="F9" s="75">
        <v>3</v>
      </c>
      <c r="G9" s="75">
        <f>RANK(C9,$C$7:$C$15)</f>
        <v>2</v>
      </c>
    </row>
    <row r="10" spans="1:7">
      <c r="A10" s="36" t="s">
        <v>41</v>
      </c>
      <c r="B10" s="37">
        <v>35</v>
      </c>
      <c r="C10" s="98">
        <v>77296635.819999993</v>
      </c>
      <c r="D10" s="27">
        <f>B10/$B$16</f>
        <v>7.7262693156732898E-2</v>
      </c>
      <c r="E10" s="23">
        <f>C10/$C$16</f>
        <v>0.19713758903768605</v>
      </c>
      <c r="F10" s="75">
        <v>4</v>
      </c>
      <c r="G10" s="75">
        <f>RANK(C10,$C$7:$C$15)</f>
        <v>3</v>
      </c>
    </row>
    <row r="11" spans="1:7">
      <c r="A11" s="36" t="s">
        <v>98</v>
      </c>
      <c r="B11" s="37">
        <v>8</v>
      </c>
      <c r="C11" s="98">
        <v>6933000</v>
      </c>
      <c r="D11" s="27">
        <f>B11/$B$16</f>
        <v>1.7660044150110375E-2</v>
      </c>
      <c r="E11" s="23">
        <f>C11/$C$16</f>
        <v>1.7681945537462041E-2</v>
      </c>
      <c r="F11" s="75">
        <v>5</v>
      </c>
      <c r="G11" s="75">
        <f>RANK(C11,$C$7:$C$15)</f>
        <v>5</v>
      </c>
    </row>
    <row r="12" spans="1:7">
      <c r="A12" s="36" t="s">
        <v>96</v>
      </c>
      <c r="B12" s="37">
        <v>8</v>
      </c>
      <c r="C12" s="98">
        <v>4996000</v>
      </c>
      <c r="D12" s="27">
        <f>B12/$B$16</f>
        <v>1.7660044150110375E-2</v>
      </c>
      <c r="E12" s="23">
        <f>C12/$C$16</f>
        <v>1.2741814496633542E-2</v>
      </c>
      <c r="F12" s="75">
        <v>5</v>
      </c>
      <c r="G12" s="75">
        <f>RANK(C12,$C$7:$C$15)</f>
        <v>6</v>
      </c>
    </row>
    <row r="13" spans="1:7">
      <c r="A13" s="36" t="s">
        <v>55</v>
      </c>
      <c r="B13" s="37">
        <v>6</v>
      </c>
      <c r="C13" s="98">
        <v>3229900</v>
      </c>
      <c r="D13" s="27">
        <f>B13/$B$16</f>
        <v>1.3245033112582781E-2</v>
      </c>
      <c r="E13" s="23">
        <f>C13/$C$16</f>
        <v>8.2375473664284792E-3</v>
      </c>
      <c r="F13" s="75">
        <v>6</v>
      </c>
      <c r="G13" s="75">
        <f>RANK(C13,$C$7:$C$15)</f>
        <v>7</v>
      </c>
    </row>
    <row r="14" spans="1:7">
      <c r="A14" s="36" t="s">
        <v>120</v>
      </c>
      <c r="B14" s="37">
        <v>2</v>
      </c>
      <c r="C14" s="98">
        <v>408000</v>
      </c>
      <c r="D14" s="27">
        <f>B14/$B$16</f>
        <v>4.4150110375275938E-3</v>
      </c>
      <c r="E14" s="23">
        <f>C14/$C$16</f>
        <v>1.0405645145369266E-3</v>
      </c>
      <c r="F14" s="75">
        <v>7</v>
      </c>
      <c r="G14" s="75">
        <f>RANK(C14,$C$7:$C$15)</f>
        <v>9</v>
      </c>
    </row>
    <row r="15" spans="1:7">
      <c r="A15" s="36" t="s">
        <v>168</v>
      </c>
      <c r="B15" s="37">
        <v>1</v>
      </c>
      <c r="C15" s="98">
        <v>1850000</v>
      </c>
      <c r="D15" s="27">
        <f>B15/$B$16</f>
        <v>2.2075055187637969E-3</v>
      </c>
      <c r="E15" s="23">
        <f>C15/$C$16</f>
        <v>4.7182459605228291E-3</v>
      </c>
      <c r="F15" s="75">
        <v>8</v>
      </c>
      <c r="G15" s="75">
        <f>RANK(C15,$C$7:$C$15)</f>
        <v>8</v>
      </c>
    </row>
    <row r="16" spans="1:7">
      <c r="A16" s="28" t="s">
        <v>23</v>
      </c>
      <c r="B16" s="29">
        <f>SUM(B7:B15)</f>
        <v>453</v>
      </c>
      <c r="C16" s="99">
        <f>SUM(C7:C15)</f>
        <v>392094862.25999999</v>
      </c>
      <c r="D16" s="30">
        <f>SUM(D7:D15)</f>
        <v>0.99999999999999989</v>
      </c>
      <c r="E16" s="30">
        <f>SUM(E7:E15)</f>
        <v>1</v>
      </c>
      <c r="F16" s="31"/>
      <c r="G16" s="31"/>
    </row>
    <row r="17" spans="1:7" ht="13.8" thickBot="1"/>
    <row r="18" spans="1:7" ht="16.2" thickBot="1">
      <c r="A18" s="132" t="s">
        <v>14</v>
      </c>
      <c r="B18" s="133"/>
      <c r="C18" s="133"/>
      <c r="D18" s="133"/>
      <c r="E18" s="133"/>
      <c r="F18" s="133"/>
      <c r="G18" s="134"/>
    </row>
    <row r="19" spans="1:7">
      <c r="A19" s="3"/>
      <c r="B19" s="104"/>
      <c r="C19" s="96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97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53" t="s">
        <v>77</v>
      </c>
      <c r="B21" s="150">
        <v>39</v>
      </c>
      <c r="C21" s="100">
        <v>17287870</v>
      </c>
      <c r="D21" s="152">
        <f>B21/$B$28</f>
        <v>0.29545454545454547</v>
      </c>
      <c r="E21" s="23">
        <f>C21/$C$28</f>
        <v>0.19825420399798913</v>
      </c>
      <c r="F21" s="148">
        <v>1</v>
      </c>
      <c r="G21" s="75">
        <f>RANK(C21,$C$21:$C$27)</f>
        <v>2</v>
      </c>
    </row>
    <row r="22" spans="1:7">
      <c r="A22" s="153" t="s">
        <v>74</v>
      </c>
      <c r="B22" s="50">
        <v>35</v>
      </c>
      <c r="C22" s="151">
        <v>18788410</v>
      </c>
      <c r="D22" s="27">
        <f>B22/$B$28</f>
        <v>0.26515151515151514</v>
      </c>
      <c r="E22" s="147">
        <f>C22/$C$28</f>
        <v>0.21546212858714572</v>
      </c>
      <c r="F22" s="75">
        <v>2</v>
      </c>
      <c r="G22" s="148">
        <f>RANK(C22,$C$21:$C$27)</f>
        <v>1</v>
      </c>
    </row>
    <row r="23" spans="1:7">
      <c r="A23" s="49" t="s">
        <v>122</v>
      </c>
      <c r="B23" s="50">
        <v>17</v>
      </c>
      <c r="C23" s="100">
        <v>14917709</v>
      </c>
      <c r="D23" s="27">
        <f>B23/$B$28</f>
        <v>0.12878787878787878</v>
      </c>
      <c r="E23" s="23">
        <f>C23/$C$28</f>
        <v>0.17107362117303279</v>
      </c>
      <c r="F23" s="75">
        <v>3</v>
      </c>
      <c r="G23" s="75">
        <f>RANK(C23,$C$21:$C$27)</f>
        <v>3</v>
      </c>
    </row>
    <row r="24" spans="1:7">
      <c r="A24" s="49" t="s">
        <v>102</v>
      </c>
      <c r="B24" s="50">
        <v>13</v>
      </c>
      <c r="C24" s="100">
        <v>8413197.7599999998</v>
      </c>
      <c r="D24" s="27">
        <f t="shared" ref="D24" si="2">B24/$B$28</f>
        <v>9.8484848484848481E-2</v>
      </c>
      <c r="E24" s="23">
        <f t="shared" ref="E24" si="3">C24/$C$28</f>
        <v>9.6481048561012153E-2</v>
      </c>
      <c r="F24" s="75">
        <v>4</v>
      </c>
      <c r="G24" s="75">
        <f>RANK(C24,$C$21:$C$27)</f>
        <v>5</v>
      </c>
    </row>
    <row r="25" spans="1:7">
      <c r="A25" s="49" t="s">
        <v>41</v>
      </c>
      <c r="B25" s="50">
        <v>12</v>
      </c>
      <c r="C25" s="100">
        <v>14289444.85</v>
      </c>
      <c r="D25" s="27">
        <f>B25/$B$28</f>
        <v>9.0909090909090912E-2</v>
      </c>
      <c r="E25" s="23">
        <f>C25/$C$28</f>
        <v>0.16386880016508196</v>
      </c>
      <c r="F25" s="75">
        <v>5</v>
      </c>
      <c r="G25" s="75">
        <f>RANK(C25,$C$21:$C$27)</f>
        <v>4</v>
      </c>
    </row>
    <row r="26" spans="1:7">
      <c r="A26" s="49" t="s">
        <v>39</v>
      </c>
      <c r="B26" s="50">
        <v>11</v>
      </c>
      <c r="C26" s="100">
        <v>7960185</v>
      </c>
      <c r="D26" s="27">
        <f>B26/$B$28</f>
        <v>8.3333333333333329E-2</v>
      </c>
      <c r="E26" s="23">
        <f>C26/$C$28</f>
        <v>9.1285979177986254E-2</v>
      </c>
      <c r="F26" s="75">
        <v>6</v>
      </c>
      <c r="G26" s="75">
        <f>RANK(C26,$C$21:$C$27)</f>
        <v>6</v>
      </c>
    </row>
    <row r="27" spans="1:7">
      <c r="A27" s="49" t="s">
        <v>40</v>
      </c>
      <c r="B27" s="50">
        <v>5</v>
      </c>
      <c r="C27" s="100">
        <v>5543705</v>
      </c>
      <c r="D27" s="27">
        <f>B27/$B$28</f>
        <v>3.787878787878788E-2</v>
      </c>
      <c r="E27" s="23">
        <f>C27/$C$28</f>
        <v>6.3574218337751981E-2</v>
      </c>
      <c r="F27" s="75">
        <v>7</v>
      </c>
      <c r="G27" s="75">
        <f>RANK(C27,$C$21:$C$27)</f>
        <v>7</v>
      </c>
    </row>
    <row r="28" spans="1:7">
      <c r="A28" s="28" t="s">
        <v>23</v>
      </c>
      <c r="B28" s="29">
        <f>SUM(B21:B27)</f>
        <v>132</v>
      </c>
      <c r="C28" s="99">
        <f>SUM(C21:C27)</f>
        <v>87200521.609999999</v>
      </c>
      <c r="D28" s="30">
        <f>SUM(D21:D27)</f>
        <v>1</v>
      </c>
      <c r="E28" s="30">
        <f>SUM(E21:E27)</f>
        <v>1</v>
      </c>
      <c r="F28" s="31"/>
      <c r="G28" s="31"/>
    </row>
    <row r="29" spans="1:7" ht="13.8" thickBot="1"/>
    <row r="30" spans="1:7" ht="16.2" thickBot="1">
      <c r="A30" s="132" t="s">
        <v>15</v>
      </c>
      <c r="B30" s="133"/>
      <c r="C30" s="133"/>
      <c r="D30" s="133"/>
      <c r="E30" s="133"/>
      <c r="F30" s="133"/>
      <c r="G30" s="134"/>
    </row>
    <row r="31" spans="1:7">
      <c r="A31" s="3"/>
      <c r="B31" s="104"/>
      <c r="C31" s="96"/>
      <c r="D31" s="10" t="s">
        <v>5</v>
      </c>
      <c r="E31" s="10" t="s">
        <v>5</v>
      </c>
      <c r="F31" s="11" t="s">
        <v>6</v>
      </c>
      <c r="G31" s="15" t="s">
        <v>6</v>
      </c>
    </row>
    <row r="32" spans="1:7">
      <c r="A32" s="12" t="s">
        <v>7</v>
      </c>
      <c r="B32" s="12" t="s">
        <v>8</v>
      </c>
      <c r="C32" s="97" t="s">
        <v>9</v>
      </c>
      <c r="D32" s="17" t="s">
        <v>8</v>
      </c>
      <c r="E32" s="13" t="s">
        <v>9</v>
      </c>
      <c r="F32" s="14" t="s">
        <v>8</v>
      </c>
      <c r="G32" s="16" t="s">
        <v>9</v>
      </c>
    </row>
    <row r="33" spans="1:7">
      <c r="A33" s="149" t="s">
        <v>39</v>
      </c>
      <c r="B33" s="150">
        <v>179</v>
      </c>
      <c r="C33" s="151">
        <v>129074795</v>
      </c>
      <c r="D33" s="152">
        <f t="shared" ref="D33:D38" si="4">B33/$B$41</f>
        <v>0.45897435897435895</v>
      </c>
      <c r="E33" s="147">
        <f t="shared" ref="E33:E38" si="5">C33/$C$41</f>
        <v>0.50020668040003369</v>
      </c>
      <c r="F33" s="148">
        <v>1</v>
      </c>
      <c r="G33" s="148">
        <f>RANK(C33,$C$33:$C$40)</f>
        <v>1</v>
      </c>
    </row>
    <row r="34" spans="1:7">
      <c r="A34" s="36" t="s">
        <v>102</v>
      </c>
      <c r="B34" s="37">
        <v>105</v>
      </c>
      <c r="C34" s="98">
        <v>56325740</v>
      </c>
      <c r="D34" s="27">
        <f t="shared" si="4"/>
        <v>0.26923076923076922</v>
      </c>
      <c r="E34" s="23">
        <f t="shared" si="5"/>
        <v>0.21828050493107809</v>
      </c>
      <c r="F34" s="108">
        <v>2</v>
      </c>
      <c r="G34" s="75">
        <f>RANK(C34,$C$33:$C$40)</f>
        <v>2</v>
      </c>
    </row>
    <row r="35" spans="1:7">
      <c r="A35" s="36" t="s">
        <v>40</v>
      </c>
      <c r="B35" s="37">
        <v>57</v>
      </c>
      <c r="C35" s="98">
        <v>44581316.670000002</v>
      </c>
      <c r="D35" s="27">
        <f t="shared" si="4"/>
        <v>0.14615384615384616</v>
      </c>
      <c r="E35" s="23">
        <f t="shared" si="5"/>
        <v>0.17276705664621342</v>
      </c>
      <c r="F35" s="108">
        <v>3</v>
      </c>
      <c r="G35" s="75">
        <f>RANK(C35,$C$33:$C$40)</f>
        <v>3</v>
      </c>
    </row>
    <row r="36" spans="1:7">
      <c r="A36" s="36" t="s">
        <v>41</v>
      </c>
      <c r="B36" s="37">
        <v>27</v>
      </c>
      <c r="C36" s="98">
        <v>13619173.5</v>
      </c>
      <c r="D36" s="27">
        <f t="shared" si="4"/>
        <v>6.9230769230769235E-2</v>
      </c>
      <c r="E36" s="23">
        <f t="shared" si="5"/>
        <v>5.2778713041745355E-2</v>
      </c>
      <c r="F36" s="75">
        <v>4</v>
      </c>
      <c r="G36" s="75">
        <f>RANK(C36,$C$33:$C$40)</f>
        <v>4</v>
      </c>
    </row>
    <row r="37" spans="1:7">
      <c r="A37" s="36" t="s">
        <v>98</v>
      </c>
      <c r="B37" s="37">
        <v>8</v>
      </c>
      <c r="C37" s="98">
        <v>6933000</v>
      </c>
      <c r="D37" s="27">
        <f t="shared" si="4"/>
        <v>2.0512820512820513E-2</v>
      </c>
      <c r="E37" s="23">
        <f t="shared" si="5"/>
        <v>2.6867622878761366E-2</v>
      </c>
      <c r="F37" s="108">
        <v>5</v>
      </c>
      <c r="G37" s="75">
        <f>RANK(C37,$C$33:$C$40)</f>
        <v>5</v>
      </c>
    </row>
    <row r="38" spans="1:7">
      <c r="A38" s="36" t="s">
        <v>96</v>
      </c>
      <c r="B38" s="37">
        <v>7</v>
      </c>
      <c r="C38" s="98">
        <v>4021000</v>
      </c>
      <c r="D38" s="27">
        <f t="shared" si="4"/>
        <v>1.7948717948717947E-2</v>
      </c>
      <c r="E38" s="23">
        <f t="shared" si="5"/>
        <v>1.5582678724289551E-2</v>
      </c>
      <c r="F38" s="75">
        <v>6</v>
      </c>
      <c r="G38" s="75">
        <f>RANK(C38,$C$33:$C$40)</f>
        <v>6</v>
      </c>
    </row>
    <row r="39" spans="1:7">
      <c r="A39" s="36" t="s">
        <v>55</v>
      </c>
      <c r="B39" s="37">
        <v>6</v>
      </c>
      <c r="C39" s="98">
        <v>3229900</v>
      </c>
      <c r="D39" s="27">
        <f>B39/$B$41</f>
        <v>1.5384615384615385E-2</v>
      </c>
      <c r="E39" s="23">
        <f>C39/$C$41</f>
        <v>1.2516909726829849E-2</v>
      </c>
      <c r="F39" s="75">
        <v>7</v>
      </c>
      <c r="G39" s="75">
        <f>RANK(C39,$C$33:$C$40)</f>
        <v>7</v>
      </c>
    </row>
    <row r="40" spans="1:7">
      <c r="A40" s="36" t="s">
        <v>120</v>
      </c>
      <c r="B40" s="37">
        <v>1</v>
      </c>
      <c r="C40" s="98">
        <v>258000</v>
      </c>
      <c r="D40" s="27">
        <f>B40/$B$41</f>
        <v>2.5641025641025641E-3</v>
      </c>
      <c r="E40" s="23">
        <f>C40/$C$41</f>
        <v>9.9983365104867059E-4</v>
      </c>
      <c r="F40" s="75">
        <v>8</v>
      </c>
      <c r="G40" s="75">
        <f>RANK(C40,$C$33:$C$40)</f>
        <v>8</v>
      </c>
    </row>
    <row r="41" spans="1:7">
      <c r="A41" s="28" t="s">
        <v>23</v>
      </c>
      <c r="B41" s="41">
        <f>SUM(B33:B40)</f>
        <v>390</v>
      </c>
      <c r="C41" s="101">
        <f>SUM(C33:C40)</f>
        <v>258042925.17000002</v>
      </c>
      <c r="D41" s="30">
        <f>SUM(D33:D40)</f>
        <v>1</v>
      </c>
      <c r="E41" s="30">
        <f>SUM(E33:E40)</f>
        <v>0.99999999999999989</v>
      </c>
      <c r="F41" s="31"/>
      <c r="G41" s="31"/>
    </row>
    <row r="42" spans="1:7" ht="13.8" thickBot="1"/>
    <row r="43" spans="1:7" ht="16.2" thickBot="1">
      <c r="A43" s="132" t="s">
        <v>16</v>
      </c>
      <c r="B43" s="133"/>
      <c r="C43" s="133"/>
      <c r="D43" s="133"/>
      <c r="E43" s="133"/>
      <c r="F43" s="133"/>
      <c r="G43" s="134"/>
    </row>
    <row r="44" spans="1:7">
      <c r="A44" s="18"/>
      <c r="B44" s="105"/>
      <c r="C44" s="102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7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54" t="s">
        <v>39</v>
      </c>
      <c r="B46" s="155">
        <v>7</v>
      </c>
      <c r="C46" s="103">
        <v>15337700</v>
      </c>
      <c r="D46" s="147">
        <f>B46/$B$52</f>
        <v>0.30434782608695654</v>
      </c>
      <c r="E46" s="23">
        <f>C46/$C$52</f>
        <v>0.13795660486410599</v>
      </c>
      <c r="F46" s="148">
        <v>1</v>
      </c>
      <c r="G46" s="75">
        <f>RANK(C46,$C$46:$C$51)</f>
        <v>3</v>
      </c>
    </row>
    <row r="47" spans="1:7">
      <c r="A47" s="154" t="s">
        <v>102</v>
      </c>
      <c r="B47" s="155">
        <v>7</v>
      </c>
      <c r="C47" s="103">
        <v>9675000</v>
      </c>
      <c r="D47" s="147">
        <f>B47/$B$52</f>
        <v>0.30434782608695654</v>
      </c>
      <c r="E47" s="23">
        <f>C47/$C$52</f>
        <v>8.7022836022364866E-2</v>
      </c>
      <c r="F47" s="148">
        <v>1</v>
      </c>
      <c r="G47" s="75">
        <f>RANK(C47,$C$46:$C$51)</f>
        <v>4</v>
      </c>
    </row>
    <row r="48" spans="1:7">
      <c r="A48" s="93" t="s">
        <v>40</v>
      </c>
      <c r="B48" s="94">
        <v>4</v>
      </c>
      <c r="C48" s="103">
        <v>23451227.77</v>
      </c>
      <c r="D48" s="23">
        <f>B48/$B$52</f>
        <v>0.17391304347826086</v>
      </c>
      <c r="E48" s="23">
        <f>C48/$C$52</f>
        <v>0.21093460969011257</v>
      </c>
      <c r="F48" s="75">
        <v>2</v>
      </c>
      <c r="G48" s="75">
        <f>RANK(C48,$C$46:$C$51)</f>
        <v>2</v>
      </c>
    </row>
    <row r="49" spans="1:7">
      <c r="A49" s="154" t="s">
        <v>41</v>
      </c>
      <c r="B49" s="94">
        <v>3</v>
      </c>
      <c r="C49" s="156">
        <v>59888786.520000003</v>
      </c>
      <c r="D49" s="23">
        <f t="shared" ref="D49" si="6">B49/$B$52</f>
        <v>0.13043478260869565</v>
      </c>
      <c r="E49" s="147">
        <f t="shared" ref="E49" si="7">C49/$C$52</f>
        <v>0.53867618076572354</v>
      </c>
      <c r="F49" s="75">
        <v>3</v>
      </c>
      <c r="G49" s="148">
        <f>RANK(C49,$C$46:$C$51)</f>
        <v>1</v>
      </c>
    </row>
    <row r="50" spans="1:7">
      <c r="A50" s="49" t="s">
        <v>168</v>
      </c>
      <c r="B50" s="50">
        <v>1</v>
      </c>
      <c r="C50" s="100">
        <v>1850000</v>
      </c>
      <c r="D50" s="23">
        <f>B50/$B$52</f>
        <v>4.3478260869565216E-2</v>
      </c>
      <c r="E50" s="23">
        <f>C50/$C$52</f>
        <v>1.6640025492648577E-2</v>
      </c>
      <c r="F50" s="75">
        <v>4</v>
      </c>
      <c r="G50" s="75">
        <f>RANK(C50,$C$46:$C$51)</f>
        <v>5</v>
      </c>
    </row>
    <row r="51" spans="1:7">
      <c r="A51" s="49" t="s">
        <v>96</v>
      </c>
      <c r="B51" s="50">
        <v>1</v>
      </c>
      <c r="C51" s="100">
        <v>975000</v>
      </c>
      <c r="D51" s="23">
        <f>B51/$B$52</f>
        <v>4.3478260869565216E-2</v>
      </c>
      <c r="E51" s="23">
        <f>C51/$C$52</f>
        <v>8.7697431650445214E-3</v>
      </c>
      <c r="F51" s="75">
        <v>4</v>
      </c>
      <c r="G51" s="75">
        <f>RANK(C51,$C$46:$C$51)</f>
        <v>6</v>
      </c>
    </row>
    <row r="52" spans="1:7">
      <c r="A52" s="28" t="s">
        <v>23</v>
      </c>
      <c r="B52" s="41">
        <f>SUM(B46:B51)</f>
        <v>23</v>
      </c>
      <c r="C52" s="101">
        <f>SUM(C46:C51)</f>
        <v>111177714.28999999</v>
      </c>
      <c r="D52" s="30">
        <f>SUM(D46:D51)</f>
        <v>1</v>
      </c>
      <c r="E52" s="30">
        <f>SUM(E46:E51)</f>
        <v>1</v>
      </c>
      <c r="F52" s="31"/>
      <c r="G52" s="31"/>
    </row>
    <row r="53" spans="1:7" ht="13.8" thickBot="1"/>
    <row r="54" spans="1:7" ht="16.2" thickBot="1">
      <c r="A54" s="132" t="s">
        <v>17</v>
      </c>
      <c r="B54" s="133"/>
      <c r="C54" s="133"/>
      <c r="D54" s="133"/>
      <c r="E54" s="133"/>
      <c r="F54" s="133"/>
      <c r="G54" s="134"/>
    </row>
    <row r="55" spans="1:7">
      <c r="A55" s="18"/>
      <c r="B55" s="105"/>
      <c r="C55" s="102"/>
      <c r="D55" s="10" t="s">
        <v>5</v>
      </c>
      <c r="E55" s="10" t="s">
        <v>5</v>
      </c>
      <c r="F55" s="11" t="s">
        <v>6</v>
      </c>
      <c r="G55" s="15" t="s">
        <v>6</v>
      </c>
    </row>
    <row r="56" spans="1:7">
      <c r="A56" s="12" t="s">
        <v>7</v>
      </c>
      <c r="B56" s="12" t="s">
        <v>8</v>
      </c>
      <c r="C56" s="97" t="s">
        <v>9</v>
      </c>
      <c r="D56" s="13" t="s">
        <v>8</v>
      </c>
      <c r="E56" s="13" t="s">
        <v>9</v>
      </c>
      <c r="F56" s="14" t="s">
        <v>8</v>
      </c>
      <c r="G56" s="16" t="s">
        <v>9</v>
      </c>
    </row>
    <row r="57" spans="1:7">
      <c r="A57" s="149" t="s">
        <v>39</v>
      </c>
      <c r="B57" s="150">
        <v>22</v>
      </c>
      <c r="C57" s="98">
        <v>5015000</v>
      </c>
      <c r="D57" s="152">
        <f>B57/$B$62</f>
        <v>0.55000000000000004</v>
      </c>
      <c r="E57" s="23">
        <f>C57/$C$62</f>
        <v>0.2192424216485292</v>
      </c>
      <c r="F57" s="148">
        <v>1</v>
      </c>
      <c r="G57" s="75">
        <f>RANK(C57,$C$57:$C$61)</f>
        <v>2</v>
      </c>
    </row>
    <row r="58" spans="1:7">
      <c r="A58" s="36" t="s">
        <v>102</v>
      </c>
      <c r="B58" s="37">
        <v>8</v>
      </c>
      <c r="C58" s="98">
        <v>3377000</v>
      </c>
      <c r="D58" s="27">
        <f>B58/$B$62</f>
        <v>0.2</v>
      </c>
      <c r="E58" s="23">
        <f>C58/$C$62</f>
        <v>0.14763343128755396</v>
      </c>
      <c r="F58" s="75">
        <v>2</v>
      </c>
      <c r="G58" s="75">
        <f>RANK(C58,$C$57:$C$61)</f>
        <v>4</v>
      </c>
    </row>
    <row r="59" spans="1:7">
      <c r="A59" s="36" t="s">
        <v>41</v>
      </c>
      <c r="B59" s="37">
        <v>5</v>
      </c>
      <c r="C59" s="98">
        <v>3788675.8</v>
      </c>
      <c r="D59" s="27">
        <f t="shared" ref="D59" si="8">B59/$B$62</f>
        <v>0.125</v>
      </c>
      <c r="E59" s="23">
        <f t="shared" ref="E59" si="9">C59/$C$62</f>
        <v>0.16563079904948724</v>
      </c>
      <c r="F59" s="75">
        <v>3</v>
      </c>
      <c r="G59" s="75">
        <f>RANK(C59,$C$57:$C$61)</f>
        <v>3</v>
      </c>
    </row>
    <row r="60" spans="1:7">
      <c r="A60" s="149" t="s">
        <v>40</v>
      </c>
      <c r="B60" s="37">
        <v>4</v>
      </c>
      <c r="C60" s="151">
        <v>10543547</v>
      </c>
      <c r="D60" s="27">
        <f>B60/$B$62</f>
        <v>0.1</v>
      </c>
      <c r="E60" s="147">
        <f>C60/$C$62</f>
        <v>0.46093574816452343</v>
      </c>
      <c r="F60" s="75">
        <v>4</v>
      </c>
      <c r="G60" s="148">
        <f>RANK(C60,$C$57:$C$61)</f>
        <v>1</v>
      </c>
    </row>
    <row r="61" spans="1:7">
      <c r="A61" s="36" t="s">
        <v>120</v>
      </c>
      <c r="B61" s="37">
        <v>1</v>
      </c>
      <c r="C61" s="98">
        <v>150000</v>
      </c>
      <c r="D61" s="27">
        <f>B61/$B$62</f>
        <v>2.5000000000000001E-2</v>
      </c>
      <c r="E61" s="23">
        <f>C61/$C$62</f>
        <v>6.5575998499061566E-3</v>
      </c>
      <c r="F61" s="75">
        <v>5</v>
      </c>
      <c r="G61" s="75">
        <f>RANK(C61,$C$57:$C$61)</f>
        <v>5</v>
      </c>
    </row>
    <row r="62" spans="1:7">
      <c r="A62" s="28" t="s">
        <v>23</v>
      </c>
      <c r="B62" s="29">
        <f>SUM(B57:B61)</f>
        <v>40</v>
      </c>
      <c r="C62" s="99">
        <f>SUM(C57:C61)</f>
        <v>22874222.800000001</v>
      </c>
      <c r="D62" s="30">
        <f>SUM(D57:D61)</f>
        <v>1</v>
      </c>
      <c r="E62" s="30">
        <f>SUM(E57:E61)</f>
        <v>0.99999999999999989</v>
      </c>
      <c r="F62" s="31"/>
      <c r="G62" s="31"/>
    </row>
    <row r="63" spans="1:7" ht="13.8" thickBot="1"/>
    <row r="64" spans="1:7" ht="16.2" thickBot="1">
      <c r="A64" s="132" t="s">
        <v>70</v>
      </c>
      <c r="B64" s="133"/>
      <c r="C64" s="133"/>
      <c r="D64" s="133"/>
      <c r="E64" s="133"/>
      <c r="F64" s="133"/>
      <c r="G64" s="134"/>
    </row>
    <row r="65" spans="1:7">
      <c r="A65" s="18"/>
      <c r="B65" s="105"/>
      <c r="C65" s="102"/>
      <c r="D65" s="10" t="s">
        <v>5</v>
      </c>
      <c r="E65" s="10" t="s">
        <v>5</v>
      </c>
      <c r="F65" s="11" t="s">
        <v>6</v>
      </c>
      <c r="G65" s="15" t="s">
        <v>6</v>
      </c>
    </row>
    <row r="66" spans="1:7">
      <c r="A66" s="12" t="s">
        <v>7</v>
      </c>
      <c r="B66" s="12" t="s">
        <v>8</v>
      </c>
      <c r="C66" s="97" t="s">
        <v>9</v>
      </c>
      <c r="D66" s="13" t="s">
        <v>8</v>
      </c>
      <c r="E66" s="13" t="s">
        <v>9</v>
      </c>
      <c r="F66" s="14" t="s">
        <v>8</v>
      </c>
      <c r="G66" s="16" t="s">
        <v>9</v>
      </c>
    </row>
    <row r="67" spans="1:7">
      <c r="A67" s="154" t="s">
        <v>40</v>
      </c>
      <c r="B67" s="155">
        <v>6</v>
      </c>
      <c r="C67" s="156">
        <v>9144000</v>
      </c>
      <c r="D67" s="147">
        <f>B67/$B$69</f>
        <v>0.8571428571428571</v>
      </c>
      <c r="E67" s="147">
        <f>C67/$C$69</f>
        <v>0.95818924866394217</v>
      </c>
      <c r="F67" s="148">
        <v>1</v>
      </c>
      <c r="G67" s="148">
        <f>RANK(C67,$C$67:$C$68)</f>
        <v>1</v>
      </c>
    </row>
    <row r="68" spans="1:7">
      <c r="A68" s="93" t="s">
        <v>41</v>
      </c>
      <c r="B68" s="94">
        <v>1</v>
      </c>
      <c r="C68" s="103">
        <v>399000</v>
      </c>
      <c r="D68" s="23">
        <f>B68/$B$69</f>
        <v>0.14285714285714285</v>
      </c>
      <c r="E68" s="23">
        <f>C68/$C$69</f>
        <v>4.1810751336057841E-2</v>
      </c>
      <c r="F68" s="75">
        <v>2</v>
      </c>
      <c r="G68" s="75">
        <f>RANK(C68,$C$67:$C$68)</f>
        <v>2</v>
      </c>
    </row>
    <row r="69" spans="1:7">
      <c r="A69" s="28" t="s">
        <v>23</v>
      </c>
      <c r="B69" s="41">
        <f>SUM(B67:B68)</f>
        <v>7</v>
      </c>
      <c r="C69" s="101">
        <f>SUM(C67:C68)</f>
        <v>9543000</v>
      </c>
      <c r="D69" s="30">
        <f>SUM(D67:D68)</f>
        <v>1</v>
      </c>
      <c r="E69" s="30">
        <f>SUM(E67:E68)</f>
        <v>1</v>
      </c>
      <c r="F69" s="31"/>
      <c r="G69" s="31"/>
    </row>
    <row r="70" spans="1:7" ht="13.8" thickBot="1"/>
    <row r="71" spans="1:7" ht="16.2" thickBot="1">
      <c r="A71" s="132" t="s">
        <v>71</v>
      </c>
      <c r="B71" s="133"/>
      <c r="C71" s="133"/>
      <c r="D71" s="133"/>
      <c r="E71" s="133"/>
      <c r="F71" s="133"/>
      <c r="G71" s="134"/>
    </row>
    <row r="72" spans="1:7">
      <c r="A72" s="18"/>
      <c r="B72" s="105"/>
      <c r="C72" s="102"/>
      <c r="D72" s="10" t="s">
        <v>5</v>
      </c>
      <c r="E72" s="10" t="s">
        <v>5</v>
      </c>
      <c r="F72" s="11" t="s">
        <v>6</v>
      </c>
      <c r="G72" s="15" t="s">
        <v>6</v>
      </c>
    </row>
    <row r="73" spans="1:7">
      <c r="A73" s="12" t="s">
        <v>7</v>
      </c>
      <c r="B73" s="12" t="s">
        <v>8</v>
      </c>
      <c r="C73" s="97" t="s">
        <v>9</v>
      </c>
      <c r="D73" s="13" t="s">
        <v>8</v>
      </c>
      <c r="E73" s="13" t="s">
        <v>9</v>
      </c>
      <c r="F73" s="14" t="s">
        <v>8</v>
      </c>
      <c r="G73" s="16" t="s">
        <v>9</v>
      </c>
    </row>
    <row r="74" spans="1:7">
      <c r="A74" s="149" t="s">
        <v>39</v>
      </c>
      <c r="B74" s="150">
        <v>179</v>
      </c>
      <c r="C74" s="151">
        <v>129074795</v>
      </c>
      <c r="D74" s="152">
        <f>B74/$B$82</f>
        <v>0.46736292428198434</v>
      </c>
      <c r="E74" s="147">
        <f>C74/$C$82</f>
        <v>0.51941583045427198</v>
      </c>
      <c r="F74" s="148">
        <v>1</v>
      </c>
      <c r="G74" s="148">
        <f>RANK(C74,$C$74:$C$81)</f>
        <v>1</v>
      </c>
    </row>
    <row r="75" spans="1:7">
      <c r="A75" s="36" t="s">
        <v>102</v>
      </c>
      <c r="B75" s="37">
        <v>105</v>
      </c>
      <c r="C75" s="98">
        <v>56325740</v>
      </c>
      <c r="D75" s="27">
        <f>B75/$B$82</f>
        <v>0.27415143603133157</v>
      </c>
      <c r="E75" s="23">
        <f>C75/$C$82</f>
        <v>0.2266630058800512</v>
      </c>
      <c r="F75" s="75">
        <v>2</v>
      </c>
      <c r="G75" s="75">
        <f>RANK(C75,$C$74:$C$81)</f>
        <v>2</v>
      </c>
    </row>
    <row r="76" spans="1:7">
      <c r="A76" s="36" t="s">
        <v>40</v>
      </c>
      <c r="B76" s="37">
        <v>51</v>
      </c>
      <c r="C76" s="98">
        <v>35437316.670000002</v>
      </c>
      <c r="D76" s="27">
        <f>B76/$B$82</f>
        <v>0.13315926892950392</v>
      </c>
      <c r="E76" s="23">
        <f>C76/$C$82</f>
        <v>0.14260493899850135</v>
      </c>
      <c r="F76" s="75">
        <v>3</v>
      </c>
      <c r="G76" s="75">
        <f>RANK(C76,$C$74:$C$81)</f>
        <v>3</v>
      </c>
    </row>
    <row r="77" spans="1:7">
      <c r="A77" s="36" t="s">
        <v>41</v>
      </c>
      <c r="B77" s="37">
        <v>26</v>
      </c>
      <c r="C77" s="98">
        <v>13220173.5</v>
      </c>
      <c r="D77" s="27">
        <f>B77/$B$82</f>
        <v>6.7885117493472591E-2</v>
      </c>
      <c r="E77" s="23">
        <f>C77/$C$82</f>
        <v>5.3199909380077334E-2</v>
      </c>
      <c r="F77" s="75">
        <v>4</v>
      </c>
      <c r="G77" s="75">
        <f>RANK(C77,$C$74:$C$81)</f>
        <v>4</v>
      </c>
    </row>
    <row r="78" spans="1:7">
      <c r="A78" s="36" t="s">
        <v>98</v>
      </c>
      <c r="B78" s="37">
        <v>8</v>
      </c>
      <c r="C78" s="98">
        <v>6933000</v>
      </c>
      <c r="D78" s="27">
        <f>B78/$B$82</f>
        <v>2.0887728459530026E-2</v>
      </c>
      <c r="E78" s="23">
        <f>C78/$C$82</f>
        <v>2.7899404779526998E-2</v>
      </c>
      <c r="F78" s="75">
        <v>5</v>
      </c>
      <c r="G78" s="75">
        <f>RANK(C78,$C$74:$C$81)</f>
        <v>5</v>
      </c>
    </row>
    <row r="79" spans="1:7">
      <c r="A79" s="36" t="s">
        <v>96</v>
      </c>
      <c r="B79" s="37">
        <v>7</v>
      </c>
      <c r="C79" s="98">
        <v>4021000</v>
      </c>
      <c r="D79" s="27">
        <f>B79/$B$82</f>
        <v>1.8276762402088774E-2</v>
      </c>
      <c r="E79" s="23">
        <f>C79/$C$82</f>
        <v>1.618109139167432E-2</v>
      </c>
      <c r="F79" s="75">
        <v>6</v>
      </c>
      <c r="G79" s="75">
        <f>RANK(C79,$C$74:$C$81)</f>
        <v>6</v>
      </c>
    </row>
    <row r="80" spans="1:7">
      <c r="A80" s="36" t="s">
        <v>55</v>
      </c>
      <c r="B80" s="37">
        <v>6</v>
      </c>
      <c r="C80" s="98">
        <v>3229900</v>
      </c>
      <c r="D80" s="27">
        <f>B80/$B$82</f>
        <v>1.5665796344647518E-2</v>
      </c>
      <c r="E80" s="23">
        <f>C80/$C$82</f>
        <v>1.299758942700047E-2</v>
      </c>
      <c r="F80" s="75">
        <v>7</v>
      </c>
      <c r="G80" s="75">
        <f>RANK(C80,$C$74:$C$81)</f>
        <v>7</v>
      </c>
    </row>
    <row r="81" spans="1:7">
      <c r="A81" s="36" t="s">
        <v>120</v>
      </c>
      <c r="B81" s="37">
        <v>1</v>
      </c>
      <c r="C81" s="98">
        <v>258000</v>
      </c>
      <c r="D81" s="27">
        <f>B81/$B$82</f>
        <v>2.6109660574412533E-3</v>
      </c>
      <c r="E81" s="23">
        <f>C81/$C$82</f>
        <v>1.0382296888962882E-3</v>
      </c>
      <c r="F81" s="75">
        <v>8</v>
      </c>
      <c r="G81" s="75">
        <f>RANK(C81,$C$74:$C$81)</f>
        <v>8</v>
      </c>
    </row>
    <row r="82" spans="1:7">
      <c r="A82" s="28" t="s">
        <v>23</v>
      </c>
      <c r="B82" s="29">
        <f>SUM(B74:B81)</f>
        <v>383</v>
      </c>
      <c r="C82" s="99">
        <f>SUM(C74:C81)</f>
        <v>248499925.17000002</v>
      </c>
      <c r="D82" s="30">
        <f>SUM(D74:D81)</f>
        <v>0.99999999999999989</v>
      </c>
      <c r="E82" s="30">
        <f>SUM(E74:E81)</f>
        <v>1</v>
      </c>
      <c r="F82" s="31"/>
      <c r="G82" s="31"/>
    </row>
    <row r="84" spans="1:7">
      <c r="A84" s="138" t="s">
        <v>24</v>
      </c>
      <c r="B84" s="138"/>
      <c r="C84" s="138"/>
    </row>
    <row r="85" spans="1:7">
      <c r="A85" s="20" t="s">
        <v>25</v>
      </c>
    </row>
  </sheetData>
  <sortState ref="A157:C176">
    <sortCondition descending="1" ref="B157"/>
    <sortCondition descending="1" ref="C157"/>
  </sortState>
  <mergeCells count="8">
    <mergeCell ref="A71:G71"/>
    <mergeCell ref="A84:C84"/>
    <mergeCell ref="A4:G4"/>
    <mergeCell ref="A18:G18"/>
    <mergeCell ref="A30:G30"/>
    <mergeCell ref="A43:G43"/>
    <mergeCell ref="A54:G54"/>
    <mergeCell ref="A64:G64"/>
  </mergeCells>
  <phoneticPr fontId="2" type="noConversion"/>
  <hyperlinks>
    <hyperlink ref="A85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7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69</v>
      </c>
    </row>
    <row r="2" spans="1:7">
      <c r="A2" s="57" t="str">
        <f>'OVERALL STATS'!A2</f>
        <v>Reporting Period: FEBRUARY, 2024</v>
      </c>
    </row>
    <row r="3" spans="1:7" ht="13.8" thickBot="1"/>
    <row r="4" spans="1:7" ht="16.2" thickBot="1">
      <c r="A4" s="132" t="s">
        <v>18</v>
      </c>
      <c r="B4" s="133"/>
      <c r="C4" s="133"/>
      <c r="D4" s="133"/>
      <c r="E4" s="133"/>
      <c r="F4" s="133"/>
      <c r="G4" s="134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7" t="s">
        <v>102</v>
      </c>
      <c r="B7" s="158">
        <v>17</v>
      </c>
      <c r="C7" s="159">
        <v>7087450</v>
      </c>
      <c r="D7" s="152">
        <f>B7/$B$14</f>
        <v>0.4358974358974359</v>
      </c>
      <c r="E7" s="160">
        <f>C7/$C$14</f>
        <v>0.48849164158197006</v>
      </c>
      <c r="F7" s="148">
        <v>1</v>
      </c>
      <c r="G7" s="148">
        <f>RANK(C7,$C$7:$C$13)</f>
        <v>1</v>
      </c>
    </row>
    <row r="8" spans="1:7">
      <c r="A8" s="61" t="s">
        <v>40</v>
      </c>
      <c r="B8" s="54">
        <v>6</v>
      </c>
      <c r="C8" s="55">
        <v>2051300</v>
      </c>
      <c r="D8" s="27">
        <f t="shared" ref="D8:D13" si="0">B8/$B$14</f>
        <v>0.15384615384615385</v>
      </c>
      <c r="E8" s="67">
        <f t="shared" ref="E8:E13" si="1">C8/$C$14</f>
        <v>0.14138271231219907</v>
      </c>
      <c r="F8" s="75">
        <v>2</v>
      </c>
      <c r="G8" s="75">
        <f>RANK(C8,$C$7:$C$13)</f>
        <v>2</v>
      </c>
    </row>
    <row r="9" spans="1:7">
      <c r="A9" s="61" t="s">
        <v>39</v>
      </c>
      <c r="B9" s="54">
        <v>6</v>
      </c>
      <c r="C9" s="55">
        <v>2033508</v>
      </c>
      <c r="D9" s="27">
        <f t="shared" ref="D9" si="2">B9/$B$14</f>
        <v>0.15384615384615385</v>
      </c>
      <c r="E9" s="67">
        <f t="shared" ref="E9" si="3">C9/$C$14</f>
        <v>0.14015642594869365</v>
      </c>
      <c r="F9" s="75">
        <v>2</v>
      </c>
      <c r="G9" s="75">
        <f>RANK(C9,$C$7:$C$13)</f>
        <v>3</v>
      </c>
    </row>
    <row r="10" spans="1:7">
      <c r="A10" s="61" t="s">
        <v>55</v>
      </c>
      <c r="B10" s="54">
        <v>4</v>
      </c>
      <c r="C10" s="55">
        <v>1097260</v>
      </c>
      <c r="D10" s="27">
        <f t="shared" si="0"/>
        <v>0.10256410256410256</v>
      </c>
      <c r="E10" s="67">
        <f t="shared" si="1"/>
        <v>7.562696578349512E-2</v>
      </c>
      <c r="F10" s="75">
        <v>3</v>
      </c>
      <c r="G10" s="75">
        <f>RANK(C10,$C$7:$C$13)</f>
        <v>5</v>
      </c>
    </row>
    <row r="11" spans="1:7">
      <c r="A11" s="61" t="s">
        <v>41</v>
      </c>
      <c r="B11" s="54">
        <v>3</v>
      </c>
      <c r="C11" s="55">
        <v>1279428</v>
      </c>
      <c r="D11" s="27">
        <f t="shared" si="0"/>
        <v>7.6923076923076927E-2</v>
      </c>
      <c r="E11" s="67">
        <f t="shared" si="1"/>
        <v>8.8182616315591197E-2</v>
      </c>
      <c r="F11" s="75">
        <v>4</v>
      </c>
      <c r="G11" s="75">
        <f>RANK(C11,$C$7:$C$13)</f>
        <v>4</v>
      </c>
    </row>
    <row r="12" spans="1:7">
      <c r="A12" s="61" t="s">
        <v>96</v>
      </c>
      <c r="B12" s="54">
        <v>2</v>
      </c>
      <c r="C12" s="55">
        <v>849900</v>
      </c>
      <c r="D12" s="27">
        <f t="shared" si="0"/>
        <v>5.128205128205128E-2</v>
      </c>
      <c r="E12" s="67">
        <f t="shared" si="1"/>
        <v>5.8578056449148333E-2</v>
      </c>
      <c r="F12" s="75">
        <v>5</v>
      </c>
      <c r="G12" s="75">
        <f>RANK(C12,$C$7:$C$13)</f>
        <v>6</v>
      </c>
    </row>
    <row r="13" spans="1:7">
      <c r="A13" s="61" t="s">
        <v>98</v>
      </c>
      <c r="B13" s="54">
        <v>1</v>
      </c>
      <c r="C13" s="55">
        <v>110000</v>
      </c>
      <c r="D13" s="27">
        <f t="shared" si="0"/>
        <v>2.564102564102564E-2</v>
      </c>
      <c r="E13" s="67">
        <f t="shared" si="1"/>
        <v>7.5815816089025963E-3</v>
      </c>
      <c r="F13" s="75">
        <v>6</v>
      </c>
      <c r="G13" s="75">
        <f>RANK(C13,$C$7:$C$13)</f>
        <v>7</v>
      </c>
    </row>
    <row r="14" spans="1:7">
      <c r="A14" s="60" t="s">
        <v>23</v>
      </c>
      <c r="B14" s="34">
        <f>SUM(B7:B13)</f>
        <v>39</v>
      </c>
      <c r="C14" s="52">
        <f>SUM(C7:C13)</f>
        <v>14508846</v>
      </c>
      <c r="D14" s="30">
        <f>SUM(D7:D13)</f>
        <v>1</v>
      </c>
      <c r="E14" s="30">
        <f>SUM(E7:E13)</f>
        <v>1</v>
      </c>
      <c r="F14" s="41"/>
      <c r="G14" s="41"/>
    </row>
    <row r="15" spans="1:7" ht="13.8" thickBot="1"/>
    <row r="16" spans="1:7" ht="16.2" thickBot="1">
      <c r="A16" s="132" t="s">
        <v>19</v>
      </c>
      <c r="B16" s="133"/>
      <c r="C16" s="133"/>
      <c r="D16" s="133"/>
      <c r="E16" s="133"/>
      <c r="F16" s="133"/>
      <c r="G16" s="134"/>
    </row>
    <row r="17" spans="1:7">
      <c r="A17" s="58"/>
      <c r="B17" s="66"/>
      <c r="C17" s="40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9" t="s">
        <v>11</v>
      </c>
      <c r="B18" s="19" t="s">
        <v>8</v>
      </c>
      <c r="C18" s="51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161" t="s">
        <v>39</v>
      </c>
      <c r="B19" s="148">
        <v>7</v>
      </c>
      <c r="C19" s="76">
        <v>22274588.789999999</v>
      </c>
      <c r="D19" s="152">
        <f>B19/$B$24</f>
        <v>0.41176470588235292</v>
      </c>
      <c r="E19" s="67">
        <f>C19/$C$24</f>
        <v>6.6894552220466696E-2</v>
      </c>
      <c r="F19" s="148">
        <v>1</v>
      </c>
      <c r="G19" s="75">
        <f>RANK(C19,$C$19:$C$23)</f>
        <v>2</v>
      </c>
    </row>
    <row r="20" spans="1:7">
      <c r="A20" s="161" t="s">
        <v>40</v>
      </c>
      <c r="B20" s="75">
        <v>4</v>
      </c>
      <c r="C20" s="162">
        <v>288527546</v>
      </c>
      <c r="D20" s="27">
        <f>B20/$B$24</f>
        <v>0.23529411764705882</v>
      </c>
      <c r="E20" s="160">
        <f>C20/$C$24</f>
        <v>0.86649954236664073</v>
      </c>
      <c r="F20" s="75">
        <v>2</v>
      </c>
      <c r="G20" s="148">
        <f>RANK(C20,$C$19:$C$23)</f>
        <v>1</v>
      </c>
    </row>
    <row r="21" spans="1:7">
      <c r="A21" s="61" t="s">
        <v>168</v>
      </c>
      <c r="B21" s="54">
        <v>3</v>
      </c>
      <c r="C21" s="55">
        <v>9178475</v>
      </c>
      <c r="D21" s="27">
        <f>B21/$B$24</f>
        <v>0.17647058823529413</v>
      </c>
      <c r="E21" s="67">
        <f>C21/$C$24</f>
        <v>2.7564593042785777E-2</v>
      </c>
      <c r="F21" s="75">
        <v>3</v>
      </c>
      <c r="G21" s="75">
        <f>RANK(C21,$C$19:$C$23)</f>
        <v>4</v>
      </c>
    </row>
    <row r="22" spans="1:7">
      <c r="A22" s="72" t="s">
        <v>41</v>
      </c>
      <c r="B22" s="75">
        <v>2</v>
      </c>
      <c r="C22" s="76">
        <v>10500000</v>
      </c>
      <c r="D22" s="27">
        <f t="shared" ref="D22" si="4">B22/$B$24</f>
        <v>0.11764705882352941</v>
      </c>
      <c r="E22" s="67">
        <f t="shared" ref="E22" si="5">C22/$C$24</f>
        <v>3.1533367683547718E-2</v>
      </c>
      <c r="F22" s="75">
        <v>4</v>
      </c>
      <c r="G22" s="75">
        <f>RANK(C22,$C$19:$C$23)</f>
        <v>3</v>
      </c>
    </row>
    <row r="23" spans="1:7">
      <c r="A23" s="72" t="s">
        <v>102</v>
      </c>
      <c r="B23" s="75">
        <v>1</v>
      </c>
      <c r="C23" s="76">
        <v>2500000</v>
      </c>
      <c r="D23" s="27">
        <f>B23/$B$24</f>
        <v>5.8823529411764705E-2</v>
      </c>
      <c r="E23" s="67">
        <f>C23/$C$24</f>
        <v>7.5079446865589806E-3</v>
      </c>
      <c r="F23" s="75">
        <v>5</v>
      </c>
      <c r="G23" s="75">
        <f>RANK(C23,$C$19:$C$23)</f>
        <v>5</v>
      </c>
    </row>
    <row r="24" spans="1:7">
      <c r="A24" s="60" t="s">
        <v>23</v>
      </c>
      <c r="B24" s="41">
        <f>SUM(B19:B23)</f>
        <v>17</v>
      </c>
      <c r="C24" s="38">
        <f>SUM(C19:C23)</f>
        <v>332980609.79000002</v>
      </c>
      <c r="D24" s="30">
        <f>SUM(D19:D23)</f>
        <v>1</v>
      </c>
      <c r="E24" s="30">
        <f>SUM(E19:E23)</f>
        <v>1</v>
      </c>
      <c r="F24" s="41"/>
      <c r="G24" s="41"/>
    </row>
    <row r="25" spans="1:7" ht="13.8" thickBot="1"/>
    <row r="26" spans="1:7" ht="16.2" thickBot="1">
      <c r="A26" s="132" t="s">
        <v>20</v>
      </c>
      <c r="B26" s="133"/>
      <c r="C26" s="133"/>
      <c r="D26" s="133"/>
      <c r="E26" s="133"/>
      <c r="F26" s="133"/>
      <c r="G26" s="134"/>
    </row>
    <row r="27" spans="1:7">
      <c r="A27" s="58"/>
      <c r="B27" s="66"/>
      <c r="C27" s="40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9" t="s">
        <v>11</v>
      </c>
      <c r="B28" s="19" t="s">
        <v>8</v>
      </c>
      <c r="C28" s="51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63" t="s">
        <v>39</v>
      </c>
      <c r="B29" s="164">
        <v>5</v>
      </c>
      <c r="C29" s="165">
        <v>2169500</v>
      </c>
      <c r="D29" s="152">
        <f t="shared" ref="D29" si="6">B29/$B$35</f>
        <v>0.33333333333333331</v>
      </c>
      <c r="E29" s="160">
        <f t="shared" ref="E29" si="7">C29/$C$35</f>
        <v>0.61721194879089614</v>
      </c>
      <c r="F29" s="148">
        <v>1</v>
      </c>
      <c r="G29" s="148">
        <f>RANK(C29,$C$29:$C$34)</f>
        <v>1</v>
      </c>
    </row>
    <row r="30" spans="1:7">
      <c r="A30" s="71" t="s">
        <v>40</v>
      </c>
      <c r="B30" s="73">
        <v>4</v>
      </c>
      <c r="C30" s="74">
        <v>875000</v>
      </c>
      <c r="D30" s="27">
        <f>B30/$B$35</f>
        <v>0.26666666666666666</v>
      </c>
      <c r="E30" s="67">
        <f>C30/$C$35</f>
        <v>0.24893314366998578</v>
      </c>
      <c r="F30" s="75">
        <v>2</v>
      </c>
      <c r="G30" s="75">
        <f>RANK(C30,$C$29:$C$34)</f>
        <v>2</v>
      </c>
    </row>
    <row r="31" spans="1:7">
      <c r="A31" s="71" t="s">
        <v>102</v>
      </c>
      <c r="B31" s="73">
        <v>3</v>
      </c>
      <c r="C31" s="74">
        <v>118500</v>
      </c>
      <c r="D31" s="27">
        <f>B31/$B$35</f>
        <v>0.2</v>
      </c>
      <c r="E31" s="67">
        <f>C31/$C$35</f>
        <v>3.3712660028449505E-2</v>
      </c>
      <c r="F31" s="75">
        <v>3</v>
      </c>
      <c r="G31" s="75">
        <f>RANK(C31,$C$29:$C$34)</f>
        <v>4</v>
      </c>
    </row>
    <row r="32" spans="1:7">
      <c r="A32" s="71" t="s">
        <v>55</v>
      </c>
      <c r="B32" s="73">
        <v>1</v>
      </c>
      <c r="C32" s="74">
        <v>202000</v>
      </c>
      <c r="D32" s="27">
        <f t="shared" ref="D32" si="8">B32/$B$35</f>
        <v>6.6666666666666666E-2</v>
      </c>
      <c r="E32" s="67">
        <f t="shared" ref="E32" si="9">C32/$C$35</f>
        <v>5.7467994310099572E-2</v>
      </c>
      <c r="F32" s="75">
        <v>4</v>
      </c>
      <c r="G32" s="75">
        <f>RANK(C32,$C$29:$C$34)</f>
        <v>3</v>
      </c>
    </row>
    <row r="33" spans="1:7">
      <c r="A33" s="71" t="s">
        <v>168</v>
      </c>
      <c r="B33" s="73">
        <v>1</v>
      </c>
      <c r="C33" s="74">
        <v>100000</v>
      </c>
      <c r="D33" s="27">
        <f>B33/$B$35</f>
        <v>6.6666666666666666E-2</v>
      </c>
      <c r="E33" s="67">
        <f>C33/$C$35</f>
        <v>2.8449502133712661E-2</v>
      </c>
      <c r="F33" s="75">
        <v>4</v>
      </c>
      <c r="G33" s="75">
        <f>RANK(C33,$C$29:$C$34)</f>
        <v>5</v>
      </c>
    </row>
    <row r="34" spans="1:7">
      <c r="A34" s="71" t="s">
        <v>41</v>
      </c>
      <c r="B34" s="73">
        <v>1</v>
      </c>
      <c r="C34" s="74">
        <v>50000</v>
      </c>
      <c r="D34" s="27">
        <f>B34/$B$35</f>
        <v>6.6666666666666666E-2</v>
      </c>
      <c r="E34" s="67">
        <f>C34/$C$35</f>
        <v>1.422475106685633E-2</v>
      </c>
      <c r="F34" s="75">
        <v>4</v>
      </c>
      <c r="G34" s="75">
        <f>RANK(C34,$C$29:$C$34)</f>
        <v>6</v>
      </c>
    </row>
    <row r="35" spans="1:7">
      <c r="A35" s="60" t="s">
        <v>23</v>
      </c>
      <c r="B35" s="41">
        <f>SUM(B29:B34)</f>
        <v>15</v>
      </c>
      <c r="C35" s="38">
        <f>SUM(C29:C34)</f>
        <v>3515000</v>
      </c>
      <c r="D35" s="30">
        <f>SUM(D29:D34)</f>
        <v>1</v>
      </c>
      <c r="E35" s="30">
        <f>SUM(E29:E34)</f>
        <v>0.99999999999999989</v>
      </c>
      <c r="F35" s="41"/>
      <c r="G35" s="41"/>
    </row>
    <row r="36" spans="1:7" ht="13.8" thickBot="1"/>
    <row r="37" spans="1:7" ht="16.2" thickBot="1">
      <c r="A37" s="132" t="s">
        <v>21</v>
      </c>
      <c r="B37" s="133"/>
      <c r="C37" s="133"/>
      <c r="D37" s="133"/>
      <c r="E37" s="133"/>
      <c r="F37" s="133"/>
      <c r="G37" s="134"/>
    </row>
    <row r="38" spans="1:7">
      <c r="A38" s="58"/>
      <c r="B38" s="66"/>
      <c r="C38" s="40"/>
      <c r="D38" s="10" t="s">
        <v>5</v>
      </c>
      <c r="E38" s="10" t="s">
        <v>5</v>
      </c>
      <c r="F38" s="11" t="s">
        <v>6</v>
      </c>
      <c r="G38" s="11" t="s">
        <v>6</v>
      </c>
    </row>
    <row r="39" spans="1:7">
      <c r="A39" s="59" t="s">
        <v>11</v>
      </c>
      <c r="B39" s="19" t="s">
        <v>8</v>
      </c>
      <c r="C39" s="51" t="s">
        <v>9</v>
      </c>
      <c r="D39" s="13" t="s">
        <v>8</v>
      </c>
      <c r="E39" s="13" t="s">
        <v>9</v>
      </c>
      <c r="F39" s="14" t="s">
        <v>8</v>
      </c>
      <c r="G39" s="14" t="s">
        <v>9</v>
      </c>
    </row>
    <row r="40" spans="1:7">
      <c r="A40" s="163" t="s">
        <v>102</v>
      </c>
      <c r="B40" s="164">
        <v>1</v>
      </c>
      <c r="C40" s="165">
        <v>5550000</v>
      </c>
      <c r="D40" s="147">
        <f>B40/$B$42</f>
        <v>0.5</v>
      </c>
      <c r="E40" s="160">
        <f>C40/$C$42</f>
        <v>0.83773584905660381</v>
      </c>
      <c r="F40" s="148">
        <v>1</v>
      </c>
      <c r="G40" s="148">
        <f>RANK(C40,$C$40:$C$41)</f>
        <v>1</v>
      </c>
    </row>
    <row r="41" spans="1:7">
      <c r="A41" s="161" t="s">
        <v>39</v>
      </c>
      <c r="B41" s="148">
        <v>1</v>
      </c>
      <c r="C41" s="76">
        <v>1075000</v>
      </c>
      <c r="D41" s="147">
        <f>B41/$B$42</f>
        <v>0.5</v>
      </c>
      <c r="E41" s="67">
        <f>C41/$C$42</f>
        <v>0.16226415094339622</v>
      </c>
      <c r="F41" s="148">
        <v>1</v>
      </c>
      <c r="G41" s="75">
        <f>RANK(C41,$C$40:$C$41)</f>
        <v>2</v>
      </c>
    </row>
    <row r="42" spans="1:7">
      <c r="A42" s="60" t="s">
        <v>23</v>
      </c>
      <c r="B42" s="34">
        <f>SUM(B40:B41)</f>
        <v>2</v>
      </c>
      <c r="C42" s="52">
        <f>SUM(C40:C41)</f>
        <v>6625000</v>
      </c>
      <c r="D42" s="30">
        <f>SUM(D40:D41)</f>
        <v>1</v>
      </c>
      <c r="E42" s="30">
        <f>SUM(E40:E41)</f>
        <v>1</v>
      </c>
      <c r="F42" s="41"/>
      <c r="G42" s="41"/>
    </row>
    <row r="43" spans="1:7" ht="13.8" thickBot="1"/>
    <row r="44" spans="1:7" ht="16.2" thickBot="1">
      <c r="A44" s="132" t="s">
        <v>22</v>
      </c>
      <c r="B44" s="133"/>
      <c r="C44" s="133"/>
      <c r="D44" s="133"/>
      <c r="E44" s="133"/>
      <c r="F44" s="133"/>
      <c r="G44" s="134"/>
    </row>
    <row r="45" spans="1:7">
      <c r="A45" s="58"/>
      <c r="B45" s="66"/>
      <c r="C45" s="40"/>
      <c r="D45" s="10" t="s">
        <v>5</v>
      </c>
      <c r="E45" s="10" t="s">
        <v>5</v>
      </c>
      <c r="F45" s="11" t="s">
        <v>6</v>
      </c>
      <c r="G45" s="11" t="s">
        <v>6</v>
      </c>
    </row>
    <row r="46" spans="1:7">
      <c r="A46" s="59" t="s">
        <v>11</v>
      </c>
      <c r="B46" s="19" t="s">
        <v>8</v>
      </c>
      <c r="C46" s="51" t="s">
        <v>9</v>
      </c>
      <c r="D46" s="13" t="s">
        <v>8</v>
      </c>
      <c r="E46" s="13" t="s">
        <v>9</v>
      </c>
      <c r="F46" s="14" t="s">
        <v>8</v>
      </c>
      <c r="G46" s="14" t="s">
        <v>9</v>
      </c>
    </row>
    <row r="47" spans="1:7">
      <c r="A47" s="163" t="s">
        <v>41</v>
      </c>
      <c r="B47" s="164">
        <v>2</v>
      </c>
      <c r="C47" s="74">
        <v>912959.22</v>
      </c>
      <c r="D47" s="147">
        <f t="shared" ref="D47" si="10">B47/$B$52</f>
        <v>0.2857142857142857</v>
      </c>
      <c r="E47" s="23">
        <f t="shared" ref="E47" si="11">C47/$C$52</f>
        <v>0.25742329003001985</v>
      </c>
      <c r="F47" s="148">
        <v>1</v>
      </c>
      <c r="G47" s="75">
        <f>RANK(C47,$C$47:$C$51)</f>
        <v>2</v>
      </c>
    </row>
    <row r="48" spans="1:7">
      <c r="A48" s="163" t="s">
        <v>102</v>
      </c>
      <c r="B48" s="164">
        <v>2</v>
      </c>
      <c r="C48" s="74">
        <v>588000</v>
      </c>
      <c r="D48" s="147">
        <f>B48/$B$52</f>
        <v>0.2857142857142857</v>
      </c>
      <c r="E48" s="23">
        <f>C48/$C$52</f>
        <v>0.1657958988985857</v>
      </c>
      <c r="F48" s="148">
        <v>1</v>
      </c>
      <c r="G48" s="75">
        <f>RANK(C48,$C$47:$C$51)</f>
        <v>3</v>
      </c>
    </row>
    <row r="49" spans="1:7">
      <c r="A49" s="163" t="s">
        <v>39</v>
      </c>
      <c r="B49" s="73">
        <v>1</v>
      </c>
      <c r="C49" s="165">
        <v>1600000</v>
      </c>
      <c r="D49" s="23">
        <f>B49/$B$52</f>
        <v>0.14285714285714285</v>
      </c>
      <c r="E49" s="147">
        <f>C49/$C$52</f>
        <v>0.4511453031254033</v>
      </c>
      <c r="F49" s="75">
        <v>2</v>
      </c>
      <c r="G49" s="148">
        <f>RANK(C49,$C$47:$C$51)</f>
        <v>1</v>
      </c>
    </row>
    <row r="50" spans="1:7">
      <c r="A50" s="71" t="s">
        <v>40</v>
      </c>
      <c r="B50" s="73">
        <v>1</v>
      </c>
      <c r="C50" s="74">
        <v>300000</v>
      </c>
      <c r="D50" s="23">
        <f>B50/$B$52</f>
        <v>0.14285714285714285</v>
      </c>
      <c r="E50" s="23">
        <f>C50/$C$52</f>
        <v>8.4589744336013115E-2</v>
      </c>
      <c r="F50" s="75">
        <v>2</v>
      </c>
      <c r="G50" s="75">
        <f>RANK(C50,$C$47:$C$51)</f>
        <v>4</v>
      </c>
    </row>
    <row r="51" spans="1:7">
      <c r="A51" s="71" t="s">
        <v>55</v>
      </c>
      <c r="B51" s="73">
        <v>1</v>
      </c>
      <c r="C51" s="74">
        <v>145570</v>
      </c>
      <c r="D51" s="23">
        <f t="shared" ref="D51" si="12">B51/$B$52</f>
        <v>0.14285714285714285</v>
      </c>
      <c r="E51" s="23">
        <f t="shared" ref="E51" si="13">C51/$C$52</f>
        <v>4.1045763609978102E-2</v>
      </c>
      <c r="F51" s="75">
        <v>2</v>
      </c>
      <c r="G51" s="75">
        <f>RANK(C51,$C$47:$C$51)</f>
        <v>5</v>
      </c>
    </row>
    <row r="52" spans="1:7">
      <c r="A52" s="60" t="s">
        <v>23</v>
      </c>
      <c r="B52" s="34">
        <f>SUM(B47:B51)</f>
        <v>7</v>
      </c>
      <c r="C52" s="52">
        <f>SUM(C47:C51)</f>
        <v>3546529.2199999997</v>
      </c>
      <c r="D52" s="30">
        <f>SUM(D47:D51)</f>
        <v>0.99999999999999978</v>
      </c>
      <c r="E52" s="30">
        <f>SUM(E47:E51)</f>
        <v>1</v>
      </c>
      <c r="F52" s="41"/>
      <c r="G52" s="41"/>
    </row>
    <row r="53" spans="1:7" ht="13.8" thickBot="1">
      <c r="A53" s="62"/>
      <c r="B53" s="24"/>
      <c r="C53" s="53"/>
      <c r="D53" s="43"/>
      <c r="E53" s="43"/>
      <c r="F53" s="65"/>
      <c r="G53" s="65"/>
    </row>
    <row r="54" spans="1:7" ht="16.2" thickBot="1">
      <c r="A54" s="132" t="s">
        <v>72</v>
      </c>
      <c r="B54" s="133"/>
      <c r="C54" s="133"/>
      <c r="D54" s="133"/>
      <c r="E54" s="133"/>
      <c r="F54" s="133"/>
      <c r="G54" s="134"/>
    </row>
    <row r="55" spans="1:7">
      <c r="A55" s="58"/>
      <c r="B55" s="66"/>
      <c r="C55" s="40"/>
      <c r="D55" s="10" t="s">
        <v>5</v>
      </c>
      <c r="E55" s="10" t="s">
        <v>5</v>
      </c>
      <c r="F55" s="11" t="s">
        <v>6</v>
      </c>
      <c r="G55" s="11" t="s">
        <v>6</v>
      </c>
    </row>
    <row r="56" spans="1:7">
      <c r="A56" s="59" t="s">
        <v>11</v>
      </c>
      <c r="B56" s="19" t="s">
        <v>8</v>
      </c>
      <c r="C56" s="51" t="s">
        <v>9</v>
      </c>
      <c r="D56" s="13" t="s">
        <v>8</v>
      </c>
      <c r="E56" s="13" t="s">
        <v>9</v>
      </c>
      <c r="F56" s="14" t="s">
        <v>8</v>
      </c>
      <c r="G56" s="14" t="s">
        <v>9</v>
      </c>
    </row>
    <row r="57" spans="1:7">
      <c r="A57" s="163" t="s">
        <v>102</v>
      </c>
      <c r="B57" s="164">
        <v>17</v>
      </c>
      <c r="C57" s="165">
        <v>7087450</v>
      </c>
      <c r="D57" s="147">
        <f>B57/$B$64</f>
        <v>0.4358974358974359</v>
      </c>
      <c r="E57" s="147">
        <f>C57/$C$64</f>
        <v>0.48849164158197006</v>
      </c>
      <c r="F57" s="148">
        <v>1</v>
      </c>
      <c r="G57" s="148">
        <f>RANK(C57,$C$57:$C$63)</f>
        <v>1</v>
      </c>
    </row>
    <row r="58" spans="1:7">
      <c r="A58" s="71" t="s">
        <v>40</v>
      </c>
      <c r="B58" s="73">
        <v>6</v>
      </c>
      <c r="C58" s="74">
        <v>2051300</v>
      </c>
      <c r="D58" s="23">
        <f>B58/$B$64</f>
        <v>0.15384615384615385</v>
      </c>
      <c r="E58" s="23">
        <f>C58/$C$64</f>
        <v>0.14138271231219907</v>
      </c>
      <c r="F58" s="75">
        <v>2</v>
      </c>
      <c r="G58" s="75">
        <f>RANK(C58,$C$57:$C$63)</f>
        <v>2</v>
      </c>
    </row>
    <row r="59" spans="1:7">
      <c r="A59" s="71" t="s">
        <v>39</v>
      </c>
      <c r="B59" s="73">
        <v>6</v>
      </c>
      <c r="C59" s="74">
        <v>2033508</v>
      </c>
      <c r="D59" s="23">
        <f>B59/$B$64</f>
        <v>0.15384615384615385</v>
      </c>
      <c r="E59" s="23">
        <f>C59/$C$64</f>
        <v>0.14015642594869365</v>
      </c>
      <c r="F59" s="75">
        <v>2</v>
      </c>
      <c r="G59" s="75">
        <f>RANK(C59,$C$57:$C$63)</f>
        <v>3</v>
      </c>
    </row>
    <row r="60" spans="1:7">
      <c r="A60" s="71" t="s">
        <v>55</v>
      </c>
      <c r="B60" s="73">
        <v>4</v>
      </c>
      <c r="C60" s="74">
        <v>1097260</v>
      </c>
      <c r="D60" s="23">
        <f>B60/$B$64</f>
        <v>0.10256410256410256</v>
      </c>
      <c r="E60" s="23">
        <f>C60/$C$64</f>
        <v>7.562696578349512E-2</v>
      </c>
      <c r="F60" s="75">
        <v>3</v>
      </c>
      <c r="G60" s="75">
        <f>RANK(C60,$C$57:$C$63)</f>
        <v>5</v>
      </c>
    </row>
    <row r="61" spans="1:7">
      <c r="A61" s="71" t="s">
        <v>41</v>
      </c>
      <c r="B61" s="73">
        <v>3</v>
      </c>
      <c r="C61" s="74">
        <v>1279428</v>
      </c>
      <c r="D61" s="23">
        <f>B61/$B$64</f>
        <v>7.6923076923076927E-2</v>
      </c>
      <c r="E61" s="23">
        <f>C61/$C$64</f>
        <v>8.8182616315591197E-2</v>
      </c>
      <c r="F61" s="75">
        <v>4</v>
      </c>
      <c r="G61" s="75">
        <f>RANK(C61,$C$57:$C$63)</f>
        <v>4</v>
      </c>
    </row>
    <row r="62" spans="1:7">
      <c r="A62" s="71" t="s">
        <v>96</v>
      </c>
      <c r="B62" s="73">
        <v>2</v>
      </c>
      <c r="C62" s="74">
        <v>849900</v>
      </c>
      <c r="D62" s="23">
        <f>B62/$B$64</f>
        <v>5.128205128205128E-2</v>
      </c>
      <c r="E62" s="23">
        <f>C62/$C$64</f>
        <v>5.8578056449148333E-2</v>
      </c>
      <c r="F62" s="75">
        <v>5</v>
      </c>
      <c r="G62" s="75">
        <f>RANK(C62,$C$57:$C$63)</f>
        <v>6</v>
      </c>
    </row>
    <row r="63" spans="1:7">
      <c r="A63" s="71" t="s">
        <v>98</v>
      </c>
      <c r="B63" s="73">
        <v>1</v>
      </c>
      <c r="C63" s="74">
        <v>110000</v>
      </c>
      <c r="D63" s="23">
        <f>B63/$B$64</f>
        <v>2.564102564102564E-2</v>
      </c>
      <c r="E63" s="23">
        <f>C63/$C$64</f>
        <v>7.5815816089025963E-3</v>
      </c>
      <c r="F63" s="75">
        <v>6</v>
      </c>
      <c r="G63" s="75">
        <f>RANK(C63,$C$57:$C$63)</f>
        <v>7</v>
      </c>
    </row>
    <row r="64" spans="1:7">
      <c r="A64" s="60" t="s">
        <v>23</v>
      </c>
      <c r="B64" s="34">
        <f>SUM(B57:B63)</f>
        <v>39</v>
      </c>
      <c r="C64" s="52">
        <f>SUM(C57:C63)</f>
        <v>14508846</v>
      </c>
      <c r="D64" s="30">
        <f>SUM(D57:D63)</f>
        <v>1</v>
      </c>
      <c r="E64" s="30">
        <f>SUM(E57:E63)</f>
        <v>1</v>
      </c>
      <c r="F64" s="41"/>
      <c r="G64" s="41"/>
    </row>
    <row r="66" spans="1:3">
      <c r="A66" s="138" t="s">
        <v>24</v>
      </c>
      <c r="B66" s="138"/>
      <c r="C66" s="138"/>
    </row>
    <row r="67" spans="1:3">
      <c r="A67" s="63" t="s">
        <v>25</v>
      </c>
    </row>
  </sheetData>
  <sortState ref="A132:C151">
    <sortCondition descending="1" ref="B132"/>
    <sortCondition descending="1" ref="C132"/>
  </sortState>
  <mergeCells count="7">
    <mergeCell ref="A54:G54"/>
    <mergeCell ref="A66:C66"/>
    <mergeCell ref="A4:G4"/>
    <mergeCell ref="A16:G16"/>
    <mergeCell ref="A26:G26"/>
    <mergeCell ref="A37:G37"/>
    <mergeCell ref="A44:G44"/>
  </mergeCells>
  <phoneticPr fontId="2" type="noConversion"/>
  <hyperlinks>
    <hyperlink ref="A67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2"/>
  <sheetViews>
    <sheetView workbookViewId="0">
      <pane ySplit="5" topLeftCell="A6" activePane="bottomLeft" state="frozen"/>
      <selection pane="bottomLeft" activeCell="G1" sqref="G1"/>
    </sheetView>
  </sheetViews>
  <sheetFormatPr defaultRowHeight="13.2"/>
  <cols>
    <col min="1" max="1" width="31.21875" customWidth="1"/>
    <col min="2" max="2" width="19.88671875" customWidth="1"/>
    <col min="3" max="3" width="5.77734375" bestFit="1" customWidth="1"/>
    <col min="4" max="4" width="10.21875" bestFit="1" customWidth="1"/>
    <col min="5" max="5" width="12.109375" customWidth="1"/>
    <col min="6" max="6" width="15.5546875" bestFit="1" customWidth="1"/>
    <col min="7" max="7" width="17.44140625" bestFit="1" customWidth="1"/>
  </cols>
  <sheetData>
    <row r="1" spans="1:7">
      <c r="A1" s="77" t="s">
        <v>320</v>
      </c>
      <c r="B1" t="s">
        <v>30</v>
      </c>
    </row>
    <row r="2" spans="1:7">
      <c r="A2" s="77" t="s">
        <v>29</v>
      </c>
      <c r="B2" t="s">
        <v>30</v>
      </c>
    </row>
    <row r="4" spans="1:7">
      <c r="D4" s="77" t="s">
        <v>52</v>
      </c>
    </row>
    <row r="5" spans="1:7">
      <c r="A5" s="77" t="s">
        <v>7</v>
      </c>
      <c r="B5" s="77" t="s">
        <v>26</v>
      </c>
      <c r="C5" s="77" t="s">
        <v>33</v>
      </c>
      <c r="D5" t="s">
        <v>8</v>
      </c>
      <c r="E5" t="s">
        <v>321</v>
      </c>
      <c r="F5" t="s">
        <v>32</v>
      </c>
      <c r="G5" t="s">
        <v>66</v>
      </c>
    </row>
    <row r="6" spans="1:7">
      <c r="A6" t="s">
        <v>74</v>
      </c>
      <c r="D6" s="78">
        <v>35</v>
      </c>
      <c r="E6" s="25">
        <v>18788410</v>
      </c>
      <c r="F6" s="9">
        <v>5.9829059829059832E-2</v>
      </c>
      <c r="G6" s="9">
        <v>3.9200064578748389E-2</v>
      </c>
    </row>
    <row r="7" spans="1:7">
      <c r="B7" t="s">
        <v>35</v>
      </c>
      <c r="D7" s="78">
        <v>35</v>
      </c>
      <c r="E7" s="25">
        <v>18788410</v>
      </c>
      <c r="F7" s="9">
        <v>5.9829059829059832E-2</v>
      </c>
      <c r="G7" s="9">
        <v>3.9200064578748389E-2</v>
      </c>
    </row>
    <row r="8" spans="1:7">
      <c r="C8" t="s">
        <v>76</v>
      </c>
      <c r="D8" s="78">
        <v>35</v>
      </c>
      <c r="E8" s="25">
        <v>18788410</v>
      </c>
      <c r="F8" s="9">
        <v>5.9829059829059832E-2</v>
      </c>
      <c r="G8" s="9">
        <v>3.9200064578748389E-2</v>
      </c>
    </row>
    <row r="9" spans="1:7">
      <c r="A9" t="s">
        <v>77</v>
      </c>
      <c r="D9" s="78">
        <v>39</v>
      </c>
      <c r="E9" s="25">
        <v>17287870</v>
      </c>
      <c r="F9" s="9">
        <v>6.6666666666666666E-2</v>
      </c>
      <c r="G9" s="9">
        <v>3.6069343836386734E-2</v>
      </c>
    </row>
    <row r="10" spans="1:7">
      <c r="B10" t="s">
        <v>78</v>
      </c>
      <c r="D10" s="78">
        <v>39</v>
      </c>
      <c r="E10" s="25">
        <v>17287870</v>
      </c>
      <c r="F10" s="9">
        <v>6.6666666666666666E-2</v>
      </c>
      <c r="G10" s="9">
        <v>3.6069343836386734E-2</v>
      </c>
    </row>
    <row r="11" spans="1:7">
      <c r="C11" t="s">
        <v>79</v>
      </c>
      <c r="D11" s="78">
        <v>39</v>
      </c>
      <c r="E11" s="25">
        <v>17287870</v>
      </c>
      <c r="F11" s="9">
        <v>6.6666666666666666E-2</v>
      </c>
      <c r="G11" s="9">
        <v>3.6069343836386734E-2</v>
      </c>
    </row>
    <row r="12" spans="1:7">
      <c r="A12" t="s">
        <v>41</v>
      </c>
      <c r="D12" s="78">
        <v>47</v>
      </c>
      <c r="E12" s="25">
        <v>91586080.670000002</v>
      </c>
      <c r="F12" s="9">
        <v>8.0341880341880348E-2</v>
      </c>
      <c r="G12" s="9">
        <v>0.19108483776852112</v>
      </c>
    </row>
    <row r="13" spans="1:7">
      <c r="B13" t="s">
        <v>150</v>
      </c>
      <c r="D13" s="78">
        <v>2</v>
      </c>
      <c r="E13" s="25">
        <v>6670000</v>
      </c>
      <c r="F13" s="9">
        <v>3.4188034188034188E-3</v>
      </c>
      <c r="G13" s="9">
        <v>1.391626171348463E-2</v>
      </c>
    </row>
    <row r="14" spans="1:7">
      <c r="C14" t="s">
        <v>84</v>
      </c>
      <c r="D14" s="78">
        <v>2</v>
      </c>
      <c r="E14" s="25">
        <v>6670000</v>
      </c>
      <c r="F14" s="9">
        <v>3.4188034188034188E-3</v>
      </c>
      <c r="G14" s="9">
        <v>1.391626171348463E-2</v>
      </c>
    </row>
    <row r="15" spans="1:7">
      <c r="B15" t="s">
        <v>152</v>
      </c>
      <c r="D15" s="78">
        <v>1</v>
      </c>
      <c r="E15" s="25">
        <v>53218786.520000003</v>
      </c>
      <c r="F15" s="9">
        <v>1.7094017094017094E-3</v>
      </c>
      <c r="G15" s="9">
        <v>0.11103546645972834</v>
      </c>
    </row>
    <row r="16" spans="1:7">
      <c r="C16" t="s">
        <v>84</v>
      </c>
      <c r="D16" s="78">
        <v>1</v>
      </c>
      <c r="E16" s="25">
        <v>53218786.520000003</v>
      </c>
      <c r="F16" s="9">
        <v>1.7094017094017094E-3</v>
      </c>
      <c r="G16" s="9">
        <v>0.11103546645972834</v>
      </c>
    </row>
    <row r="17" spans="2:7">
      <c r="B17" t="s">
        <v>153</v>
      </c>
      <c r="D17" s="78">
        <v>1</v>
      </c>
      <c r="E17" s="25">
        <v>885000</v>
      </c>
      <c r="F17" s="9">
        <v>1.7094017094017094E-3</v>
      </c>
      <c r="G17" s="9">
        <v>1.8464605122089802E-3</v>
      </c>
    </row>
    <row r="18" spans="2:7">
      <c r="C18" t="s">
        <v>154</v>
      </c>
      <c r="D18" s="78">
        <v>1</v>
      </c>
      <c r="E18" s="25">
        <v>885000</v>
      </c>
      <c r="F18" s="9">
        <v>1.7094017094017094E-3</v>
      </c>
      <c r="G18" s="9">
        <v>1.8464605122089802E-3</v>
      </c>
    </row>
    <row r="19" spans="2:7">
      <c r="B19" t="s">
        <v>80</v>
      </c>
      <c r="D19" s="78">
        <v>1</v>
      </c>
      <c r="E19" s="25">
        <v>399000</v>
      </c>
      <c r="F19" s="9">
        <v>1.7094017094017094E-3</v>
      </c>
      <c r="G19" s="9">
        <v>8.32472027538286E-4</v>
      </c>
    </row>
    <row r="20" spans="2:7">
      <c r="C20" t="s">
        <v>81</v>
      </c>
      <c r="D20" s="78">
        <v>1</v>
      </c>
      <c r="E20" s="25">
        <v>399000</v>
      </c>
      <c r="F20" s="9">
        <v>1.7094017094017094E-3</v>
      </c>
      <c r="G20" s="9">
        <v>8.32472027538286E-4</v>
      </c>
    </row>
    <row r="21" spans="2:7">
      <c r="B21" t="s">
        <v>155</v>
      </c>
      <c r="D21" s="78">
        <v>1</v>
      </c>
      <c r="E21" s="25">
        <v>342723.5</v>
      </c>
      <c r="F21" s="9">
        <v>1.7094017094017094E-3</v>
      </c>
      <c r="G21" s="9">
        <v>7.1505695972435526E-4</v>
      </c>
    </row>
    <row r="22" spans="2:7">
      <c r="C22" t="s">
        <v>84</v>
      </c>
      <c r="D22" s="78">
        <v>1</v>
      </c>
      <c r="E22" s="25">
        <v>342723.5</v>
      </c>
      <c r="F22" s="9">
        <v>1.7094017094017094E-3</v>
      </c>
      <c r="G22" s="9">
        <v>7.1505695972435526E-4</v>
      </c>
    </row>
    <row r="23" spans="2:7">
      <c r="B23" t="s">
        <v>27</v>
      </c>
      <c r="D23" s="78">
        <v>28</v>
      </c>
      <c r="E23" s="25">
        <v>22514819.850000001</v>
      </c>
      <c r="F23" s="9">
        <v>4.7863247863247867E-2</v>
      </c>
      <c r="G23" s="9">
        <v>4.6974831403981829E-2</v>
      </c>
    </row>
    <row r="24" spans="2:7">
      <c r="C24" t="s">
        <v>82</v>
      </c>
      <c r="D24" s="78">
        <v>5</v>
      </c>
      <c r="E24" s="25">
        <v>1798000</v>
      </c>
      <c r="F24" s="9">
        <v>8.5470085470085479E-3</v>
      </c>
      <c r="G24" s="9">
        <v>3.7513401140697698E-3</v>
      </c>
    </row>
    <row r="25" spans="2:7">
      <c r="C25" t="s">
        <v>86</v>
      </c>
      <c r="D25" s="78">
        <v>1</v>
      </c>
      <c r="E25" s="25">
        <v>1833000</v>
      </c>
      <c r="F25" s="9">
        <v>1.7094017094017094E-3</v>
      </c>
      <c r="G25" s="9">
        <v>3.824363976134532E-3</v>
      </c>
    </row>
    <row r="26" spans="2:7">
      <c r="C26" t="s">
        <v>83</v>
      </c>
      <c r="D26" s="78">
        <v>21</v>
      </c>
      <c r="E26" s="25">
        <v>18758819.850000001</v>
      </c>
      <c r="F26" s="9">
        <v>3.5897435897435895E-2</v>
      </c>
      <c r="G26" s="9">
        <v>3.9138327806403375E-2</v>
      </c>
    </row>
    <row r="27" spans="2:7">
      <c r="C27" t="s">
        <v>87</v>
      </c>
      <c r="D27" s="78">
        <v>1</v>
      </c>
      <c r="E27" s="25">
        <v>125000</v>
      </c>
      <c r="F27" s="9">
        <v>1.7094017094017094E-3</v>
      </c>
      <c r="G27" s="9">
        <v>2.6079950737414973E-4</v>
      </c>
    </row>
    <row r="28" spans="2:7">
      <c r="B28" t="s">
        <v>75</v>
      </c>
      <c r="D28" s="78">
        <v>1</v>
      </c>
      <c r="E28" s="25">
        <v>1666675.8</v>
      </c>
      <c r="F28" s="9">
        <v>1.7094017094017094E-3</v>
      </c>
      <c r="G28" s="9">
        <v>3.4773458207393356E-3</v>
      </c>
    </row>
    <row r="29" spans="2:7">
      <c r="C29" t="s">
        <v>84</v>
      </c>
      <c r="D29" s="78">
        <v>1</v>
      </c>
      <c r="E29" s="25">
        <v>1666675.8</v>
      </c>
      <c r="F29" s="9">
        <v>1.7094017094017094E-3</v>
      </c>
      <c r="G29" s="9">
        <v>3.4773458207393356E-3</v>
      </c>
    </row>
    <row r="30" spans="2:7">
      <c r="B30" t="s">
        <v>85</v>
      </c>
      <c r="D30" s="78">
        <v>12</v>
      </c>
      <c r="E30" s="25">
        <v>5889075</v>
      </c>
      <c r="F30" s="9">
        <v>2.0512820512820513E-2</v>
      </c>
      <c r="G30" s="9">
        <v>1.2286942871115368E-2</v>
      </c>
    </row>
    <row r="31" spans="2:7">
      <c r="C31" t="s">
        <v>86</v>
      </c>
      <c r="D31" s="78">
        <v>9</v>
      </c>
      <c r="E31" s="25">
        <v>4257332</v>
      </c>
      <c r="F31" s="9">
        <v>1.5384615384615385E-2</v>
      </c>
      <c r="G31" s="9">
        <v>8.8824807066256294E-3</v>
      </c>
    </row>
    <row r="32" spans="2:7">
      <c r="C32" t="s">
        <v>87</v>
      </c>
      <c r="D32" s="78">
        <v>3</v>
      </c>
      <c r="E32" s="25">
        <v>1631743</v>
      </c>
      <c r="F32" s="9">
        <v>5.1282051282051282E-3</v>
      </c>
      <c r="G32" s="9">
        <v>3.4044621644897378E-3</v>
      </c>
    </row>
    <row r="33" spans="1:7">
      <c r="A33" t="s">
        <v>39</v>
      </c>
      <c r="D33" s="78">
        <v>219</v>
      </c>
      <c r="E33" s="25">
        <v>157387680</v>
      </c>
      <c r="F33" s="9">
        <v>0.37435897435897436</v>
      </c>
      <c r="G33" s="9">
        <v>0.32837303528608258</v>
      </c>
    </row>
    <row r="34" spans="1:7">
      <c r="B34" t="s">
        <v>103</v>
      </c>
      <c r="D34" s="78">
        <v>2</v>
      </c>
      <c r="E34" s="25">
        <v>722500</v>
      </c>
      <c r="F34" s="9">
        <v>3.4188034188034188E-3</v>
      </c>
      <c r="G34" s="9">
        <v>1.5074211526225855E-3</v>
      </c>
    </row>
    <row r="35" spans="1:7">
      <c r="C35" t="s">
        <v>159</v>
      </c>
      <c r="D35" s="78">
        <v>2</v>
      </c>
      <c r="E35" s="25">
        <v>722500</v>
      </c>
      <c r="F35" s="9">
        <v>3.4188034188034188E-3</v>
      </c>
      <c r="G35" s="9">
        <v>1.5074211526225855E-3</v>
      </c>
    </row>
    <row r="36" spans="1:7">
      <c r="B36" t="s">
        <v>88</v>
      </c>
      <c r="D36" s="78">
        <v>26</v>
      </c>
      <c r="E36" s="25">
        <v>38140200</v>
      </c>
      <c r="F36" s="9">
        <v>4.4444444444444446E-2</v>
      </c>
      <c r="G36" s="9">
        <v>7.9575562969212366E-2</v>
      </c>
    </row>
    <row r="37" spans="1:7">
      <c r="C37" t="s">
        <v>89</v>
      </c>
      <c r="D37" s="78">
        <v>26</v>
      </c>
      <c r="E37" s="25">
        <v>38140200</v>
      </c>
      <c r="F37" s="9">
        <v>4.4444444444444446E-2</v>
      </c>
      <c r="G37" s="9">
        <v>7.9575562969212366E-2</v>
      </c>
    </row>
    <row r="38" spans="1:7">
      <c r="B38" t="s">
        <v>47</v>
      </c>
      <c r="D38" s="78">
        <v>38</v>
      </c>
      <c r="E38" s="25">
        <v>21855340</v>
      </c>
      <c r="F38" s="9">
        <v>6.4957264957264962E-2</v>
      </c>
      <c r="G38" s="9">
        <v>4.5598895243956397E-2</v>
      </c>
    </row>
    <row r="39" spans="1:7">
      <c r="C39" t="s">
        <v>48</v>
      </c>
      <c r="D39" s="78">
        <v>38</v>
      </c>
      <c r="E39" s="25">
        <v>21855340</v>
      </c>
      <c r="F39" s="9">
        <v>6.4957264957264962E-2</v>
      </c>
      <c r="G39" s="9">
        <v>4.5598895243956397E-2</v>
      </c>
    </row>
    <row r="40" spans="1:7">
      <c r="B40" t="s">
        <v>28</v>
      </c>
      <c r="D40" s="78">
        <v>134</v>
      </c>
      <c r="E40" s="25">
        <v>87709493</v>
      </c>
      <c r="F40" s="9">
        <v>0.22905982905982905</v>
      </c>
      <c r="G40" s="9">
        <v>0.18299674053149148</v>
      </c>
    </row>
    <row r="41" spans="1:7">
      <c r="C41" t="s">
        <v>46</v>
      </c>
      <c r="D41" s="78">
        <v>26</v>
      </c>
      <c r="E41" s="25">
        <v>19497400</v>
      </c>
      <c r="F41" s="9">
        <v>4.4444444444444446E-2</v>
      </c>
      <c r="G41" s="9">
        <v>4.0679298520613978E-2</v>
      </c>
    </row>
    <row r="42" spans="1:7">
      <c r="C42" t="s">
        <v>92</v>
      </c>
      <c r="D42" s="78">
        <v>19</v>
      </c>
      <c r="E42" s="25">
        <v>12876435</v>
      </c>
      <c r="F42" s="9">
        <v>3.2478632478632481E-2</v>
      </c>
      <c r="G42" s="9">
        <v>2.6865343237882078E-2</v>
      </c>
    </row>
    <row r="43" spans="1:7">
      <c r="C43" t="s">
        <v>93</v>
      </c>
      <c r="D43" s="78">
        <v>7</v>
      </c>
      <c r="E43" s="25">
        <v>5021703</v>
      </c>
      <c r="F43" s="9">
        <v>1.1965811965811967E-2</v>
      </c>
      <c r="G43" s="9">
        <v>1.0477261348634319E-2</v>
      </c>
    </row>
    <row r="44" spans="1:7">
      <c r="C44" t="s">
        <v>94</v>
      </c>
      <c r="D44" s="78">
        <v>8</v>
      </c>
      <c r="E44" s="25">
        <v>4328900</v>
      </c>
      <c r="F44" s="9">
        <v>1.3675213675213675E-2</v>
      </c>
      <c r="G44" s="9">
        <v>9.0317998997756551E-3</v>
      </c>
    </row>
    <row r="45" spans="1:7">
      <c r="C45" t="s">
        <v>90</v>
      </c>
      <c r="D45" s="78">
        <v>26</v>
      </c>
      <c r="E45" s="25">
        <v>16775300</v>
      </c>
      <c r="F45" s="9">
        <v>4.4444444444444446E-2</v>
      </c>
      <c r="G45" s="9">
        <v>3.4999919808428592E-2</v>
      </c>
    </row>
    <row r="46" spans="1:7">
      <c r="C46" t="s">
        <v>49</v>
      </c>
      <c r="D46" s="78">
        <v>48</v>
      </c>
      <c r="E46" s="25">
        <v>29209755</v>
      </c>
      <c r="F46" s="9">
        <v>8.2051282051282051E-2</v>
      </c>
      <c r="G46" s="9">
        <v>6.0943117716156861E-2</v>
      </c>
    </row>
    <row r="47" spans="1:7">
      <c r="B47" t="s">
        <v>85</v>
      </c>
      <c r="D47" s="78">
        <v>19</v>
      </c>
      <c r="E47" s="25">
        <v>8960147</v>
      </c>
      <c r="F47" s="9">
        <v>3.2478632478632481E-2</v>
      </c>
      <c r="G47" s="9">
        <v>1.8694415388799727E-2</v>
      </c>
    </row>
    <row r="48" spans="1:7">
      <c r="C48" t="s">
        <v>95</v>
      </c>
      <c r="D48" s="78">
        <v>19</v>
      </c>
      <c r="E48" s="25">
        <v>8960147</v>
      </c>
      <c r="F48" s="9">
        <v>3.2478632478632481E-2</v>
      </c>
      <c r="G48" s="9">
        <v>1.8694415388799727E-2</v>
      </c>
    </row>
    <row r="49" spans="1:7">
      <c r="A49" t="s">
        <v>96</v>
      </c>
      <c r="D49" s="78">
        <v>8</v>
      </c>
      <c r="E49" s="25">
        <v>4996000</v>
      </c>
      <c r="F49" s="9">
        <v>1.3675213675213675E-2</v>
      </c>
      <c r="G49" s="9">
        <v>1.0423634710730018E-2</v>
      </c>
    </row>
    <row r="50" spans="1:7">
      <c r="B50" t="s">
        <v>97</v>
      </c>
      <c r="D50" s="78">
        <v>8</v>
      </c>
      <c r="E50" s="25">
        <v>4996000</v>
      </c>
      <c r="F50" s="9">
        <v>1.3675213675213675E-2</v>
      </c>
      <c r="G50" s="9">
        <v>1.0423634710730018E-2</v>
      </c>
    </row>
    <row r="51" spans="1:7">
      <c r="C51" t="s">
        <v>101</v>
      </c>
      <c r="D51" s="78">
        <v>8</v>
      </c>
      <c r="E51" s="25">
        <v>4996000</v>
      </c>
      <c r="F51" s="9">
        <v>1.3675213675213675E-2</v>
      </c>
      <c r="G51" s="9">
        <v>1.0423634710730018E-2</v>
      </c>
    </row>
    <row r="52" spans="1:7">
      <c r="A52" t="s">
        <v>98</v>
      </c>
      <c r="D52" s="78">
        <v>8</v>
      </c>
      <c r="E52" s="25">
        <v>6933000</v>
      </c>
      <c r="F52" s="9">
        <v>1.3675213675213675E-2</v>
      </c>
      <c r="G52" s="9">
        <v>1.4464983876999842E-2</v>
      </c>
    </row>
    <row r="53" spans="1:7">
      <c r="B53" t="s">
        <v>162</v>
      </c>
      <c r="D53" s="78">
        <v>5</v>
      </c>
      <c r="E53" s="25">
        <v>2419000</v>
      </c>
      <c r="F53" s="9">
        <v>8.5470085470085479E-3</v>
      </c>
      <c r="G53" s="9">
        <v>5.0469920667045457E-3</v>
      </c>
    </row>
    <row r="54" spans="1:7">
      <c r="C54" t="s">
        <v>100</v>
      </c>
      <c r="D54" s="78">
        <v>5</v>
      </c>
      <c r="E54" s="25">
        <v>2419000</v>
      </c>
      <c r="F54" s="9">
        <v>8.5470085470085479E-3</v>
      </c>
      <c r="G54" s="9">
        <v>5.0469920667045457E-3</v>
      </c>
    </row>
    <row r="55" spans="1:7">
      <c r="B55" t="s">
        <v>57</v>
      </c>
      <c r="D55" s="78">
        <v>3</v>
      </c>
      <c r="E55" s="25">
        <v>4514000</v>
      </c>
      <c r="F55" s="9">
        <v>5.1282051282051282E-3</v>
      </c>
      <c r="G55" s="9">
        <v>9.417991810295295E-3</v>
      </c>
    </row>
    <row r="56" spans="1:7">
      <c r="C56" t="s">
        <v>58</v>
      </c>
      <c r="D56" s="78">
        <v>3</v>
      </c>
      <c r="E56" s="25">
        <v>4514000</v>
      </c>
      <c r="F56" s="9">
        <v>5.1282051282051282E-3</v>
      </c>
      <c r="G56" s="9">
        <v>9.417991810295295E-3</v>
      </c>
    </row>
    <row r="57" spans="1:7">
      <c r="A57" t="s">
        <v>102</v>
      </c>
      <c r="D57" s="78">
        <v>133</v>
      </c>
      <c r="E57" s="25">
        <v>77790937.75999999</v>
      </c>
      <c r="F57" s="9">
        <v>0.22735042735042735</v>
      </c>
      <c r="G57" s="9">
        <v>0.16230270596784913</v>
      </c>
    </row>
    <row r="58" spans="1:7">
      <c r="B58" t="s">
        <v>103</v>
      </c>
      <c r="D58" s="78">
        <v>8</v>
      </c>
      <c r="E58" s="25">
        <v>4207000</v>
      </c>
      <c r="F58" s="9">
        <v>1.3675213675213675E-2</v>
      </c>
      <c r="G58" s="9">
        <v>8.7774682201843847E-3</v>
      </c>
    </row>
    <row r="59" spans="1:7">
      <c r="C59" t="s">
        <v>60</v>
      </c>
      <c r="D59" s="78">
        <v>1</v>
      </c>
      <c r="E59" s="25">
        <v>650000</v>
      </c>
      <c r="F59" s="9">
        <v>1.7094017094017094E-3</v>
      </c>
      <c r="G59" s="9">
        <v>1.3561574383455788E-3</v>
      </c>
    </row>
    <row r="60" spans="1:7">
      <c r="C60" t="s">
        <v>59</v>
      </c>
      <c r="D60" s="78">
        <v>2</v>
      </c>
      <c r="E60" s="25">
        <v>1075000</v>
      </c>
      <c r="F60" s="9">
        <v>3.4188034188034188E-3</v>
      </c>
      <c r="G60" s="9">
        <v>2.2428757634176876E-3</v>
      </c>
    </row>
    <row r="61" spans="1:7">
      <c r="C61" t="s">
        <v>61</v>
      </c>
      <c r="D61" s="78">
        <v>4</v>
      </c>
      <c r="E61" s="25">
        <v>1832000</v>
      </c>
      <c r="F61" s="9">
        <v>6.8376068376068376E-3</v>
      </c>
      <c r="G61" s="9">
        <v>3.8222775800755386E-3</v>
      </c>
    </row>
    <row r="62" spans="1:7">
      <c r="C62" t="s">
        <v>73</v>
      </c>
      <c r="D62" s="78">
        <v>1</v>
      </c>
      <c r="E62" s="25">
        <v>650000</v>
      </c>
      <c r="F62" s="9">
        <v>1.7094017094017094E-3</v>
      </c>
      <c r="G62" s="9">
        <v>1.3561574383455788E-3</v>
      </c>
    </row>
    <row r="63" spans="1:7">
      <c r="B63" t="s">
        <v>104</v>
      </c>
      <c r="D63" s="78">
        <v>1</v>
      </c>
      <c r="E63" s="25">
        <v>1420000</v>
      </c>
      <c r="F63" s="9">
        <v>1.7094017094017094E-3</v>
      </c>
      <c r="G63" s="9">
        <v>2.9626824037703413E-3</v>
      </c>
    </row>
    <row r="64" spans="1:7">
      <c r="C64" t="s">
        <v>163</v>
      </c>
      <c r="D64" s="78">
        <v>1</v>
      </c>
      <c r="E64" s="25">
        <v>1420000</v>
      </c>
      <c r="F64" s="9">
        <v>1.7094017094017094E-3</v>
      </c>
      <c r="G64" s="9">
        <v>2.9626824037703413E-3</v>
      </c>
    </row>
    <row r="65" spans="2:7">
      <c r="B65" t="s">
        <v>27</v>
      </c>
      <c r="D65" s="78">
        <v>53</v>
      </c>
      <c r="E65" s="25">
        <v>26069993.629999999</v>
      </c>
      <c r="F65" s="9">
        <v>9.0598290598290596E-2</v>
      </c>
      <c r="G65" s="9">
        <v>5.4392331967609772E-2</v>
      </c>
    </row>
    <row r="66" spans="2:7">
      <c r="C66" t="s">
        <v>105</v>
      </c>
      <c r="D66" s="78">
        <v>13</v>
      </c>
      <c r="E66" s="25">
        <v>5657500</v>
      </c>
      <c r="F66" s="9">
        <v>2.2222222222222223E-2</v>
      </c>
      <c r="G66" s="9">
        <v>1.1803785703754018E-2</v>
      </c>
    </row>
    <row r="67" spans="2:7">
      <c r="C67" t="s">
        <v>106</v>
      </c>
      <c r="D67" s="78">
        <v>12</v>
      </c>
      <c r="E67" s="25">
        <v>5669090</v>
      </c>
      <c r="F67" s="9">
        <v>2.0512820512820513E-2</v>
      </c>
      <c r="G67" s="9">
        <v>1.1827967034077749E-2</v>
      </c>
    </row>
    <row r="68" spans="2:7">
      <c r="C68" t="s">
        <v>107</v>
      </c>
      <c r="D68" s="78">
        <v>5</v>
      </c>
      <c r="E68" s="25">
        <v>1935000</v>
      </c>
      <c r="F68" s="9">
        <v>8.5470085470085479E-3</v>
      </c>
      <c r="G68" s="9">
        <v>4.0371763741518379E-3</v>
      </c>
    </row>
    <row r="69" spans="2:7">
      <c r="C69" t="s">
        <v>50</v>
      </c>
      <c r="D69" s="78">
        <v>12</v>
      </c>
      <c r="E69" s="25">
        <v>5672400</v>
      </c>
      <c r="F69" s="9">
        <v>2.0512820512820513E-2</v>
      </c>
      <c r="G69" s="9">
        <v>1.1834873005033017E-2</v>
      </c>
    </row>
    <row r="70" spans="2:7">
      <c r="C70" t="s">
        <v>109</v>
      </c>
      <c r="D70" s="78">
        <v>8</v>
      </c>
      <c r="E70" s="25">
        <v>5096003.63</v>
      </c>
      <c r="F70" s="9">
        <v>1.3675213675213675E-2</v>
      </c>
      <c r="G70" s="9">
        <v>1.0632281890247031E-2</v>
      </c>
    </row>
    <row r="71" spans="2:7">
      <c r="C71" t="s">
        <v>164</v>
      </c>
      <c r="D71" s="78">
        <v>1</v>
      </c>
      <c r="E71" s="25">
        <v>1200000</v>
      </c>
      <c r="F71" s="9">
        <v>1.7094017094017094E-3</v>
      </c>
      <c r="G71" s="9">
        <v>2.5036752707918376E-3</v>
      </c>
    </row>
    <row r="72" spans="2:7">
      <c r="C72" t="s">
        <v>73</v>
      </c>
      <c r="D72" s="78">
        <v>2</v>
      </c>
      <c r="E72" s="25">
        <v>840000</v>
      </c>
      <c r="F72" s="9">
        <v>3.4188034188034188E-3</v>
      </c>
      <c r="G72" s="9">
        <v>1.7525726895542863E-3</v>
      </c>
    </row>
    <row r="73" spans="2:7">
      <c r="B73" t="s">
        <v>165</v>
      </c>
      <c r="D73" s="78">
        <v>43</v>
      </c>
      <c r="E73" s="25">
        <v>25059244.129999999</v>
      </c>
      <c r="F73" s="9">
        <v>7.3504273504273507E-2</v>
      </c>
      <c r="G73" s="9">
        <v>5.2283508194180428E-2</v>
      </c>
    </row>
    <row r="74" spans="2:7">
      <c r="C74" t="s">
        <v>166</v>
      </c>
      <c r="D74" s="78">
        <v>10</v>
      </c>
      <c r="E74" s="25">
        <v>2916900</v>
      </c>
      <c r="F74" s="9">
        <v>1.7094017094017096E-2</v>
      </c>
      <c r="G74" s="9">
        <v>6.0858086644772595E-3</v>
      </c>
    </row>
    <row r="75" spans="2:7">
      <c r="C75" t="s">
        <v>112</v>
      </c>
      <c r="D75" s="78">
        <v>24</v>
      </c>
      <c r="E75" s="25">
        <v>18560644.129999999</v>
      </c>
      <c r="F75" s="9">
        <v>4.1025641025641026E-2</v>
      </c>
      <c r="G75" s="9">
        <v>3.8724854765207234E-2</v>
      </c>
    </row>
    <row r="76" spans="2:7">
      <c r="C76" t="s">
        <v>108</v>
      </c>
      <c r="D76" s="78">
        <v>1</v>
      </c>
      <c r="E76" s="25">
        <v>475000</v>
      </c>
      <c r="F76" s="9">
        <v>1.7094017094017094E-3</v>
      </c>
      <c r="G76" s="9">
        <v>9.9103812802176904E-4</v>
      </c>
    </row>
    <row r="77" spans="2:7">
      <c r="C77" t="s">
        <v>73</v>
      </c>
      <c r="D77" s="78">
        <v>8</v>
      </c>
      <c r="E77" s="25">
        <v>3106700</v>
      </c>
      <c r="F77" s="9">
        <v>1.3675213675213675E-2</v>
      </c>
      <c r="G77" s="9">
        <v>6.4818066364741682E-3</v>
      </c>
    </row>
    <row r="78" spans="2:7">
      <c r="B78" t="s">
        <v>97</v>
      </c>
      <c r="D78" s="78">
        <v>28</v>
      </c>
      <c r="E78" s="25">
        <v>21034700</v>
      </c>
      <c r="F78" s="9">
        <v>4.7863247863247867E-2</v>
      </c>
      <c r="G78" s="9">
        <v>4.388671518210422E-2</v>
      </c>
    </row>
    <row r="79" spans="2:7">
      <c r="C79" t="s">
        <v>110</v>
      </c>
      <c r="D79" s="78">
        <v>9</v>
      </c>
      <c r="E79" s="25">
        <v>10834000</v>
      </c>
      <c r="F79" s="9">
        <v>1.5384615384615385E-2</v>
      </c>
      <c r="G79" s="9">
        <v>2.2604014903132307E-2</v>
      </c>
    </row>
    <row r="80" spans="2:7">
      <c r="C80" t="s">
        <v>111</v>
      </c>
      <c r="D80" s="78">
        <v>16</v>
      </c>
      <c r="E80" s="25">
        <v>8617000</v>
      </c>
      <c r="F80" s="9">
        <v>2.735042735042735E-2</v>
      </c>
      <c r="G80" s="9">
        <v>1.7978474840344386E-2</v>
      </c>
    </row>
    <row r="81" spans="1:7">
      <c r="C81" t="s">
        <v>167</v>
      </c>
      <c r="D81" s="78">
        <v>3</v>
      </c>
      <c r="E81" s="25">
        <v>1583700</v>
      </c>
      <c r="F81" s="9">
        <v>5.1282051282051282E-3</v>
      </c>
      <c r="G81" s="9">
        <v>3.3042254386275276E-3</v>
      </c>
    </row>
    <row r="82" spans="1:7">
      <c r="A82" t="s">
        <v>168</v>
      </c>
      <c r="D82" s="78">
        <v>1</v>
      </c>
      <c r="E82" s="25">
        <v>1850000</v>
      </c>
      <c r="F82" s="9">
        <v>1.7094017094017094E-3</v>
      </c>
      <c r="G82" s="9">
        <v>3.8598327091374164E-3</v>
      </c>
    </row>
    <row r="83" spans="1:7">
      <c r="B83" t="s">
        <v>169</v>
      </c>
      <c r="D83" s="78">
        <v>1</v>
      </c>
      <c r="E83" s="25">
        <v>1850000</v>
      </c>
      <c r="F83" s="9">
        <v>1.7094017094017094E-3</v>
      </c>
      <c r="G83" s="9">
        <v>3.8598327091374164E-3</v>
      </c>
    </row>
    <row r="84" spans="1:7">
      <c r="C84" t="s">
        <v>84</v>
      </c>
      <c r="D84" s="78">
        <v>1</v>
      </c>
      <c r="E84" s="25">
        <v>1850000</v>
      </c>
      <c r="F84" s="9">
        <v>1.7094017094017094E-3</v>
      </c>
      <c r="G84" s="9">
        <v>3.8598327091374164E-3</v>
      </c>
    </row>
    <row r="85" spans="1:7">
      <c r="A85" t="s">
        <v>40</v>
      </c>
      <c r="D85" s="78">
        <v>70</v>
      </c>
      <c r="E85" s="25">
        <v>84119796.439999998</v>
      </c>
      <c r="F85" s="9">
        <v>0.11965811965811966</v>
      </c>
      <c r="G85" s="9">
        <v>0.17550721177572604</v>
      </c>
    </row>
    <row r="86" spans="1:7">
      <c r="B86" t="s">
        <v>103</v>
      </c>
      <c r="D86" s="78">
        <v>2</v>
      </c>
      <c r="E86" s="25">
        <v>1105000</v>
      </c>
      <c r="F86" s="9">
        <v>3.4188034188034188E-3</v>
      </c>
      <c r="G86" s="9">
        <v>2.3054676451874836E-3</v>
      </c>
    </row>
    <row r="87" spans="1:7">
      <c r="C87" t="s">
        <v>113</v>
      </c>
      <c r="D87" s="78">
        <v>2</v>
      </c>
      <c r="E87" s="25">
        <v>1105000</v>
      </c>
      <c r="F87" s="9">
        <v>3.4188034188034188E-3</v>
      </c>
      <c r="G87" s="9">
        <v>2.3054676451874836E-3</v>
      </c>
    </row>
    <row r="88" spans="1:7">
      <c r="B88" t="s">
        <v>170</v>
      </c>
      <c r="D88" s="78">
        <v>1</v>
      </c>
      <c r="E88" s="25">
        <v>845000</v>
      </c>
      <c r="F88" s="9">
        <v>1.7094017094017094E-3</v>
      </c>
      <c r="G88" s="9">
        <v>1.7630046698492523E-3</v>
      </c>
    </row>
    <row r="89" spans="1:7">
      <c r="C89" t="s">
        <v>171</v>
      </c>
      <c r="D89" s="78">
        <v>1</v>
      </c>
      <c r="E89" s="25">
        <v>845000</v>
      </c>
      <c r="F89" s="9">
        <v>1.7094017094017094E-3</v>
      </c>
      <c r="G89" s="9">
        <v>1.7630046698492523E-3</v>
      </c>
    </row>
    <row r="90" spans="1:7">
      <c r="B90" t="s">
        <v>80</v>
      </c>
      <c r="D90" s="78">
        <v>6</v>
      </c>
      <c r="E90" s="25">
        <v>9144000</v>
      </c>
      <c r="F90" s="9">
        <v>1.0256410256410256E-2</v>
      </c>
      <c r="G90" s="9">
        <v>1.9078005563433802E-2</v>
      </c>
    </row>
    <row r="91" spans="1:7">
      <c r="C91" t="s">
        <v>114</v>
      </c>
      <c r="D91" s="78">
        <v>6</v>
      </c>
      <c r="E91" s="25">
        <v>9144000</v>
      </c>
      <c r="F91" s="9">
        <v>1.0256410256410256E-2</v>
      </c>
      <c r="G91" s="9">
        <v>1.9078005563433802E-2</v>
      </c>
    </row>
    <row r="92" spans="1:7">
      <c r="B92" t="s">
        <v>27</v>
      </c>
      <c r="D92" s="78">
        <v>19</v>
      </c>
      <c r="E92" s="25">
        <v>41921379.769999996</v>
      </c>
      <c r="F92" s="9">
        <v>3.2478632478632481E-2</v>
      </c>
      <c r="G92" s="9">
        <v>8.7464601539685161E-2</v>
      </c>
    </row>
    <row r="93" spans="1:7">
      <c r="C93" t="s">
        <v>115</v>
      </c>
      <c r="D93" s="78">
        <v>1</v>
      </c>
      <c r="E93" s="25">
        <v>2050000</v>
      </c>
      <c r="F93" s="9">
        <v>1.7094017094017094E-3</v>
      </c>
      <c r="G93" s="9">
        <v>4.2771119209360558E-3</v>
      </c>
    </row>
    <row r="94" spans="1:7">
      <c r="C94" t="s">
        <v>116</v>
      </c>
      <c r="D94" s="78">
        <v>9</v>
      </c>
      <c r="E94" s="25">
        <v>5411605</v>
      </c>
      <c r="F94" s="9">
        <v>1.5384615384615385E-2</v>
      </c>
      <c r="G94" s="9">
        <v>1.1290751344827885E-2</v>
      </c>
    </row>
    <row r="95" spans="1:7">
      <c r="C95" t="s">
        <v>34</v>
      </c>
      <c r="D95" s="78">
        <v>4</v>
      </c>
      <c r="E95" s="25">
        <v>7929030.7699999996</v>
      </c>
      <c r="F95" s="9">
        <v>6.8376068376068376E-3</v>
      </c>
      <c r="G95" s="9">
        <v>1.6543098550163803E-2</v>
      </c>
    </row>
    <row r="96" spans="1:7">
      <c r="C96" t="s">
        <v>172</v>
      </c>
      <c r="D96" s="78">
        <v>1</v>
      </c>
      <c r="E96" s="25">
        <v>465000</v>
      </c>
      <c r="F96" s="9">
        <v>1.7094017094017094E-3</v>
      </c>
      <c r="G96" s="9">
        <v>9.7017416743183703E-4</v>
      </c>
    </row>
    <row r="97" spans="1:7">
      <c r="C97" t="s">
        <v>117</v>
      </c>
      <c r="D97" s="78">
        <v>3</v>
      </c>
      <c r="E97" s="25">
        <v>22980450</v>
      </c>
      <c r="F97" s="9">
        <v>5.1282051282051282E-3</v>
      </c>
      <c r="G97" s="9">
        <v>4.7946320313890234E-2</v>
      </c>
    </row>
    <row r="98" spans="1:7">
      <c r="C98" t="s">
        <v>73</v>
      </c>
      <c r="D98" s="78">
        <v>1</v>
      </c>
      <c r="E98" s="25">
        <v>3085294</v>
      </c>
      <c r="F98" s="9">
        <v>1.7094017094017094E-3</v>
      </c>
      <c r="G98" s="9">
        <v>6.43714524243536E-3</v>
      </c>
    </row>
    <row r="99" spans="1:7">
      <c r="B99" t="s">
        <v>91</v>
      </c>
      <c r="D99" s="78">
        <v>24</v>
      </c>
      <c r="E99" s="25">
        <v>21386507</v>
      </c>
      <c r="F99" s="9">
        <v>4.1025641025641026E-2</v>
      </c>
      <c r="G99" s="9">
        <v>4.4620723920430441E-2</v>
      </c>
    </row>
    <row r="100" spans="1:7">
      <c r="C100" t="s">
        <v>118</v>
      </c>
      <c r="D100" s="78">
        <v>24</v>
      </c>
      <c r="E100" s="25">
        <v>21386507</v>
      </c>
      <c r="F100" s="9">
        <v>4.1025641025641026E-2</v>
      </c>
      <c r="G100" s="9">
        <v>4.4620723920430441E-2</v>
      </c>
    </row>
    <row r="101" spans="1:7">
      <c r="B101" t="s">
        <v>97</v>
      </c>
      <c r="D101" s="78">
        <v>18</v>
      </c>
      <c r="E101" s="25">
        <v>9717909.6699999999</v>
      </c>
      <c r="F101" s="9">
        <v>3.0769230769230771E-2</v>
      </c>
      <c r="G101" s="9">
        <v>2.0275408437139888E-2</v>
      </c>
    </row>
    <row r="102" spans="1:7">
      <c r="C102" t="s">
        <v>119</v>
      </c>
      <c r="D102" s="78">
        <v>18</v>
      </c>
      <c r="E102" s="25">
        <v>9717909.6699999999</v>
      </c>
      <c r="F102" s="9">
        <v>3.0769230769230771E-2</v>
      </c>
      <c r="G102" s="9">
        <v>2.0275408437139888E-2</v>
      </c>
    </row>
    <row r="103" spans="1:7">
      <c r="A103" t="s">
        <v>55</v>
      </c>
      <c r="D103" s="78">
        <v>6</v>
      </c>
      <c r="E103" s="25">
        <v>3229900</v>
      </c>
      <c r="F103" s="9">
        <v>1.0256410256410256E-2</v>
      </c>
      <c r="G103" s="9">
        <v>6.7388506309421304E-3</v>
      </c>
    </row>
    <row r="104" spans="1:7">
      <c r="B104" t="s">
        <v>99</v>
      </c>
      <c r="D104" s="78">
        <v>6</v>
      </c>
      <c r="E104" s="25">
        <v>3229900</v>
      </c>
      <c r="F104" s="9">
        <v>1.0256410256410256E-2</v>
      </c>
      <c r="G104" s="9">
        <v>6.7388506309421304E-3</v>
      </c>
    </row>
    <row r="105" spans="1:7">
      <c r="C105" t="s">
        <v>73</v>
      </c>
      <c r="D105" s="78">
        <v>6</v>
      </c>
      <c r="E105" s="25">
        <v>3229900</v>
      </c>
      <c r="F105" s="9">
        <v>1.0256410256410256E-2</v>
      </c>
      <c r="G105" s="9">
        <v>6.7388506309421304E-3</v>
      </c>
    </row>
    <row r="106" spans="1:7">
      <c r="A106" t="s">
        <v>120</v>
      </c>
      <c r="D106" s="78">
        <v>2</v>
      </c>
      <c r="E106" s="25">
        <v>408000</v>
      </c>
      <c r="F106" s="9">
        <v>3.4188034188034188E-3</v>
      </c>
      <c r="G106" s="9">
        <v>8.512495920692248E-4</v>
      </c>
    </row>
    <row r="107" spans="1:7">
      <c r="B107" t="s">
        <v>97</v>
      </c>
      <c r="D107" s="78">
        <v>2</v>
      </c>
      <c r="E107" s="25">
        <v>408000</v>
      </c>
      <c r="F107" s="9">
        <v>3.4188034188034188E-3</v>
      </c>
      <c r="G107" s="9">
        <v>8.512495920692248E-4</v>
      </c>
    </row>
    <row r="108" spans="1:7">
      <c r="C108" t="s">
        <v>121</v>
      </c>
      <c r="D108" s="78">
        <v>2</v>
      </c>
      <c r="E108" s="25">
        <v>408000</v>
      </c>
      <c r="F108" s="9">
        <v>3.4188034188034188E-3</v>
      </c>
      <c r="G108" s="9">
        <v>8.512495920692248E-4</v>
      </c>
    </row>
    <row r="109" spans="1:7">
      <c r="A109" t="s">
        <v>122</v>
      </c>
      <c r="D109" s="78">
        <v>17</v>
      </c>
      <c r="E109" s="25">
        <v>14917709</v>
      </c>
      <c r="F109" s="9">
        <v>2.9059829059829061E-2</v>
      </c>
      <c r="G109" s="9">
        <v>3.1124249266807361E-2</v>
      </c>
    </row>
    <row r="110" spans="1:7">
      <c r="B110" t="s">
        <v>75</v>
      </c>
      <c r="D110" s="78">
        <v>17</v>
      </c>
      <c r="E110" s="25">
        <v>14917709</v>
      </c>
      <c r="F110" s="9">
        <v>2.9059829059829061E-2</v>
      </c>
      <c r="G110" s="9">
        <v>3.1124249266807361E-2</v>
      </c>
    </row>
    <row r="111" spans="1:7">
      <c r="C111" t="s">
        <v>123</v>
      </c>
      <c r="D111" s="78">
        <v>17</v>
      </c>
      <c r="E111" s="25">
        <v>14917709</v>
      </c>
      <c r="F111" s="9">
        <v>2.9059829059829061E-2</v>
      </c>
      <c r="G111" s="9">
        <v>3.1124249266807361E-2</v>
      </c>
    </row>
    <row r="112" spans="1:7">
      <c r="A112" t="s">
        <v>31</v>
      </c>
      <c r="D112" s="78">
        <v>585</v>
      </c>
      <c r="E112" s="25">
        <v>479295383.87</v>
      </c>
      <c r="F112" s="9">
        <v>1</v>
      </c>
      <c r="G112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65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21.109375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7" t="s">
        <v>1</v>
      </c>
      <c r="B1" t="s">
        <v>30</v>
      </c>
    </row>
    <row r="3" spans="1:6">
      <c r="C3" s="77" t="s">
        <v>52</v>
      </c>
    </row>
    <row r="4" spans="1:6">
      <c r="A4" s="77" t="s">
        <v>51</v>
      </c>
      <c r="B4" s="77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229</v>
      </c>
      <c r="C5" s="78">
        <v>3</v>
      </c>
      <c r="D5" s="25">
        <v>1655900</v>
      </c>
      <c r="E5" s="9">
        <v>3.7499999999999999E-2</v>
      </c>
      <c r="F5" s="9">
        <v>4.58474557757253E-3</v>
      </c>
    </row>
    <row r="6" spans="1:6">
      <c r="B6" t="s">
        <v>40</v>
      </c>
      <c r="C6" s="78">
        <v>1</v>
      </c>
      <c r="D6" s="25">
        <v>806000</v>
      </c>
      <c r="E6" s="9">
        <v>1.2500000000000001E-2</v>
      </c>
      <c r="F6" s="9">
        <v>2.2315990914448087E-3</v>
      </c>
    </row>
    <row r="7" spans="1:6">
      <c r="B7" t="s">
        <v>96</v>
      </c>
      <c r="C7" s="78">
        <v>2</v>
      </c>
      <c r="D7" s="25">
        <v>849900</v>
      </c>
      <c r="E7" s="9">
        <v>2.5000000000000001E-2</v>
      </c>
      <c r="F7" s="9">
        <v>2.3531464861277209E-3</v>
      </c>
    </row>
    <row r="8" spans="1:6">
      <c r="C8" s="78"/>
      <c r="D8" s="25"/>
      <c r="E8" s="9"/>
      <c r="F8" s="9"/>
    </row>
    <row r="9" spans="1:6">
      <c r="A9" t="s">
        <v>277</v>
      </c>
      <c r="C9" s="78">
        <v>1</v>
      </c>
      <c r="D9" s="25">
        <v>278952546</v>
      </c>
      <c r="E9" s="9">
        <v>1.2500000000000001E-2</v>
      </c>
      <c r="F9" s="9">
        <v>0.7723452211039904</v>
      </c>
    </row>
    <row r="10" spans="1:6">
      <c r="B10" t="s">
        <v>40</v>
      </c>
      <c r="C10" s="78">
        <v>1</v>
      </c>
      <c r="D10" s="25">
        <v>278952546</v>
      </c>
      <c r="E10" s="9">
        <v>1.2500000000000001E-2</v>
      </c>
      <c r="F10" s="9">
        <v>0.7723452211039904</v>
      </c>
    </row>
    <row r="11" spans="1:6">
      <c r="C11" s="78"/>
      <c r="D11" s="25"/>
      <c r="E11" s="9"/>
      <c r="F11" s="9"/>
    </row>
    <row r="12" spans="1:6">
      <c r="A12" t="s">
        <v>298</v>
      </c>
      <c r="C12" s="78">
        <v>2</v>
      </c>
      <c r="D12" s="25">
        <v>530000</v>
      </c>
      <c r="E12" s="9">
        <v>2.5000000000000001E-2</v>
      </c>
      <c r="F12" s="9">
        <v>1.4674286829599859E-3</v>
      </c>
    </row>
    <row r="13" spans="1:6">
      <c r="B13" t="s">
        <v>55</v>
      </c>
      <c r="C13" s="78">
        <v>2</v>
      </c>
      <c r="D13" s="25">
        <v>530000</v>
      </c>
      <c r="E13" s="9">
        <v>2.5000000000000001E-2</v>
      </c>
      <c r="F13" s="9">
        <v>1.4674286829599859E-3</v>
      </c>
    </row>
    <row r="14" spans="1:6">
      <c r="C14" s="78"/>
      <c r="D14" s="25"/>
      <c r="E14" s="9"/>
      <c r="F14" s="9"/>
    </row>
    <row r="15" spans="1:6">
      <c r="A15" t="s">
        <v>242</v>
      </c>
      <c r="C15" s="78">
        <v>1</v>
      </c>
      <c r="D15" s="25">
        <v>435000</v>
      </c>
      <c r="E15" s="9">
        <v>1.2500000000000001E-2</v>
      </c>
      <c r="F15" s="9">
        <v>1.2043990133728186E-3</v>
      </c>
    </row>
    <row r="16" spans="1:6">
      <c r="B16" t="s">
        <v>102</v>
      </c>
      <c r="C16" s="78">
        <v>1</v>
      </c>
      <c r="D16" s="25">
        <v>435000</v>
      </c>
      <c r="E16" s="9">
        <v>1.2500000000000001E-2</v>
      </c>
      <c r="F16" s="9">
        <v>1.2043990133728186E-3</v>
      </c>
    </row>
    <row r="17" spans="1:6">
      <c r="C17" s="78"/>
      <c r="D17" s="25"/>
      <c r="E17" s="9"/>
      <c r="F17" s="9"/>
    </row>
    <row r="18" spans="1:6">
      <c r="A18" t="s">
        <v>244</v>
      </c>
      <c r="C18" s="78">
        <v>3</v>
      </c>
      <c r="D18" s="25">
        <v>118500</v>
      </c>
      <c r="E18" s="9">
        <v>3.7499999999999999E-2</v>
      </c>
      <c r="F18" s="9">
        <v>3.2809490364294028E-4</v>
      </c>
    </row>
    <row r="19" spans="1:6">
      <c r="B19" t="s">
        <v>102</v>
      </c>
      <c r="C19" s="78">
        <v>3</v>
      </c>
      <c r="D19" s="25">
        <v>118500</v>
      </c>
      <c r="E19" s="9">
        <v>3.7499999999999999E-2</v>
      </c>
      <c r="F19" s="9">
        <v>3.2809490364294028E-4</v>
      </c>
    </row>
    <row r="20" spans="1:6">
      <c r="C20" s="78"/>
      <c r="D20" s="25"/>
      <c r="E20" s="9"/>
      <c r="F20" s="9"/>
    </row>
    <row r="21" spans="1:6">
      <c r="A21" t="s">
        <v>198</v>
      </c>
      <c r="C21" s="78">
        <v>2</v>
      </c>
      <c r="D21" s="25">
        <v>60000</v>
      </c>
      <c r="E21" s="9">
        <v>2.5000000000000001E-2</v>
      </c>
      <c r="F21" s="9">
        <v>1.661240018445267E-4</v>
      </c>
    </row>
    <row r="22" spans="1:6">
      <c r="B22" t="s">
        <v>39</v>
      </c>
      <c r="C22" s="78">
        <v>1</v>
      </c>
      <c r="D22" s="25">
        <v>35000</v>
      </c>
      <c r="E22" s="9">
        <v>1.2500000000000001E-2</v>
      </c>
      <c r="F22" s="9">
        <v>9.6905667742640581E-5</v>
      </c>
    </row>
    <row r="23" spans="1:6">
      <c r="B23" t="s">
        <v>40</v>
      </c>
      <c r="C23" s="78">
        <v>1</v>
      </c>
      <c r="D23" s="25">
        <v>25000</v>
      </c>
      <c r="E23" s="9">
        <v>1.2500000000000001E-2</v>
      </c>
      <c r="F23" s="9">
        <v>6.9218334101886131E-5</v>
      </c>
    </row>
    <row r="24" spans="1:6">
      <c r="C24" s="78"/>
      <c r="D24" s="25"/>
      <c r="E24" s="9"/>
      <c r="F24" s="9"/>
    </row>
    <row r="25" spans="1:6">
      <c r="A25" t="s">
        <v>204</v>
      </c>
      <c r="C25" s="78">
        <v>3</v>
      </c>
      <c r="D25" s="25">
        <v>3802388.79</v>
      </c>
      <c r="E25" s="9">
        <v>3.7499999999999999E-2</v>
      </c>
      <c r="F25" s="9">
        <v>1.0527800706059461E-2</v>
      </c>
    </row>
    <row r="26" spans="1:6">
      <c r="B26" t="s">
        <v>39</v>
      </c>
      <c r="C26" s="78">
        <v>3</v>
      </c>
      <c r="D26" s="25">
        <v>3802388.79</v>
      </c>
      <c r="E26" s="9">
        <v>3.7499999999999999E-2</v>
      </c>
      <c r="F26" s="9">
        <v>1.0527800706059461E-2</v>
      </c>
    </row>
    <row r="27" spans="1:6">
      <c r="C27" s="78"/>
      <c r="D27" s="25"/>
      <c r="E27" s="9"/>
      <c r="F27" s="9"/>
    </row>
    <row r="28" spans="1:6">
      <c r="A28" t="s">
        <v>253</v>
      </c>
      <c r="C28" s="78">
        <v>1</v>
      </c>
      <c r="D28" s="25">
        <v>174400</v>
      </c>
      <c r="E28" s="9">
        <v>1.2500000000000001E-2</v>
      </c>
      <c r="F28" s="9">
        <v>4.8286709869475766E-4</v>
      </c>
    </row>
    <row r="29" spans="1:6">
      <c r="B29" t="s">
        <v>102</v>
      </c>
      <c r="C29" s="78">
        <v>1</v>
      </c>
      <c r="D29" s="25">
        <v>174400</v>
      </c>
      <c r="E29" s="9">
        <v>1.2500000000000001E-2</v>
      </c>
      <c r="F29" s="9">
        <v>4.8286709869475766E-4</v>
      </c>
    </row>
    <row r="30" spans="1:6">
      <c r="C30" s="78"/>
      <c r="D30" s="25"/>
      <c r="E30" s="9"/>
      <c r="F30" s="9"/>
    </row>
    <row r="31" spans="1:6">
      <c r="A31" t="s">
        <v>207</v>
      </c>
      <c r="C31" s="78">
        <v>1</v>
      </c>
      <c r="D31" s="25">
        <v>2900000</v>
      </c>
      <c r="E31" s="9">
        <v>1.2500000000000001E-2</v>
      </c>
      <c r="F31" s="9">
        <v>8.0293267558187911E-3</v>
      </c>
    </row>
    <row r="32" spans="1:6">
      <c r="B32" t="s">
        <v>39</v>
      </c>
      <c r="C32" s="78">
        <v>1</v>
      </c>
      <c r="D32" s="25">
        <v>2900000</v>
      </c>
      <c r="E32" s="9">
        <v>1.2500000000000001E-2</v>
      </c>
      <c r="F32" s="9">
        <v>8.0293267558187911E-3</v>
      </c>
    </row>
    <row r="33" spans="1:6">
      <c r="C33" s="78"/>
      <c r="D33" s="25"/>
      <c r="E33" s="9"/>
      <c r="F33" s="9"/>
    </row>
    <row r="34" spans="1:6">
      <c r="A34" t="s">
        <v>257</v>
      </c>
      <c r="C34" s="78">
        <v>3</v>
      </c>
      <c r="D34" s="25">
        <v>331000</v>
      </c>
      <c r="E34" s="9">
        <v>3.7499999999999999E-2</v>
      </c>
      <c r="F34" s="9">
        <v>9.1645074350897235E-4</v>
      </c>
    </row>
    <row r="35" spans="1:6">
      <c r="B35" t="s">
        <v>40</v>
      </c>
      <c r="C35" s="78">
        <v>1</v>
      </c>
      <c r="D35" s="25">
        <v>103000</v>
      </c>
      <c r="E35" s="9">
        <v>1.2500000000000001E-2</v>
      </c>
      <c r="F35" s="9">
        <v>2.8517953649977087E-4</v>
      </c>
    </row>
    <row r="36" spans="1:6">
      <c r="B36" t="s">
        <v>102</v>
      </c>
      <c r="C36" s="78">
        <v>2</v>
      </c>
      <c r="D36" s="25">
        <v>228000</v>
      </c>
      <c r="E36" s="9">
        <v>2.5000000000000001E-2</v>
      </c>
      <c r="F36" s="9">
        <v>6.3127120700920154E-4</v>
      </c>
    </row>
    <row r="37" spans="1:6">
      <c r="C37" s="78"/>
      <c r="D37" s="25"/>
      <c r="E37" s="9"/>
      <c r="F37" s="9"/>
    </row>
    <row r="38" spans="1:6">
      <c r="A38" t="s">
        <v>211</v>
      </c>
      <c r="C38" s="78">
        <v>1</v>
      </c>
      <c r="D38" s="25">
        <v>698000</v>
      </c>
      <c r="E38" s="9">
        <v>1.2500000000000001E-2</v>
      </c>
      <c r="F38" s="9">
        <v>1.9325758881246608E-3</v>
      </c>
    </row>
    <row r="39" spans="1:6">
      <c r="B39" t="s">
        <v>39</v>
      </c>
      <c r="C39" s="78">
        <v>1</v>
      </c>
      <c r="D39" s="25">
        <v>698000</v>
      </c>
      <c r="E39" s="9">
        <v>1.2500000000000001E-2</v>
      </c>
      <c r="F39" s="9">
        <v>1.9325758881246608E-3</v>
      </c>
    </row>
    <row r="40" spans="1:6">
      <c r="C40" s="78"/>
      <c r="D40" s="25"/>
      <c r="E40" s="9"/>
      <c r="F40" s="9"/>
    </row>
    <row r="41" spans="1:6">
      <c r="A41" t="s">
        <v>213</v>
      </c>
      <c r="C41" s="78">
        <v>1</v>
      </c>
      <c r="D41" s="25">
        <v>352000</v>
      </c>
      <c r="E41" s="9">
        <v>1.2500000000000001E-2</v>
      </c>
      <c r="F41" s="9">
        <v>9.7459414415455674E-4</v>
      </c>
    </row>
    <row r="42" spans="1:6">
      <c r="B42" t="s">
        <v>39</v>
      </c>
      <c r="C42" s="78">
        <v>1</v>
      </c>
      <c r="D42" s="25">
        <v>352000</v>
      </c>
      <c r="E42" s="9">
        <v>1.2500000000000001E-2</v>
      </c>
      <c r="F42" s="9">
        <v>9.7459414415455674E-4</v>
      </c>
    </row>
    <row r="43" spans="1:6">
      <c r="C43" s="78"/>
      <c r="D43" s="25"/>
      <c r="E43" s="9"/>
      <c r="F43" s="9"/>
    </row>
    <row r="44" spans="1:6">
      <c r="A44" t="s">
        <v>173</v>
      </c>
      <c r="C44" s="78">
        <v>3</v>
      </c>
      <c r="D44" s="25">
        <v>3522000</v>
      </c>
      <c r="E44" s="9">
        <v>3.7499999999999999E-2</v>
      </c>
      <c r="F44" s="9">
        <v>9.7514789082737176E-3</v>
      </c>
    </row>
    <row r="45" spans="1:6">
      <c r="B45" t="s">
        <v>40</v>
      </c>
      <c r="C45" s="78">
        <v>1</v>
      </c>
      <c r="D45" s="25">
        <v>500000</v>
      </c>
      <c r="E45" s="9">
        <v>1.2500000000000001E-2</v>
      </c>
      <c r="F45" s="9">
        <v>1.3843666820377227E-3</v>
      </c>
    </row>
    <row r="46" spans="1:6">
      <c r="B46" t="s">
        <v>102</v>
      </c>
      <c r="C46" s="78">
        <v>2</v>
      </c>
      <c r="D46" s="25">
        <v>3022000</v>
      </c>
      <c r="E46" s="9">
        <v>2.5000000000000001E-2</v>
      </c>
      <c r="F46" s="9">
        <v>8.3671122262359947E-3</v>
      </c>
    </row>
    <row r="47" spans="1:6">
      <c r="C47" s="78"/>
      <c r="D47" s="25"/>
      <c r="E47" s="9"/>
      <c r="F47" s="9"/>
    </row>
    <row r="48" spans="1:6">
      <c r="A48" t="s">
        <v>192</v>
      </c>
      <c r="C48" s="78">
        <v>1</v>
      </c>
      <c r="D48" s="25">
        <v>726201</v>
      </c>
      <c r="E48" s="9">
        <v>1.2500000000000001E-2</v>
      </c>
      <c r="F48" s="9">
        <v>2.0106569377249524E-3</v>
      </c>
    </row>
    <row r="49" spans="1:6">
      <c r="B49" t="s">
        <v>41</v>
      </c>
      <c r="C49" s="78">
        <v>1</v>
      </c>
      <c r="D49" s="25">
        <v>726201</v>
      </c>
      <c r="E49" s="9">
        <v>1.2500000000000001E-2</v>
      </c>
      <c r="F49" s="9">
        <v>2.0106569377249524E-3</v>
      </c>
    </row>
    <row r="50" spans="1:6">
      <c r="C50" s="78"/>
      <c r="D50" s="25"/>
      <c r="E50" s="9"/>
      <c r="F50" s="9"/>
    </row>
    <row r="51" spans="1:6">
      <c r="A51" t="s">
        <v>217</v>
      </c>
      <c r="C51" s="78">
        <v>1</v>
      </c>
      <c r="D51" s="25">
        <v>12000000</v>
      </c>
      <c r="E51" s="9">
        <v>1.2500000000000001E-2</v>
      </c>
      <c r="F51" s="9">
        <v>3.3224800368905343E-2</v>
      </c>
    </row>
    <row r="52" spans="1:6">
      <c r="B52" t="s">
        <v>39</v>
      </c>
      <c r="C52" s="78">
        <v>1</v>
      </c>
      <c r="D52" s="25">
        <v>12000000</v>
      </c>
      <c r="E52" s="9">
        <v>1.2500000000000001E-2</v>
      </c>
      <c r="F52" s="9">
        <v>3.3224800368905343E-2</v>
      </c>
    </row>
    <row r="53" spans="1:6">
      <c r="C53" s="78"/>
      <c r="D53" s="25"/>
      <c r="E53" s="9"/>
      <c r="F53" s="9"/>
    </row>
    <row r="54" spans="1:6">
      <c r="A54" t="s">
        <v>219</v>
      </c>
      <c r="C54" s="78">
        <v>3</v>
      </c>
      <c r="D54" s="25">
        <v>2110040</v>
      </c>
      <c r="E54" s="9">
        <v>3.7499999999999999E-2</v>
      </c>
      <c r="F54" s="9">
        <v>5.8421381475337528E-3</v>
      </c>
    </row>
    <row r="55" spans="1:6">
      <c r="B55" t="s">
        <v>39</v>
      </c>
      <c r="C55" s="78">
        <v>3</v>
      </c>
      <c r="D55" s="25">
        <v>2110040</v>
      </c>
      <c r="E55" s="9">
        <v>3.7499999999999999E-2</v>
      </c>
      <c r="F55" s="9">
        <v>5.8421381475337528E-3</v>
      </c>
    </row>
    <row r="56" spans="1:6">
      <c r="C56" s="78"/>
      <c r="D56" s="25"/>
      <c r="E56" s="9"/>
      <c r="F56" s="9"/>
    </row>
    <row r="57" spans="1:6">
      <c r="A57" t="s">
        <v>226</v>
      </c>
      <c r="C57" s="78">
        <v>2</v>
      </c>
      <c r="D57" s="25">
        <v>5600000</v>
      </c>
      <c r="E57" s="9">
        <v>2.5000000000000001E-2</v>
      </c>
      <c r="F57" s="9">
        <v>1.5504906838822493E-2</v>
      </c>
    </row>
    <row r="58" spans="1:6">
      <c r="B58" t="s">
        <v>39</v>
      </c>
      <c r="C58" s="78">
        <v>1</v>
      </c>
      <c r="D58" s="25">
        <v>50000</v>
      </c>
      <c r="E58" s="9">
        <v>1.2500000000000001E-2</v>
      </c>
      <c r="F58" s="9">
        <v>1.3843666820377226E-4</v>
      </c>
    </row>
    <row r="59" spans="1:6">
      <c r="B59" t="s">
        <v>102</v>
      </c>
      <c r="C59" s="78">
        <v>1</v>
      </c>
      <c r="D59" s="25">
        <v>5550000</v>
      </c>
      <c r="E59" s="9">
        <v>1.2500000000000001E-2</v>
      </c>
      <c r="F59" s="9">
        <v>1.5366470170618721E-2</v>
      </c>
    </row>
    <row r="60" spans="1:6">
      <c r="C60" s="78"/>
      <c r="D60" s="25"/>
      <c r="E60" s="9"/>
      <c r="F60" s="9"/>
    </row>
    <row r="61" spans="1:6">
      <c r="A61" t="s">
        <v>179</v>
      </c>
      <c r="C61" s="78">
        <v>2</v>
      </c>
      <c r="D61" s="25">
        <v>150000</v>
      </c>
      <c r="E61" s="9">
        <v>2.5000000000000001E-2</v>
      </c>
      <c r="F61" s="9">
        <v>4.1531000461131676E-4</v>
      </c>
    </row>
    <row r="62" spans="1:6">
      <c r="B62" t="s">
        <v>41</v>
      </c>
      <c r="C62" s="78">
        <v>1</v>
      </c>
      <c r="D62" s="25">
        <v>50000</v>
      </c>
      <c r="E62" s="9">
        <v>1.2500000000000001E-2</v>
      </c>
      <c r="F62" s="9">
        <v>1.3843666820377226E-4</v>
      </c>
    </row>
    <row r="63" spans="1:6">
      <c r="B63" t="s">
        <v>40</v>
      </c>
      <c r="C63" s="78">
        <v>1</v>
      </c>
      <c r="D63" s="25">
        <v>100000</v>
      </c>
      <c r="E63" s="9">
        <v>1.2500000000000001E-2</v>
      </c>
      <c r="F63" s="9">
        <v>2.7687333640754452E-4</v>
      </c>
    </row>
    <row r="64" spans="1:6">
      <c r="C64" s="78"/>
      <c r="D64" s="25"/>
      <c r="E64" s="9"/>
      <c r="F64" s="9"/>
    </row>
    <row r="65" spans="1:6">
      <c r="A65" t="s">
        <v>176</v>
      </c>
      <c r="C65" s="78">
        <v>1</v>
      </c>
      <c r="D65" s="25">
        <v>214500</v>
      </c>
      <c r="E65" s="9">
        <v>1.2500000000000001E-2</v>
      </c>
      <c r="F65" s="9">
        <v>5.9389330659418294E-4</v>
      </c>
    </row>
    <row r="66" spans="1:6">
      <c r="B66" t="s">
        <v>41</v>
      </c>
      <c r="C66" s="78">
        <v>1</v>
      </c>
      <c r="D66" s="25">
        <v>214500</v>
      </c>
      <c r="E66" s="9">
        <v>1.2500000000000001E-2</v>
      </c>
      <c r="F66" s="9">
        <v>5.9389330659418294E-4</v>
      </c>
    </row>
    <row r="67" spans="1:6">
      <c r="C67" s="78"/>
      <c r="D67" s="25"/>
      <c r="E67" s="9"/>
      <c r="F67" s="9"/>
    </row>
    <row r="68" spans="1:6">
      <c r="A68" t="s">
        <v>181</v>
      </c>
      <c r="C68" s="78">
        <v>9</v>
      </c>
      <c r="D68" s="25">
        <v>1731427</v>
      </c>
      <c r="E68" s="9">
        <v>0.1125</v>
      </c>
      <c r="F68" s="9">
        <v>4.7938597023610557E-3</v>
      </c>
    </row>
    <row r="69" spans="1:6">
      <c r="B69" t="s">
        <v>41</v>
      </c>
      <c r="C69" s="78">
        <v>1</v>
      </c>
      <c r="D69" s="25">
        <v>338727</v>
      </c>
      <c r="E69" s="9">
        <v>1.2500000000000001E-2</v>
      </c>
      <c r="F69" s="9">
        <v>9.3784474621318333E-4</v>
      </c>
    </row>
    <row r="70" spans="1:6">
      <c r="B70" t="s">
        <v>39</v>
      </c>
      <c r="C70" s="78">
        <v>2</v>
      </c>
      <c r="D70" s="25">
        <v>241500</v>
      </c>
      <c r="E70" s="9">
        <v>2.5000000000000001E-2</v>
      </c>
      <c r="F70" s="9">
        <v>6.6864910742422002E-4</v>
      </c>
    </row>
    <row r="71" spans="1:6">
      <c r="B71" t="s">
        <v>40</v>
      </c>
      <c r="C71" s="78">
        <v>1</v>
      </c>
      <c r="D71" s="25">
        <v>38800</v>
      </c>
      <c r="E71" s="9">
        <v>1.2500000000000001E-2</v>
      </c>
      <c r="F71" s="9">
        <v>1.0742685452612728E-4</v>
      </c>
    </row>
    <row r="72" spans="1:6">
      <c r="B72" t="s">
        <v>102</v>
      </c>
      <c r="C72" s="78">
        <v>5</v>
      </c>
      <c r="D72" s="25">
        <v>1112400</v>
      </c>
      <c r="E72" s="9">
        <v>6.25E-2</v>
      </c>
      <c r="F72" s="9">
        <v>3.079938994197525E-3</v>
      </c>
    </row>
    <row r="73" spans="1:6">
      <c r="C73" s="78"/>
      <c r="D73" s="25"/>
      <c r="E73" s="9"/>
      <c r="F73" s="9"/>
    </row>
    <row r="74" spans="1:6">
      <c r="A74" t="s">
        <v>184</v>
      </c>
      <c r="C74" s="78">
        <v>1</v>
      </c>
      <c r="D74" s="25">
        <v>155000</v>
      </c>
      <c r="E74" s="9">
        <v>1.2500000000000001E-2</v>
      </c>
      <c r="F74" s="9">
        <v>4.2915367143169398E-4</v>
      </c>
    </row>
    <row r="75" spans="1:6">
      <c r="B75" t="s">
        <v>41</v>
      </c>
      <c r="C75" s="78">
        <v>1</v>
      </c>
      <c r="D75" s="25">
        <v>155000</v>
      </c>
      <c r="E75" s="9">
        <v>1.2500000000000001E-2</v>
      </c>
      <c r="F75" s="9">
        <v>4.2915367143169398E-4</v>
      </c>
    </row>
    <row r="76" spans="1:6">
      <c r="C76" s="78"/>
      <c r="D76" s="25"/>
      <c r="E76" s="9"/>
      <c r="F76" s="9"/>
    </row>
    <row r="77" spans="1:6">
      <c r="A77" t="s">
        <v>187</v>
      </c>
      <c r="C77" s="78">
        <v>2</v>
      </c>
      <c r="D77" s="25">
        <v>10500000</v>
      </c>
      <c r="E77" s="9">
        <v>2.5000000000000001E-2</v>
      </c>
      <c r="F77" s="9">
        <v>2.9071700322792174E-2</v>
      </c>
    </row>
    <row r="78" spans="1:6">
      <c r="B78" t="s">
        <v>41</v>
      </c>
      <c r="C78" s="78">
        <v>2</v>
      </c>
      <c r="D78" s="25">
        <v>10500000</v>
      </c>
      <c r="E78" s="9">
        <v>2.5000000000000001E-2</v>
      </c>
      <c r="F78" s="9">
        <v>2.9071700322792174E-2</v>
      </c>
    </row>
    <row r="79" spans="1:6">
      <c r="C79" s="78"/>
      <c r="D79" s="25"/>
      <c r="E79" s="9"/>
      <c r="F79" s="9"/>
    </row>
    <row r="80" spans="1:6">
      <c r="A80" t="s">
        <v>190</v>
      </c>
      <c r="C80" s="78">
        <v>1</v>
      </c>
      <c r="D80" s="25">
        <v>757959.22</v>
      </c>
      <c r="E80" s="9">
        <v>1.2500000000000001E-2</v>
      </c>
      <c r="F80" s="9">
        <v>2.0985869810226003E-3</v>
      </c>
    </row>
    <row r="81" spans="1:6">
      <c r="B81" t="s">
        <v>41</v>
      </c>
      <c r="C81" s="78">
        <v>1</v>
      </c>
      <c r="D81" s="25">
        <v>757959.22</v>
      </c>
      <c r="E81" s="9">
        <v>1.2500000000000001E-2</v>
      </c>
      <c r="F81" s="9">
        <v>2.0985869810226003E-3</v>
      </c>
    </row>
    <row r="82" spans="1:6">
      <c r="C82" s="78"/>
      <c r="D82" s="25"/>
      <c r="E82" s="9"/>
      <c r="F82" s="9"/>
    </row>
    <row r="83" spans="1:6">
      <c r="A83" t="s">
        <v>224</v>
      </c>
      <c r="C83" s="78">
        <v>6</v>
      </c>
      <c r="D83" s="25">
        <v>1953328</v>
      </c>
      <c r="E83" s="9">
        <v>7.4999999999999997E-2</v>
      </c>
      <c r="F83" s="9">
        <v>5.4082444045827609E-3</v>
      </c>
    </row>
    <row r="84" spans="1:6">
      <c r="B84" t="s">
        <v>39</v>
      </c>
      <c r="C84" s="78">
        <v>1</v>
      </c>
      <c r="D84" s="25">
        <v>404968</v>
      </c>
      <c r="E84" s="9">
        <v>1.2500000000000001E-2</v>
      </c>
      <c r="F84" s="9">
        <v>1.1212484129829049E-3</v>
      </c>
    </row>
    <row r="85" spans="1:6">
      <c r="B85" t="s">
        <v>40</v>
      </c>
      <c r="C85" s="78">
        <v>1</v>
      </c>
      <c r="D85" s="25">
        <v>250000</v>
      </c>
      <c r="E85" s="9">
        <v>1.2500000000000001E-2</v>
      </c>
      <c r="F85" s="9">
        <v>6.9218334101886134E-4</v>
      </c>
    </row>
    <row r="86" spans="1:6">
      <c r="B86" t="s">
        <v>55</v>
      </c>
      <c r="C86" s="78">
        <v>2</v>
      </c>
      <c r="D86" s="25">
        <v>565760</v>
      </c>
      <c r="E86" s="9">
        <v>2.5000000000000001E-2</v>
      </c>
      <c r="F86" s="9">
        <v>1.566438588059324E-3</v>
      </c>
    </row>
    <row r="87" spans="1:6">
      <c r="B87" t="s">
        <v>102</v>
      </c>
      <c r="C87" s="78">
        <v>2</v>
      </c>
      <c r="D87" s="25">
        <v>732600</v>
      </c>
      <c r="E87" s="9">
        <v>2.5000000000000001E-2</v>
      </c>
      <c r="F87" s="9">
        <v>2.0283740625216713E-3</v>
      </c>
    </row>
    <row r="88" spans="1:6">
      <c r="C88" s="78"/>
      <c r="D88" s="25"/>
      <c r="E88" s="9"/>
      <c r="F88" s="9"/>
    </row>
    <row r="89" spans="1:6">
      <c r="A89" t="s">
        <v>209</v>
      </c>
      <c r="C89" s="78">
        <v>1</v>
      </c>
      <c r="D89" s="25">
        <v>1500000</v>
      </c>
      <c r="E89" s="9">
        <v>1.2500000000000001E-2</v>
      </c>
      <c r="F89" s="9">
        <v>4.1531000461131678E-3</v>
      </c>
    </row>
    <row r="90" spans="1:6">
      <c r="B90" t="s">
        <v>39</v>
      </c>
      <c r="C90" s="78">
        <v>1</v>
      </c>
      <c r="D90" s="25">
        <v>1500000</v>
      </c>
      <c r="E90" s="9">
        <v>1.2500000000000001E-2</v>
      </c>
      <c r="F90" s="9">
        <v>4.1531000461131678E-3</v>
      </c>
    </row>
    <row r="91" spans="1:6">
      <c r="C91" s="78"/>
      <c r="D91" s="25"/>
      <c r="E91" s="9"/>
      <c r="F91" s="9"/>
    </row>
    <row r="92" spans="1:6">
      <c r="A92" t="s">
        <v>196</v>
      </c>
      <c r="C92" s="78">
        <v>1</v>
      </c>
      <c r="D92" s="25">
        <v>770000</v>
      </c>
      <c r="E92" s="9">
        <v>1.2500000000000001E-2</v>
      </c>
      <c r="F92" s="9">
        <v>2.131924690338093E-3</v>
      </c>
    </row>
    <row r="93" spans="1:6">
      <c r="B93" t="s">
        <v>39</v>
      </c>
      <c r="C93" s="78">
        <v>1</v>
      </c>
      <c r="D93" s="25">
        <v>770000</v>
      </c>
      <c r="E93" s="9">
        <v>1.2500000000000001E-2</v>
      </c>
      <c r="F93" s="9">
        <v>2.131924690338093E-3</v>
      </c>
    </row>
    <row r="94" spans="1:6">
      <c r="C94" s="78"/>
      <c r="D94" s="25"/>
      <c r="E94" s="9"/>
      <c r="F94" s="9"/>
    </row>
    <row r="95" spans="1:6">
      <c r="A95" t="s">
        <v>202</v>
      </c>
      <c r="C95" s="78">
        <v>1</v>
      </c>
      <c r="D95" s="25">
        <v>1600000</v>
      </c>
      <c r="E95" s="9">
        <v>1.2500000000000001E-2</v>
      </c>
      <c r="F95" s="9">
        <v>4.4299733825207124E-3</v>
      </c>
    </row>
    <row r="96" spans="1:6">
      <c r="B96" t="s">
        <v>39</v>
      </c>
      <c r="C96" s="78">
        <v>1</v>
      </c>
      <c r="D96" s="25">
        <v>1600000</v>
      </c>
      <c r="E96" s="9">
        <v>1.2500000000000001E-2</v>
      </c>
      <c r="F96" s="9">
        <v>4.4299733825207124E-3</v>
      </c>
    </row>
    <row r="97" spans="1:6">
      <c r="C97" s="78"/>
      <c r="D97" s="25"/>
      <c r="E97" s="9"/>
      <c r="F97" s="9"/>
    </row>
    <row r="98" spans="1:6">
      <c r="A98" t="s">
        <v>215</v>
      </c>
      <c r="C98" s="78">
        <v>1</v>
      </c>
      <c r="D98" s="25">
        <v>2248700</v>
      </c>
      <c r="E98" s="9">
        <v>1.2500000000000001E-2</v>
      </c>
      <c r="F98" s="9">
        <v>6.2260507157964537E-3</v>
      </c>
    </row>
    <row r="99" spans="1:6">
      <c r="B99" t="s">
        <v>39</v>
      </c>
      <c r="C99" s="78">
        <v>1</v>
      </c>
      <c r="D99" s="25">
        <v>2248700</v>
      </c>
      <c r="E99" s="9">
        <v>1.2500000000000001E-2</v>
      </c>
      <c r="F99" s="9">
        <v>6.2260507157964537E-3</v>
      </c>
    </row>
    <row r="100" spans="1:6">
      <c r="C100" s="78"/>
      <c r="D100" s="25"/>
      <c r="E100" s="9"/>
      <c r="F100" s="9"/>
    </row>
    <row r="101" spans="1:6">
      <c r="A101" t="s">
        <v>194</v>
      </c>
      <c r="C101" s="78">
        <v>1</v>
      </c>
      <c r="D101" s="25">
        <v>440000</v>
      </c>
      <c r="E101" s="9">
        <v>1.2500000000000001E-2</v>
      </c>
      <c r="F101" s="9">
        <v>1.2182426801931958E-3</v>
      </c>
    </row>
    <row r="102" spans="1:6">
      <c r="B102" t="s">
        <v>39</v>
      </c>
      <c r="C102" s="78">
        <v>1</v>
      </c>
      <c r="D102" s="25">
        <v>440000</v>
      </c>
      <c r="E102" s="9">
        <v>1.2500000000000001E-2</v>
      </c>
      <c r="F102" s="9">
        <v>1.2182426801931958E-3</v>
      </c>
    </row>
    <row r="103" spans="1:6">
      <c r="C103" s="78"/>
      <c r="D103" s="25"/>
      <c r="E103" s="9"/>
      <c r="F103" s="9"/>
    </row>
    <row r="104" spans="1:6">
      <c r="A104" t="s">
        <v>232</v>
      </c>
      <c r="C104" s="78">
        <v>1</v>
      </c>
      <c r="D104" s="25">
        <v>110000</v>
      </c>
      <c r="E104" s="9">
        <v>1.2500000000000001E-2</v>
      </c>
      <c r="F104" s="9">
        <v>3.0456067004829896E-4</v>
      </c>
    </row>
    <row r="105" spans="1:6">
      <c r="B105" t="s">
        <v>98</v>
      </c>
      <c r="C105" s="78">
        <v>1</v>
      </c>
      <c r="D105" s="25">
        <v>110000</v>
      </c>
      <c r="E105" s="9">
        <v>1.2500000000000001E-2</v>
      </c>
      <c r="F105" s="9">
        <v>3.0456067004829896E-4</v>
      </c>
    </row>
    <row r="106" spans="1:6">
      <c r="C106" s="78"/>
      <c r="D106" s="25"/>
      <c r="E106" s="9"/>
      <c r="F106" s="9"/>
    </row>
    <row r="107" spans="1:6">
      <c r="A107" t="s">
        <v>260</v>
      </c>
      <c r="C107" s="78">
        <v>1</v>
      </c>
      <c r="D107" s="25">
        <v>100000</v>
      </c>
      <c r="E107" s="9">
        <v>1.2500000000000001E-2</v>
      </c>
      <c r="F107" s="9">
        <v>2.7687333640754452E-4</v>
      </c>
    </row>
    <row r="108" spans="1:6">
      <c r="B108" t="s">
        <v>102</v>
      </c>
      <c r="C108" s="78">
        <v>1</v>
      </c>
      <c r="D108" s="25">
        <v>100000</v>
      </c>
      <c r="E108" s="9">
        <v>1.2500000000000001E-2</v>
      </c>
      <c r="F108" s="9">
        <v>2.7687333640754452E-4</v>
      </c>
    </row>
    <row r="109" spans="1:6">
      <c r="C109" s="78"/>
      <c r="D109" s="25"/>
      <c r="E109" s="9"/>
      <c r="F109" s="9"/>
    </row>
    <row r="110" spans="1:6">
      <c r="A110" t="s">
        <v>255</v>
      </c>
      <c r="C110" s="78">
        <v>1</v>
      </c>
      <c r="D110" s="25">
        <v>400000</v>
      </c>
      <c r="E110" s="9">
        <v>1.2500000000000001E-2</v>
      </c>
      <c r="F110" s="9">
        <v>1.1074933456301781E-3</v>
      </c>
    </row>
    <row r="111" spans="1:6">
      <c r="B111" t="s">
        <v>102</v>
      </c>
      <c r="C111" s="78">
        <v>1</v>
      </c>
      <c r="D111" s="25">
        <v>400000</v>
      </c>
      <c r="E111" s="9">
        <v>1.2500000000000001E-2</v>
      </c>
      <c r="F111" s="9">
        <v>1.1074933456301781E-3</v>
      </c>
    </row>
    <row r="112" spans="1:6">
      <c r="C112" s="78"/>
      <c r="D112" s="25"/>
      <c r="E112" s="9"/>
      <c r="F112" s="9"/>
    </row>
    <row r="113" spans="1:6">
      <c r="A113" t="s">
        <v>238</v>
      </c>
      <c r="C113" s="78">
        <v>1</v>
      </c>
      <c r="D113" s="25">
        <v>2500000</v>
      </c>
      <c r="E113" s="9">
        <v>1.2500000000000001E-2</v>
      </c>
      <c r="F113" s="9">
        <v>6.9218334101886127E-3</v>
      </c>
    </row>
    <row r="114" spans="1:6">
      <c r="B114" t="s">
        <v>102</v>
      </c>
      <c r="C114" s="78">
        <v>1</v>
      </c>
      <c r="D114" s="25">
        <v>2500000</v>
      </c>
      <c r="E114" s="9">
        <v>1.2500000000000001E-2</v>
      </c>
      <c r="F114" s="9">
        <v>6.9218334101886127E-3</v>
      </c>
    </row>
    <row r="115" spans="1:6">
      <c r="C115" s="78"/>
      <c r="D115" s="25"/>
      <c r="E115" s="9"/>
      <c r="F115" s="9"/>
    </row>
    <row r="116" spans="1:6">
      <c r="A116" t="s">
        <v>240</v>
      </c>
      <c r="C116" s="78">
        <v>1</v>
      </c>
      <c r="D116" s="25">
        <v>400000</v>
      </c>
      <c r="E116" s="9">
        <v>1.2500000000000001E-2</v>
      </c>
      <c r="F116" s="9">
        <v>1.1074933456301781E-3</v>
      </c>
    </row>
    <row r="117" spans="1:6">
      <c r="B117" t="s">
        <v>102</v>
      </c>
      <c r="C117" s="78">
        <v>1</v>
      </c>
      <c r="D117" s="25">
        <v>400000</v>
      </c>
      <c r="E117" s="9">
        <v>1.2500000000000001E-2</v>
      </c>
      <c r="F117" s="9">
        <v>1.1074933456301781E-3</v>
      </c>
    </row>
    <row r="118" spans="1:6">
      <c r="C118" s="78"/>
      <c r="D118" s="25"/>
      <c r="E118" s="9"/>
      <c r="F118" s="9"/>
    </row>
    <row r="119" spans="1:6">
      <c r="A119" t="s">
        <v>236</v>
      </c>
      <c r="C119" s="78">
        <v>1</v>
      </c>
      <c r="D119" s="25">
        <v>188000</v>
      </c>
      <c r="E119" s="9">
        <v>1.2500000000000001E-2</v>
      </c>
      <c r="F119" s="9">
        <v>5.2052187244618368E-4</v>
      </c>
    </row>
    <row r="120" spans="1:6">
      <c r="B120" t="s">
        <v>102</v>
      </c>
      <c r="C120" s="78">
        <v>1</v>
      </c>
      <c r="D120" s="25">
        <v>188000</v>
      </c>
      <c r="E120" s="9">
        <v>1.2500000000000001E-2</v>
      </c>
      <c r="F120" s="9">
        <v>5.2052187244618368E-4</v>
      </c>
    </row>
    <row r="121" spans="1:6">
      <c r="C121" s="78"/>
      <c r="D121" s="25"/>
      <c r="E121" s="9"/>
      <c r="F121" s="9"/>
    </row>
    <row r="122" spans="1:6">
      <c r="A122" t="s">
        <v>264</v>
      </c>
      <c r="C122" s="78">
        <v>1</v>
      </c>
      <c r="D122" s="25">
        <v>525000</v>
      </c>
      <c r="E122" s="9">
        <v>1.2500000000000001E-2</v>
      </c>
      <c r="F122" s="9">
        <v>1.4535850161396088E-3</v>
      </c>
    </row>
    <row r="123" spans="1:6">
      <c r="B123" t="s">
        <v>102</v>
      </c>
      <c r="C123" s="78">
        <v>1</v>
      </c>
      <c r="D123" s="25">
        <v>525000</v>
      </c>
      <c r="E123" s="9">
        <v>1.2500000000000001E-2</v>
      </c>
      <c r="F123" s="9">
        <v>1.4535850161396088E-3</v>
      </c>
    </row>
    <row r="124" spans="1:6">
      <c r="C124" s="78"/>
      <c r="D124" s="25"/>
      <c r="E124" s="9"/>
      <c r="F124" s="9"/>
    </row>
    <row r="125" spans="1:6">
      <c r="A125" t="s">
        <v>234</v>
      </c>
      <c r="C125" s="78">
        <v>1</v>
      </c>
      <c r="D125" s="25">
        <v>358050</v>
      </c>
      <c r="E125" s="9">
        <v>1.2500000000000001E-2</v>
      </c>
      <c r="F125" s="9">
        <v>9.9134498100721309E-4</v>
      </c>
    </row>
    <row r="126" spans="1:6">
      <c r="B126" t="s">
        <v>102</v>
      </c>
      <c r="C126" s="78">
        <v>1</v>
      </c>
      <c r="D126" s="25">
        <v>358050</v>
      </c>
      <c r="E126" s="9">
        <v>1.2500000000000001E-2</v>
      </c>
      <c r="F126" s="9">
        <v>9.9134498100721309E-4</v>
      </c>
    </row>
    <row r="127" spans="1:6">
      <c r="C127" s="78"/>
      <c r="D127" s="25"/>
      <c r="E127" s="9"/>
      <c r="F127" s="9"/>
    </row>
    <row r="128" spans="1:6">
      <c r="A128" t="s">
        <v>273</v>
      </c>
      <c r="C128" s="78">
        <v>1</v>
      </c>
      <c r="D128" s="25">
        <v>100000</v>
      </c>
      <c r="E128" s="9">
        <v>1.2500000000000001E-2</v>
      </c>
      <c r="F128" s="9">
        <v>2.7687333640754452E-4</v>
      </c>
    </row>
    <row r="129" spans="1:6">
      <c r="B129" t="s">
        <v>168</v>
      </c>
      <c r="C129" s="78">
        <v>1</v>
      </c>
      <c r="D129" s="25">
        <v>100000</v>
      </c>
      <c r="E129" s="9">
        <v>1.2500000000000001E-2</v>
      </c>
      <c r="F129" s="9">
        <v>2.7687333640754452E-4</v>
      </c>
    </row>
    <row r="130" spans="1:6">
      <c r="C130" s="78"/>
      <c r="D130" s="25"/>
      <c r="E130" s="9"/>
      <c r="F130" s="9"/>
    </row>
    <row r="131" spans="1:6">
      <c r="A131" t="s">
        <v>274</v>
      </c>
      <c r="C131" s="78">
        <v>1</v>
      </c>
      <c r="D131" s="25">
        <v>3549475</v>
      </c>
      <c r="E131" s="9">
        <v>1.2500000000000001E-2</v>
      </c>
      <c r="F131" s="9">
        <v>9.8275498574516909E-3</v>
      </c>
    </row>
    <row r="132" spans="1:6">
      <c r="B132" t="s">
        <v>168</v>
      </c>
      <c r="C132" s="78">
        <v>1</v>
      </c>
      <c r="D132" s="25">
        <v>3549475</v>
      </c>
      <c r="E132" s="9">
        <v>1.2500000000000001E-2</v>
      </c>
      <c r="F132" s="9">
        <v>9.8275498574516909E-3</v>
      </c>
    </row>
    <row r="133" spans="1:6">
      <c r="C133" s="78"/>
      <c r="D133" s="25"/>
      <c r="E133" s="9"/>
      <c r="F133" s="9"/>
    </row>
    <row r="134" spans="1:6">
      <c r="A134" t="s">
        <v>269</v>
      </c>
      <c r="C134" s="78">
        <v>1</v>
      </c>
      <c r="D134" s="25">
        <v>2000000</v>
      </c>
      <c r="E134" s="9">
        <v>1.2500000000000001E-2</v>
      </c>
      <c r="F134" s="9">
        <v>5.5374667281508907E-3</v>
      </c>
    </row>
    <row r="135" spans="1:6">
      <c r="B135" t="s">
        <v>168</v>
      </c>
      <c r="C135" s="78">
        <v>1</v>
      </c>
      <c r="D135" s="25">
        <v>2000000</v>
      </c>
      <c r="E135" s="9">
        <v>1.2500000000000001E-2</v>
      </c>
      <c r="F135" s="9">
        <v>5.5374667281508907E-3</v>
      </c>
    </row>
    <row r="136" spans="1:6">
      <c r="C136" s="78"/>
      <c r="D136" s="25"/>
      <c r="E136" s="9"/>
      <c r="F136" s="9"/>
    </row>
    <row r="137" spans="1:6">
      <c r="A137" t="s">
        <v>271</v>
      </c>
      <c r="C137" s="78">
        <v>2</v>
      </c>
      <c r="D137" s="25">
        <v>6204000</v>
      </c>
      <c r="E137" s="9">
        <v>2.5000000000000001E-2</v>
      </c>
      <c r="F137" s="9">
        <v>1.7177221790724062E-2</v>
      </c>
    </row>
    <row r="138" spans="1:6">
      <c r="B138" t="s">
        <v>40</v>
      </c>
      <c r="C138" s="78">
        <v>1</v>
      </c>
      <c r="D138" s="25">
        <v>2575000</v>
      </c>
      <c r="E138" s="9">
        <v>1.2500000000000001E-2</v>
      </c>
      <c r="F138" s="9">
        <v>7.1294884124942712E-3</v>
      </c>
    </row>
    <row r="139" spans="1:6">
      <c r="B139" t="s">
        <v>168</v>
      </c>
      <c r="C139" s="78">
        <v>1</v>
      </c>
      <c r="D139" s="25">
        <v>3629000</v>
      </c>
      <c r="E139" s="9">
        <v>1.2500000000000001E-2</v>
      </c>
      <c r="F139" s="9">
        <v>1.0047733378229791E-2</v>
      </c>
    </row>
    <row r="140" spans="1:6">
      <c r="C140" s="78"/>
      <c r="D140" s="25"/>
      <c r="E140" s="9"/>
      <c r="F140" s="9"/>
    </row>
    <row r="141" spans="1:6">
      <c r="A141" t="s">
        <v>283</v>
      </c>
      <c r="C141" s="78">
        <v>1</v>
      </c>
      <c r="D141" s="25">
        <v>102000</v>
      </c>
      <c r="E141" s="9">
        <v>1.2500000000000001E-2</v>
      </c>
      <c r="F141" s="9">
        <v>2.824108031356954E-4</v>
      </c>
    </row>
    <row r="142" spans="1:6">
      <c r="B142" t="s">
        <v>40</v>
      </c>
      <c r="C142" s="78">
        <v>1</v>
      </c>
      <c r="D142" s="25">
        <v>102000</v>
      </c>
      <c r="E142" s="9">
        <v>1.2500000000000001E-2</v>
      </c>
      <c r="F142" s="9">
        <v>2.824108031356954E-4</v>
      </c>
    </row>
    <row r="143" spans="1:6">
      <c r="C143" s="78"/>
      <c r="D143" s="25"/>
      <c r="E143" s="9"/>
      <c r="F143" s="9"/>
    </row>
    <row r="144" spans="1:6">
      <c r="A144" t="s">
        <v>290</v>
      </c>
      <c r="C144" s="78">
        <v>1</v>
      </c>
      <c r="D144" s="25">
        <v>214000</v>
      </c>
      <c r="E144" s="9">
        <v>1.2500000000000001E-2</v>
      </c>
      <c r="F144" s="9">
        <v>5.9250893991214524E-4</v>
      </c>
    </row>
    <row r="145" spans="1:6">
      <c r="B145" t="s">
        <v>40</v>
      </c>
      <c r="C145" s="78">
        <v>1</v>
      </c>
      <c r="D145" s="25">
        <v>214000</v>
      </c>
      <c r="E145" s="9">
        <v>1.2500000000000001E-2</v>
      </c>
      <c r="F145" s="9">
        <v>5.9250893991214524E-4</v>
      </c>
    </row>
    <row r="146" spans="1:6">
      <c r="C146" s="78"/>
      <c r="D146" s="25"/>
      <c r="E146" s="9"/>
      <c r="F146" s="9"/>
    </row>
    <row r="147" spans="1:6">
      <c r="A147" t="s">
        <v>279</v>
      </c>
      <c r="C147" s="78">
        <v>1</v>
      </c>
      <c r="D147" s="25">
        <v>787500</v>
      </c>
      <c r="E147" s="9">
        <v>1.2500000000000001E-2</v>
      </c>
      <c r="F147" s="9">
        <v>2.1803775242094131E-3</v>
      </c>
    </row>
    <row r="148" spans="1:6">
      <c r="B148" t="s">
        <v>40</v>
      </c>
      <c r="C148" s="78">
        <v>1</v>
      </c>
      <c r="D148" s="25">
        <v>787500</v>
      </c>
      <c r="E148" s="9">
        <v>1.2500000000000001E-2</v>
      </c>
      <c r="F148" s="9">
        <v>2.1803775242094131E-3</v>
      </c>
    </row>
    <row r="149" spans="1:6">
      <c r="C149" s="78"/>
      <c r="D149" s="25"/>
      <c r="E149" s="9"/>
      <c r="F149" s="9"/>
    </row>
    <row r="150" spans="1:6">
      <c r="A150" t="s">
        <v>293</v>
      </c>
      <c r="C150" s="78">
        <v>1</v>
      </c>
      <c r="D150" s="25">
        <v>4000000</v>
      </c>
      <c r="E150" s="9">
        <v>1.2500000000000001E-2</v>
      </c>
      <c r="F150" s="9">
        <v>1.1074933456301781E-2</v>
      </c>
    </row>
    <row r="151" spans="1:6">
      <c r="B151" t="s">
        <v>40</v>
      </c>
      <c r="C151" s="78">
        <v>1</v>
      </c>
      <c r="D151" s="25">
        <v>4000000</v>
      </c>
      <c r="E151" s="9">
        <v>1.2500000000000001E-2</v>
      </c>
      <c r="F151" s="9">
        <v>1.1074933456301781E-2</v>
      </c>
    </row>
    <row r="152" spans="1:6">
      <c r="C152" s="78"/>
      <c r="D152" s="25"/>
      <c r="E152" s="9"/>
      <c r="F152" s="9"/>
    </row>
    <row r="153" spans="1:6">
      <c r="A153" t="s">
        <v>295</v>
      </c>
      <c r="C153" s="78">
        <v>1</v>
      </c>
      <c r="D153" s="25">
        <v>3000000</v>
      </c>
      <c r="E153" s="9">
        <v>1.2500000000000001E-2</v>
      </c>
      <c r="F153" s="9">
        <v>8.3062000922263356E-3</v>
      </c>
    </row>
    <row r="154" spans="1:6">
      <c r="B154" t="s">
        <v>40</v>
      </c>
      <c r="C154" s="78">
        <v>1</v>
      </c>
      <c r="D154" s="25">
        <v>3000000</v>
      </c>
      <c r="E154" s="9">
        <v>1.2500000000000001E-2</v>
      </c>
      <c r="F154" s="9">
        <v>8.3062000922263356E-3</v>
      </c>
    </row>
    <row r="155" spans="1:6">
      <c r="C155" s="78"/>
      <c r="D155" s="25"/>
      <c r="E155" s="9"/>
      <c r="F155" s="9"/>
    </row>
    <row r="156" spans="1:6">
      <c r="A156" t="s">
        <v>286</v>
      </c>
      <c r="C156" s="78">
        <v>1</v>
      </c>
      <c r="D156" s="25">
        <v>300000</v>
      </c>
      <c r="E156" s="9">
        <v>1.2500000000000001E-2</v>
      </c>
      <c r="F156" s="9">
        <v>8.3062000922263352E-4</v>
      </c>
    </row>
    <row r="157" spans="1:6">
      <c r="B157" t="s">
        <v>40</v>
      </c>
      <c r="C157" s="78">
        <v>1</v>
      </c>
      <c r="D157" s="25">
        <v>300000</v>
      </c>
      <c r="E157" s="9">
        <v>1.2500000000000001E-2</v>
      </c>
      <c r="F157" s="9">
        <v>8.3062000922263352E-4</v>
      </c>
    </row>
    <row r="158" spans="1:6">
      <c r="C158" s="78"/>
      <c r="D158" s="25"/>
      <c r="E158" s="9"/>
      <c r="F158" s="9"/>
    </row>
    <row r="159" spans="1:6">
      <c r="A159" t="s">
        <v>301</v>
      </c>
      <c r="C159" s="78">
        <v>1</v>
      </c>
      <c r="D159" s="25">
        <v>203500</v>
      </c>
      <c r="E159" s="9">
        <v>1.2500000000000001E-2</v>
      </c>
      <c r="F159" s="9">
        <v>5.634372395893531E-4</v>
      </c>
    </row>
    <row r="160" spans="1:6">
      <c r="B160" t="s">
        <v>55</v>
      </c>
      <c r="C160" s="78">
        <v>1</v>
      </c>
      <c r="D160" s="25">
        <v>203500</v>
      </c>
      <c r="E160" s="9">
        <v>1.2500000000000001E-2</v>
      </c>
      <c r="F160" s="9">
        <v>5.634372395893531E-4</v>
      </c>
    </row>
    <row r="161" spans="1:6">
      <c r="C161" s="78"/>
      <c r="D161" s="25"/>
      <c r="E161" s="9"/>
      <c r="F161" s="9"/>
    </row>
    <row r="162" spans="1:6">
      <c r="A162" t="s">
        <v>303</v>
      </c>
      <c r="C162" s="78">
        <v>1</v>
      </c>
      <c r="D162" s="25">
        <v>145570</v>
      </c>
      <c r="E162" s="9">
        <v>1.2500000000000001E-2</v>
      </c>
      <c r="F162" s="9">
        <v>4.0304451580846254E-4</v>
      </c>
    </row>
    <row r="163" spans="1:6">
      <c r="B163" t="s">
        <v>55</v>
      </c>
      <c r="C163" s="78">
        <v>1</v>
      </c>
      <c r="D163" s="25">
        <v>145570</v>
      </c>
      <c r="E163" s="9">
        <v>1.2500000000000001E-2</v>
      </c>
      <c r="F163" s="9">
        <v>4.0304451580846254E-4</v>
      </c>
    </row>
    <row r="164" spans="1:6">
      <c r="C164" s="78"/>
      <c r="D164" s="25"/>
      <c r="E164" s="9"/>
      <c r="F164" s="9"/>
    </row>
    <row r="165" spans="1:6">
      <c r="A165" t="s">
        <v>31</v>
      </c>
      <c r="C165" s="78">
        <v>80</v>
      </c>
      <c r="D165" s="25">
        <v>361175985.01000005</v>
      </c>
      <c r="E165" s="9">
        <v>1</v>
      </c>
      <c r="F165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6"/>
  <sheetViews>
    <sheetView workbookViewId="0">
      <pane ySplit="4" topLeftCell="A5" activePane="bottomLeft" state="frozen"/>
      <selection pane="bottomLeft" activeCell="A3" sqref="A3"/>
    </sheetView>
  </sheetViews>
  <sheetFormatPr defaultColWidth="9.109375" defaultRowHeight="13.2"/>
  <cols>
    <col min="1" max="1" width="48.88671875" style="124" customWidth="1"/>
    <col min="2" max="2" width="16.5546875" style="124" customWidth="1"/>
    <col min="3" max="3" width="19" style="124" customWidth="1"/>
    <col min="4" max="4" width="17.6640625" style="124" customWidth="1"/>
    <col min="5" max="5" width="22.109375" style="124" customWidth="1"/>
    <col min="6" max="6" width="20.88671875" style="124" customWidth="1"/>
    <col min="7" max="16384" width="9.109375" style="124"/>
  </cols>
  <sheetData>
    <row r="1" spans="1:6" ht="17.399999999999999">
      <c r="A1" s="123" t="s">
        <v>62</v>
      </c>
    </row>
    <row r="2" spans="1:6">
      <c r="A2" s="125" t="str">
        <f>'OVERALL STATS'!A2</f>
        <v>Reporting Period: FEBRUARY, 2024</v>
      </c>
    </row>
    <row r="4" spans="1:6">
      <c r="A4" s="126" t="s">
        <v>63</v>
      </c>
      <c r="B4" s="126" t="s">
        <v>8</v>
      </c>
      <c r="C4" s="126" t="s">
        <v>64</v>
      </c>
      <c r="D4" s="126" t="s">
        <v>65</v>
      </c>
      <c r="E4" s="126" t="s">
        <v>32</v>
      </c>
      <c r="F4" s="126" t="s">
        <v>66</v>
      </c>
    </row>
    <row r="5" spans="1:6" ht="14.4">
      <c r="A5" s="139" t="s">
        <v>125</v>
      </c>
      <c r="B5" s="140">
        <v>39</v>
      </c>
      <c r="C5" s="141">
        <v>17287870</v>
      </c>
      <c r="D5" s="141">
        <v>443278.71789999999</v>
      </c>
      <c r="E5" s="127">
        <f>Table2[[#This Row],[CLOSINGS]]/$B$26</f>
        <v>0.29545454545454547</v>
      </c>
      <c r="F5" s="127">
        <f>Table2[[#This Row],[DOLLARVOL]]/$C$26</f>
        <v>0.19825420399798913</v>
      </c>
    </row>
    <row r="6" spans="1:6" ht="14.4">
      <c r="A6" s="139" t="s">
        <v>126</v>
      </c>
      <c r="B6" s="140">
        <v>35</v>
      </c>
      <c r="C6" s="141">
        <v>18788410</v>
      </c>
      <c r="D6" s="141">
        <v>536811.71429999999</v>
      </c>
      <c r="E6" s="127">
        <f>Table2[[#This Row],[CLOSINGS]]/$B$26</f>
        <v>0.26515151515151514</v>
      </c>
      <c r="F6" s="127">
        <f>Table2[[#This Row],[DOLLARVOL]]/$C$26</f>
        <v>0.21546212858714572</v>
      </c>
    </row>
    <row r="7" spans="1:6" ht="14.4">
      <c r="A7" s="139" t="s">
        <v>127</v>
      </c>
      <c r="B7" s="140">
        <v>11</v>
      </c>
      <c r="C7" s="141">
        <v>7928190</v>
      </c>
      <c r="D7" s="141">
        <v>720744.54550000001</v>
      </c>
      <c r="E7" s="127">
        <f>Table2[[#This Row],[CLOSINGS]]/$B$26</f>
        <v>8.3333333333333329E-2</v>
      </c>
      <c r="F7" s="127">
        <f>Table2[[#This Row],[DOLLARVOL]]/$C$26</f>
        <v>9.0919066235158955E-2</v>
      </c>
    </row>
    <row r="8" spans="1:6" ht="14.4">
      <c r="A8" s="139" t="s">
        <v>128</v>
      </c>
      <c r="B8" s="140">
        <v>6</v>
      </c>
      <c r="C8" s="141">
        <v>2664332</v>
      </c>
      <c r="D8" s="141">
        <v>444055.3333</v>
      </c>
      <c r="E8" s="127">
        <f>Table2[[#This Row],[CLOSINGS]]/$B$26</f>
        <v>4.5454545454545456E-2</v>
      </c>
      <c r="F8" s="127">
        <f>Table2[[#This Row],[DOLLARVOL]]/$C$26</f>
        <v>3.0554083287667618E-2</v>
      </c>
    </row>
    <row r="9" spans="1:6" ht="14.4">
      <c r="A9" s="139" t="s">
        <v>129</v>
      </c>
      <c r="B9" s="140">
        <v>5</v>
      </c>
      <c r="C9" s="141">
        <v>3471583.63</v>
      </c>
      <c r="D9" s="141">
        <v>694316.72600000002</v>
      </c>
      <c r="E9" s="127">
        <f>Table2[[#This Row],[CLOSINGS]]/$B$26</f>
        <v>3.787878787878788E-2</v>
      </c>
      <c r="F9" s="127">
        <f>Table2[[#This Row],[DOLLARVOL]]/$C$26</f>
        <v>3.9811500733063103E-2</v>
      </c>
    </row>
    <row r="10" spans="1:6" ht="14.4">
      <c r="A10" s="139" t="s">
        <v>130</v>
      </c>
      <c r="B10" s="140">
        <v>4</v>
      </c>
      <c r="C10" s="141">
        <v>5248922</v>
      </c>
      <c r="D10" s="141">
        <v>1312230.5</v>
      </c>
      <c r="E10" s="127">
        <f>Table2[[#This Row],[CLOSINGS]]/$B$26</f>
        <v>3.0303030303030304E-2</v>
      </c>
      <c r="F10" s="127">
        <f>Table2[[#This Row],[DOLLARVOL]]/$C$26</f>
        <v>6.019369956839872E-2</v>
      </c>
    </row>
    <row r="11" spans="1:6" ht="14.4">
      <c r="A11" s="139" t="s">
        <v>131</v>
      </c>
      <c r="B11" s="140">
        <v>4</v>
      </c>
      <c r="C11" s="141">
        <v>3493705</v>
      </c>
      <c r="D11" s="141">
        <v>873426.25</v>
      </c>
      <c r="E11" s="127">
        <f>Table2[[#This Row],[CLOSINGS]]/$B$26</f>
        <v>3.0303030303030304E-2</v>
      </c>
      <c r="F11" s="127">
        <f>Table2[[#This Row],[DOLLARVOL]]/$C$26</f>
        <v>4.006518465136507E-2</v>
      </c>
    </row>
    <row r="12" spans="1:6" ht="14.4">
      <c r="A12" s="139" t="s">
        <v>132</v>
      </c>
      <c r="B12" s="140">
        <v>4</v>
      </c>
      <c r="C12" s="141">
        <v>3077534.13</v>
      </c>
      <c r="D12" s="141">
        <v>769383.53249999997</v>
      </c>
      <c r="E12" s="127">
        <f>Table2[[#This Row],[CLOSINGS]]/$B$26</f>
        <v>3.0303030303030304E-2</v>
      </c>
      <c r="F12" s="127">
        <f>Table2[[#This Row],[DOLLARVOL]]/$C$26</f>
        <v>3.5292611479597773E-2</v>
      </c>
    </row>
    <row r="13" spans="1:6" ht="14.4">
      <c r="A13" s="139" t="s">
        <v>133</v>
      </c>
      <c r="B13" s="140">
        <v>4</v>
      </c>
      <c r="C13" s="141">
        <v>2372074</v>
      </c>
      <c r="D13" s="141">
        <v>593018.5</v>
      </c>
      <c r="E13" s="127">
        <f>Table2[[#This Row],[CLOSINGS]]/$B$26</f>
        <v>3.0303030303030304E-2</v>
      </c>
      <c r="F13" s="127">
        <f>Table2[[#This Row],[DOLLARVOL]]/$C$26</f>
        <v>2.7202520767123196E-2</v>
      </c>
    </row>
    <row r="14" spans="1:6" ht="14.4">
      <c r="A14" s="139" t="s">
        <v>134</v>
      </c>
      <c r="B14" s="140">
        <v>3</v>
      </c>
      <c r="C14" s="141">
        <v>9478369.8499999996</v>
      </c>
      <c r="D14" s="141">
        <v>3159456.6167000001</v>
      </c>
      <c r="E14" s="127">
        <f>Table2[[#This Row],[CLOSINGS]]/$B$26</f>
        <v>2.2727272727272728E-2</v>
      </c>
      <c r="F14" s="127">
        <f>Table2[[#This Row],[DOLLARVOL]]/$C$26</f>
        <v>0.10869625175399222</v>
      </c>
    </row>
    <row r="15" spans="1:6" ht="14.4">
      <c r="A15" s="139" t="s">
        <v>135</v>
      </c>
      <c r="B15" s="140">
        <v>3</v>
      </c>
      <c r="C15" s="141">
        <v>2649629</v>
      </c>
      <c r="D15" s="141">
        <v>883209.66669999994</v>
      </c>
      <c r="E15" s="127">
        <f>Table2[[#This Row],[CLOSINGS]]/$B$26</f>
        <v>2.2727272727272728E-2</v>
      </c>
      <c r="F15" s="127">
        <f>Table2[[#This Row],[DOLLARVOL]]/$C$26</f>
        <v>3.0385471910940327E-2</v>
      </c>
    </row>
    <row r="16" spans="1:6" ht="14.4">
      <c r="A16" s="139" t="s">
        <v>136</v>
      </c>
      <c r="B16" s="140">
        <v>2</v>
      </c>
      <c r="C16" s="141">
        <v>1740597</v>
      </c>
      <c r="D16" s="141">
        <v>870298.5</v>
      </c>
      <c r="E16" s="127">
        <f>Table2[[#This Row],[CLOSINGS]]/$B$26</f>
        <v>1.5151515151515152E-2</v>
      </c>
      <c r="F16" s="127">
        <f>Table2[[#This Row],[DOLLARVOL]]/$C$26</f>
        <v>1.9960855369475124E-2</v>
      </c>
    </row>
    <row r="17" spans="1:6" ht="14.4">
      <c r="A17" s="139" t="s">
        <v>137</v>
      </c>
      <c r="B17" s="140">
        <v>2</v>
      </c>
      <c r="C17" s="141">
        <v>1551947</v>
      </c>
      <c r="D17" s="141">
        <v>775973.5</v>
      </c>
      <c r="E17" s="127">
        <f>Table2[[#This Row],[CLOSINGS]]/$B$26</f>
        <v>1.5151515151515152E-2</v>
      </c>
      <c r="F17" s="127">
        <f>Table2[[#This Row],[DOLLARVOL]]/$C$26</f>
        <v>1.7797450879262006E-2</v>
      </c>
    </row>
    <row r="18" spans="1:6" ht="14.4">
      <c r="A18" s="139" t="s">
        <v>138</v>
      </c>
      <c r="B18" s="140">
        <v>2</v>
      </c>
      <c r="C18" s="141">
        <v>1386535</v>
      </c>
      <c r="D18" s="141">
        <v>693267.5</v>
      </c>
      <c r="E18" s="127">
        <f>Table2[[#This Row],[CLOSINGS]]/$B$26</f>
        <v>1.5151515151515152E-2</v>
      </c>
      <c r="F18" s="127">
        <f>Table2[[#This Row],[DOLLARVOL]]/$C$26</f>
        <v>1.5900535620660721E-2</v>
      </c>
    </row>
    <row r="19" spans="1:6" ht="14.4">
      <c r="A19" s="139" t="s">
        <v>139</v>
      </c>
      <c r="B19" s="140">
        <v>2</v>
      </c>
      <c r="C19" s="141">
        <v>1126743</v>
      </c>
      <c r="D19" s="141">
        <v>563371.5</v>
      </c>
      <c r="E19" s="127">
        <f>Table2[[#This Row],[CLOSINGS]]/$B$26</f>
        <v>1.5151515151515152E-2</v>
      </c>
      <c r="F19" s="127">
        <f>Table2[[#This Row],[DOLLARVOL]]/$C$26</f>
        <v>1.2921287386780805E-2</v>
      </c>
    </row>
    <row r="20" spans="1:6" ht="14.4">
      <c r="A20" s="139" t="s">
        <v>140</v>
      </c>
      <c r="B20" s="140">
        <v>1</v>
      </c>
      <c r="C20" s="141">
        <v>2050000</v>
      </c>
      <c r="D20" s="141">
        <v>2050000</v>
      </c>
      <c r="E20" s="127">
        <f>Table2[[#This Row],[CLOSINGS]]/$B$26</f>
        <v>7.575757575757576E-3</v>
      </c>
      <c r="F20" s="127">
        <f>Table2[[#This Row],[DOLLARVOL]]/$C$26</f>
        <v>2.3509033686386915E-2</v>
      </c>
    </row>
    <row r="21" spans="1:6" ht="14.4">
      <c r="A21" s="139" t="s">
        <v>141</v>
      </c>
      <c r="B21" s="140">
        <v>1</v>
      </c>
      <c r="C21" s="141">
        <v>1020000</v>
      </c>
      <c r="D21" s="141">
        <v>1020000</v>
      </c>
      <c r="E21" s="127">
        <f>Table2[[#This Row],[CLOSINGS]]/$B$26</f>
        <v>7.575757575757576E-3</v>
      </c>
      <c r="F21" s="127">
        <f>Table2[[#This Row],[DOLLARVOL]]/$C$26</f>
        <v>1.1697177736641294E-2</v>
      </c>
    </row>
    <row r="22" spans="1:6" ht="14.4">
      <c r="A22" s="139" t="s">
        <v>142</v>
      </c>
      <c r="B22" s="140">
        <v>1</v>
      </c>
      <c r="C22" s="141">
        <v>558190</v>
      </c>
      <c r="D22" s="141">
        <v>558190</v>
      </c>
      <c r="E22" s="127">
        <f>Table2[[#This Row],[CLOSINGS]]/$B$26</f>
        <v>7.575757575757576E-3</v>
      </c>
      <c r="F22" s="127">
        <f>Table2[[#This Row],[DOLLARVOL]]/$C$26</f>
        <v>6.4012231772703956E-3</v>
      </c>
    </row>
    <row r="23" spans="1:6" ht="14.4">
      <c r="A23" s="139" t="s">
        <v>143</v>
      </c>
      <c r="B23" s="140">
        <v>1</v>
      </c>
      <c r="C23" s="141">
        <v>506370</v>
      </c>
      <c r="D23" s="141">
        <v>506370</v>
      </c>
      <c r="E23" s="127">
        <f>Table2[[#This Row],[CLOSINGS]]/$B$26</f>
        <v>7.575757575757576E-3</v>
      </c>
      <c r="F23" s="127">
        <f>Table2[[#This Row],[DOLLARVOL]]/$C$26</f>
        <v>5.8069606769637766E-3</v>
      </c>
    </row>
    <row r="24" spans="1:6" ht="14.4">
      <c r="A24" s="139" t="s">
        <v>144</v>
      </c>
      <c r="B24" s="140">
        <v>1</v>
      </c>
      <c r="C24" s="141">
        <v>424520</v>
      </c>
      <c r="D24" s="141">
        <v>424520</v>
      </c>
      <c r="E24" s="127">
        <f>Table2[[#This Row],[CLOSINGS]]/$B$26</f>
        <v>7.575757575757576E-3</v>
      </c>
      <c r="F24" s="127">
        <f>Table2[[#This Row],[DOLLARVOL]]/$C$26</f>
        <v>4.868319502704865E-3</v>
      </c>
    </row>
    <row r="25" spans="1:6" ht="14.4">
      <c r="A25" s="139" t="s">
        <v>145</v>
      </c>
      <c r="B25" s="140">
        <v>1</v>
      </c>
      <c r="C25" s="141">
        <v>375000</v>
      </c>
      <c r="D25" s="141">
        <v>375000</v>
      </c>
      <c r="E25" s="127">
        <f>Table2[[#This Row],[CLOSINGS]]/$B$26</f>
        <v>7.575757575757576E-3</v>
      </c>
      <c r="F25" s="127">
        <f>Table2[[#This Row],[DOLLARVOL]]/$C$26</f>
        <v>4.3004329914122404E-3</v>
      </c>
    </row>
    <row r="26" spans="1:6">
      <c r="A26" s="128" t="s">
        <v>23</v>
      </c>
      <c r="B26" s="129">
        <f>SUM(B5:B25)</f>
        <v>132</v>
      </c>
      <c r="C26" s="130">
        <f>SUM(C5:C25)</f>
        <v>87200521.609999999</v>
      </c>
      <c r="D26" s="130"/>
      <c r="E26" s="131">
        <f>SUM(E5:E25)</f>
        <v>0.99999999999999967</v>
      </c>
      <c r="F26" s="131">
        <f>SUM(F5:F25)</f>
        <v>0.99999999999999978</v>
      </c>
    </row>
  </sheetData>
  <pageMargins left="0.7" right="0.7" top="0.75" bottom="0.75" header="0.3" footer="0.3"/>
  <ignoredErrors>
    <ignoredError sqref="E5:F25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586"/>
  <sheetViews>
    <sheetView topLeftCell="A529" workbookViewId="0">
      <selection activeCell="C545" sqref="C545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7" t="s">
        <v>0</v>
      </c>
      <c r="B1" s="87" t="s">
        <v>42</v>
      </c>
      <c r="C1" s="87" t="s">
        <v>26</v>
      </c>
      <c r="D1" s="87" t="s">
        <v>33</v>
      </c>
      <c r="E1" s="87" t="s">
        <v>29</v>
      </c>
      <c r="F1" s="87" t="s">
        <v>36</v>
      </c>
      <c r="G1" s="87" t="s">
        <v>43</v>
      </c>
      <c r="H1" s="87" t="s">
        <v>44</v>
      </c>
      <c r="I1" s="87" t="s">
        <v>45</v>
      </c>
      <c r="J1" s="87" t="s">
        <v>37</v>
      </c>
      <c r="K1" s="92" t="s">
        <v>54</v>
      </c>
      <c r="L1">
        <v>586</v>
      </c>
    </row>
    <row r="2" spans="1:12" ht="14.4">
      <c r="A2" s="109" t="s">
        <v>74</v>
      </c>
      <c r="B2" s="109" t="s">
        <v>306</v>
      </c>
      <c r="C2" s="109" t="s">
        <v>35</v>
      </c>
      <c r="D2" s="109" t="s">
        <v>76</v>
      </c>
      <c r="E2" s="109" t="s">
        <v>146</v>
      </c>
      <c r="F2" s="110">
        <v>5436956</v>
      </c>
      <c r="G2" s="111">
        <v>429000</v>
      </c>
      <c r="H2" s="109" t="s">
        <v>147</v>
      </c>
      <c r="I2" s="109" t="s">
        <v>147</v>
      </c>
      <c r="J2" s="112">
        <v>45344</v>
      </c>
    </row>
    <row r="3" spans="1:12" ht="14.4">
      <c r="A3" s="109" t="s">
        <v>74</v>
      </c>
      <c r="B3" s="109" t="s">
        <v>306</v>
      </c>
      <c r="C3" s="109" t="s">
        <v>35</v>
      </c>
      <c r="D3" s="109" t="s">
        <v>76</v>
      </c>
      <c r="E3" s="109" t="s">
        <v>146</v>
      </c>
      <c r="F3" s="110">
        <v>5436619</v>
      </c>
      <c r="G3" s="111">
        <v>570950</v>
      </c>
      <c r="H3" s="109" t="s">
        <v>147</v>
      </c>
      <c r="I3" s="109" t="s">
        <v>147</v>
      </c>
      <c r="J3" s="112">
        <v>45343</v>
      </c>
    </row>
    <row r="4" spans="1:12" ht="14.4">
      <c r="A4" s="109" t="s">
        <v>74</v>
      </c>
      <c r="B4" s="109" t="s">
        <v>306</v>
      </c>
      <c r="C4" s="109" t="s">
        <v>35</v>
      </c>
      <c r="D4" s="109" t="s">
        <v>76</v>
      </c>
      <c r="E4" s="109" t="s">
        <v>146</v>
      </c>
      <c r="F4" s="110">
        <v>5437817</v>
      </c>
      <c r="G4" s="111">
        <v>489950</v>
      </c>
      <c r="H4" s="109" t="s">
        <v>147</v>
      </c>
      <c r="I4" s="109" t="s">
        <v>147</v>
      </c>
      <c r="J4" s="112">
        <v>45349</v>
      </c>
    </row>
    <row r="5" spans="1:12" ht="14.4">
      <c r="A5" s="109" t="s">
        <v>74</v>
      </c>
      <c r="B5" s="109" t="s">
        <v>306</v>
      </c>
      <c r="C5" s="109" t="s">
        <v>35</v>
      </c>
      <c r="D5" s="109" t="s">
        <v>76</v>
      </c>
      <c r="E5" s="109" t="s">
        <v>146</v>
      </c>
      <c r="F5" s="110">
        <v>5437166</v>
      </c>
      <c r="G5" s="111">
        <v>555000</v>
      </c>
      <c r="H5" s="109" t="s">
        <v>147</v>
      </c>
      <c r="I5" s="109" t="s">
        <v>147</v>
      </c>
      <c r="J5" s="112">
        <v>45345</v>
      </c>
    </row>
    <row r="6" spans="1:12" ht="14.4">
      <c r="A6" s="109" t="s">
        <v>74</v>
      </c>
      <c r="B6" s="109" t="s">
        <v>306</v>
      </c>
      <c r="C6" s="109" t="s">
        <v>35</v>
      </c>
      <c r="D6" s="109" t="s">
        <v>76</v>
      </c>
      <c r="E6" s="109" t="s">
        <v>146</v>
      </c>
      <c r="F6" s="110">
        <v>5434683</v>
      </c>
      <c r="G6" s="111">
        <v>579950</v>
      </c>
      <c r="H6" s="109" t="s">
        <v>147</v>
      </c>
      <c r="I6" s="109" t="s">
        <v>147</v>
      </c>
      <c r="J6" s="112">
        <v>45330</v>
      </c>
    </row>
    <row r="7" spans="1:12" ht="14.4">
      <c r="A7" s="109" t="s">
        <v>74</v>
      </c>
      <c r="B7" s="109" t="s">
        <v>306</v>
      </c>
      <c r="C7" s="109" t="s">
        <v>35</v>
      </c>
      <c r="D7" s="109" t="s">
        <v>76</v>
      </c>
      <c r="E7" s="109" t="s">
        <v>146</v>
      </c>
      <c r="F7" s="110">
        <v>5437835</v>
      </c>
      <c r="G7" s="111">
        <v>549950</v>
      </c>
      <c r="H7" s="109" t="s">
        <v>147</v>
      </c>
      <c r="I7" s="109" t="s">
        <v>147</v>
      </c>
      <c r="J7" s="112">
        <v>45349</v>
      </c>
    </row>
    <row r="8" spans="1:12" ht="14.4">
      <c r="A8" s="109" t="s">
        <v>74</v>
      </c>
      <c r="B8" s="109" t="s">
        <v>306</v>
      </c>
      <c r="C8" s="109" t="s">
        <v>35</v>
      </c>
      <c r="D8" s="109" t="s">
        <v>76</v>
      </c>
      <c r="E8" s="109" t="s">
        <v>146</v>
      </c>
      <c r="F8" s="110">
        <v>5435174</v>
      </c>
      <c r="G8" s="111">
        <v>524000</v>
      </c>
      <c r="H8" s="109" t="s">
        <v>147</v>
      </c>
      <c r="I8" s="109" t="s">
        <v>147</v>
      </c>
      <c r="J8" s="112">
        <v>45334</v>
      </c>
    </row>
    <row r="9" spans="1:12" ht="14.4">
      <c r="A9" s="109" t="s">
        <v>74</v>
      </c>
      <c r="B9" s="109" t="s">
        <v>306</v>
      </c>
      <c r="C9" s="109" t="s">
        <v>35</v>
      </c>
      <c r="D9" s="109" t="s">
        <v>76</v>
      </c>
      <c r="E9" s="109" t="s">
        <v>146</v>
      </c>
      <c r="F9" s="110">
        <v>5437181</v>
      </c>
      <c r="G9" s="111">
        <v>559950</v>
      </c>
      <c r="H9" s="109" t="s">
        <v>147</v>
      </c>
      <c r="I9" s="109" t="s">
        <v>147</v>
      </c>
      <c r="J9" s="112">
        <v>45345</v>
      </c>
    </row>
    <row r="10" spans="1:12" ht="14.4">
      <c r="A10" s="109" t="s">
        <v>74</v>
      </c>
      <c r="B10" s="109" t="s">
        <v>306</v>
      </c>
      <c r="C10" s="109" t="s">
        <v>35</v>
      </c>
      <c r="D10" s="109" t="s">
        <v>76</v>
      </c>
      <c r="E10" s="109" t="s">
        <v>146</v>
      </c>
      <c r="F10" s="110">
        <v>5437783</v>
      </c>
      <c r="G10" s="111">
        <v>548399</v>
      </c>
      <c r="H10" s="109" t="s">
        <v>147</v>
      </c>
      <c r="I10" s="109" t="s">
        <v>147</v>
      </c>
      <c r="J10" s="112">
        <v>45349</v>
      </c>
    </row>
    <row r="11" spans="1:12" ht="14.4">
      <c r="A11" s="109" t="s">
        <v>74</v>
      </c>
      <c r="B11" s="109" t="s">
        <v>306</v>
      </c>
      <c r="C11" s="109" t="s">
        <v>35</v>
      </c>
      <c r="D11" s="109" t="s">
        <v>76</v>
      </c>
      <c r="E11" s="109" t="s">
        <v>146</v>
      </c>
      <c r="F11" s="110">
        <v>5435758</v>
      </c>
      <c r="G11" s="111">
        <v>449950</v>
      </c>
      <c r="H11" s="109" t="s">
        <v>147</v>
      </c>
      <c r="I11" s="109" t="s">
        <v>147</v>
      </c>
      <c r="J11" s="112">
        <v>45336</v>
      </c>
    </row>
    <row r="12" spans="1:12" ht="14.4">
      <c r="A12" s="109" t="s">
        <v>74</v>
      </c>
      <c r="B12" s="109" t="s">
        <v>306</v>
      </c>
      <c r="C12" s="109" t="s">
        <v>35</v>
      </c>
      <c r="D12" s="109" t="s">
        <v>76</v>
      </c>
      <c r="E12" s="109" t="s">
        <v>146</v>
      </c>
      <c r="F12" s="110">
        <v>5437611</v>
      </c>
      <c r="G12" s="111">
        <v>490000</v>
      </c>
      <c r="H12" s="109" t="s">
        <v>147</v>
      </c>
      <c r="I12" s="109" t="s">
        <v>147</v>
      </c>
      <c r="J12" s="112">
        <v>45348</v>
      </c>
    </row>
    <row r="13" spans="1:12" ht="14.4">
      <c r="A13" s="109" t="s">
        <v>74</v>
      </c>
      <c r="B13" s="109" t="s">
        <v>306</v>
      </c>
      <c r="C13" s="109" t="s">
        <v>35</v>
      </c>
      <c r="D13" s="109" t="s">
        <v>76</v>
      </c>
      <c r="E13" s="109" t="s">
        <v>146</v>
      </c>
      <c r="F13" s="110">
        <v>5434474</v>
      </c>
      <c r="G13" s="111">
        <v>589950</v>
      </c>
      <c r="H13" s="109" t="s">
        <v>147</v>
      </c>
      <c r="I13" s="109" t="s">
        <v>147</v>
      </c>
      <c r="J13" s="112">
        <v>45329</v>
      </c>
    </row>
    <row r="14" spans="1:12" ht="14.4">
      <c r="A14" s="109" t="s">
        <v>74</v>
      </c>
      <c r="B14" s="109" t="s">
        <v>306</v>
      </c>
      <c r="C14" s="109" t="s">
        <v>35</v>
      </c>
      <c r="D14" s="109" t="s">
        <v>76</v>
      </c>
      <c r="E14" s="109" t="s">
        <v>146</v>
      </c>
      <c r="F14" s="110">
        <v>5438561</v>
      </c>
      <c r="G14" s="111">
        <v>549950</v>
      </c>
      <c r="H14" s="109" t="s">
        <v>147</v>
      </c>
      <c r="I14" s="109" t="s">
        <v>147</v>
      </c>
      <c r="J14" s="112">
        <v>45351</v>
      </c>
    </row>
    <row r="15" spans="1:12" ht="14.4">
      <c r="A15" s="109" t="s">
        <v>74</v>
      </c>
      <c r="B15" s="109" t="s">
        <v>306</v>
      </c>
      <c r="C15" s="109" t="s">
        <v>35</v>
      </c>
      <c r="D15" s="109" t="s">
        <v>76</v>
      </c>
      <c r="E15" s="109" t="s">
        <v>146</v>
      </c>
      <c r="F15" s="110">
        <v>5434006</v>
      </c>
      <c r="G15" s="111">
        <v>630000</v>
      </c>
      <c r="H15" s="109" t="s">
        <v>147</v>
      </c>
      <c r="I15" s="109" t="s">
        <v>147</v>
      </c>
      <c r="J15" s="112">
        <v>45327</v>
      </c>
    </row>
    <row r="16" spans="1:12" ht="14.4">
      <c r="A16" s="109" t="s">
        <v>74</v>
      </c>
      <c r="B16" s="109" t="s">
        <v>306</v>
      </c>
      <c r="C16" s="109" t="s">
        <v>35</v>
      </c>
      <c r="D16" s="109" t="s">
        <v>76</v>
      </c>
      <c r="E16" s="109" t="s">
        <v>146</v>
      </c>
      <c r="F16" s="110">
        <v>5436015</v>
      </c>
      <c r="G16" s="111">
        <v>509950</v>
      </c>
      <c r="H16" s="109" t="s">
        <v>147</v>
      </c>
      <c r="I16" s="109" t="s">
        <v>147</v>
      </c>
      <c r="J16" s="112">
        <v>45337</v>
      </c>
    </row>
    <row r="17" spans="1:10" ht="14.4">
      <c r="A17" s="109" t="s">
        <v>74</v>
      </c>
      <c r="B17" s="109" t="s">
        <v>306</v>
      </c>
      <c r="C17" s="109" t="s">
        <v>35</v>
      </c>
      <c r="D17" s="109" t="s">
        <v>76</v>
      </c>
      <c r="E17" s="109" t="s">
        <v>146</v>
      </c>
      <c r="F17" s="110">
        <v>5437001</v>
      </c>
      <c r="G17" s="111">
        <v>624023</v>
      </c>
      <c r="H17" s="109" t="s">
        <v>147</v>
      </c>
      <c r="I17" s="109" t="s">
        <v>147</v>
      </c>
      <c r="J17" s="112">
        <v>45344</v>
      </c>
    </row>
    <row r="18" spans="1:10" ht="14.4">
      <c r="A18" s="109" t="s">
        <v>74</v>
      </c>
      <c r="B18" s="109" t="s">
        <v>306</v>
      </c>
      <c r="C18" s="109" t="s">
        <v>35</v>
      </c>
      <c r="D18" s="109" t="s">
        <v>76</v>
      </c>
      <c r="E18" s="109" t="s">
        <v>146</v>
      </c>
      <c r="F18" s="110">
        <v>5434177</v>
      </c>
      <c r="G18" s="111">
        <v>643500</v>
      </c>
      <c r="H18" s="109" t="s">
        <v>147</v>
      </c>
      <c r="I18" s="109" t="s">
        <v>147</v>
      </c>
      <c r="J18" s="112">
        <v>45328</v>
      </c>
    </row>
    <row r="19" spans="1:10" ht="14.4">
      <c r="A19" s="109" t="s">
        <v>74</v>
      </c>
      <c r="B19" s="109" t="s">
        <v>306</v>
      </c>
      <c r="C19" s="109" t="s">
        <v>35</v>
      </c>
      <c r="D19" s="109" t="s">
        <v>76</v>
      </c>
      <c r="E19" s="109" t="s">
        <v>146</v>
      </c>
      <c r="F19" s="110">
        <v>5438529</v>
      </c>
      <c r="G19" s="111">
        <v>540395</v>
      </c>
      <c r="H19" s="109" t="s">
        <v>147</v>
      </c>
      <c r="I19" s="109" t="s">
        <v>147</v>
      </c>
      <c r="J19" s="112">
        <v>45351</v>
      </c>
    </row>
    <row r="20" spans="1:10" ht="14.4">
      <c r="A20" s="109" t="s">
        <v>74</v>
      </c>
      <c r="B20" s="109" t="s">
        <v>306</v>
      </c>
      <c r="C20" s="109" t="s">
        <v>35</v>
      </c>
      <c r="D20" s="109" t="s">
        <v>76</v>
      </c>
      <c r="E20" s="109" t="s">
        <v>146</v>
      </c>
      <c r="F20" s="110">
        <v>5434646</v>
      </c>
      <c r="G20" s="111">
        <v>400000</v>
      </c>
      <c r="H20" s="109" t="s">
        <v>147</v>
      </c>
      <c r="I20" s="109" t="s">
        <v>147</v>
      </c>
      <c r="J20" s="112">
        <v>45330</v>
      </c>
    </row>
    <row r="21" spans="1:10" ht="14.4">
      <c r="A21" s="109" t="s">
        <v>74</v>
      </c>
      <c r="B21" s="109" t="s">
        <v>306</v>
      </c>
      <c r="C21" s="109" t="s">
        <v>35</v>
      </c>
      <c r="D21" s="109" t="s">
        <v>76</v>
      </c>
      <c r="E21" s="109" t="s">
        <v>146</v>
      </c>
      <c r="F21" s="110">
        <v>5437798</v>
      </c>
      <c r="G21" s="111">
        <v>540000</v>
      </c>
      <c r="H21" s="109" t="s">
        <v>147</v>
      </c>
      <c r="I21" s="109" t="s">
        <v>147</v>
      </c>
      <c r="J21" s="112">
        <v>45349</v>
      </c>
    </row>
    <row r="22" spans="1:10" ht="14.4">
      <c r="A22" s="109" t="s">
        <v>74</v>
      </c>
      <c r="B22" s="109" t="s">
        <v>306</v>
      </c>
      <c r="C22" s="109" t="s">
        <v>35</v>
      </c>
      <c r="D22" s="109" t="s">
        <v>76</v>
      </c>
      <c r="E22" s="109" t="s">
        <v>146</v>
      </c>
      <c r="F22" s="110">
        <v>5438724</v>
      </c>
      <c r="G22" s="111">
        <v>540000</v>
      </c>
      <c r="H22" s="109" t="s">
        <v>147</v>
      </c>
      <c r="I22" s="109" t="s">
        <v>147</v>
      </c>
      <c r="J22" s="112">
        <v>45351</v>
      </c>
    </row>
    <row r="23" spans="1:10" ht="14.4">
      <c r="A23" s="109" t="s">
        <v>74</v>
      </c>
      <c r="B23" s="109" t="s">
        <v>306</v>
      </c>
      <c r="C23" s="109" t="s">
        <v>35</v>
      </c>
      <c r="D23" s="109" t="s">
        <v>76</v>
      </c>
      <c r="E23" s="109" t="s">
        <v>146</v>
      </c>
      <c r="F23" s="110">
        <v>5438212</v>
      </c>
      <c r="G23" s="111">
        <v>680090</v>
      </c>
      <c r="H23" s="109" t="s">
        <v>147</v>
      </c>
      <c r="I23" s="109" t="s">
        <v>147</v>
      </c>
      <c r="J23" s="112">
        <v>45350</v>
      </c>
    </row>
    <row r="24" spans="1:10" ht="14.4">
      <c r="A24" s="109" t="s">
        <v>74</v>
      </c>
      <c r="B24" s="109" t="s">
        <v>306</v>
      </c>
      <c r="C24" s="109" t="s">
        <v>35</v>
      </c>
      <c r="D24" s="109" t="s">
        <v>76</v>
      </c>
      <c r="E24" s="109" t="s">
        <v>146</v>
      </c>
      <c r="F24" s="110">
        <v>5435946</v>
      </c>
      <c r="G24" s="111">
        <v>468000</v>
      </c>
      <c r="H24" s="109" t="s">
        <v>147</v>
      </c>
      <c r="I24" s="109" t="s">
        <v>147</v>
      </c>
      <c r="J24" s="112">
        <v>45337</v>
      </c>
    </row>
    <row r="25" spans="1:10" ht="14.4">
      <c r="A25" s="109" t="s">
        <v>74</v>
      </c>
      <c r="B25" s="109" t="s">
        <v>306</v>
      </c>
      <c r="C25" s="109" t="s">
        <v>35</v>
      </c>
      <c r="D25" s="109" t="s">
        <v>76</v>
      </c>
      <c r="E25" s="109" t="s">
        <v>146</v>
      </c>
      <c r="F25" s="110">
        <v>5437241</v>
      </c>
      <c r="G25" s="111">
        <v>465000</v>
      </c>
      <c r="H25" s="109" t="s">
        <v>147</v>
      </c>
      <c r="I25" s="109" t="s">
        <v>147</v>
      </c>
      <c r="J25" s="112">
        <v>45345</v>
      </c>
    </row>
    <row r="26" spans="1:10" ht="14.4">
      <c r="A26" s="109" t="s">
        <v>74</v>
      </c>
      <c r="B26" s="109" t="s">
        <v>306</v>
      </c>
      <c r="C26" s="109" t="s">
        <v>35</v>
      </c>
      <c r="D26" s="109" t="s">
        <v>76</v>
      </c>
      <c r="E26" s="109" t="s">
        <v>146</v>
      </c>
      <c r="F26" s="110">
        <v>5435688</v>
      </c>
      <c r="G26" s="111">
        <v>465000</v>
      </c>
      <c r="H26" s="109" t="s">
        <v>147</v>
      </c>
      <c r="I26" s="109" t="s">
        <v>147</v>
      </c>
      <c r="J26" s="112">
        <v>45336</v>
      </c>
    </row>
    <row r="27" spans="1:10" ht="14.4">
      <c r="A27" s="109" t="s">
        <v>74</v>
      </c>
      <c r="B27" s="109" t="s">
        <v>306</v>
      </c>
      <c r="C27" s="109" t="s">
        <v>35</v>
      </c>
      <c r="D27" s="109" t="s">
        <v>76</v>
      </c>
      <c r="E27" s="109" t="s">
        <v>146</v>
      </c>
      <c r="F27" s="110">
        <v>5438231</v>
      </c>
      <c r="G27" s="111">
        <v>509950</v>
      </c>
      <c r="H27" s="109" t="s">
        <v>147</v>
      </c>
      <c r="I27" s="109" t="s">
        <v>147</v>
      </c>
      <c r="J27" s="112">
        <v>45350</v>
      </c>
    </row>
    <row r="28" spans="1:10" ht="14.4">
      <c r="A28" s="109" t="s">
        <v>74</v>
      </c>
      <c r="B28" s="109" t="s">
        <v>306</v>
      </c>
      <c r="C28" s="109" t="s">
        <v>35</v>
      </c>
      <c r="D28" s="109" t="s">
        <v>76</v>
      </c>
      <c r="E28" s="109" t="s">
        <v>146</v>
      </c>
      <c r="F28" s="110">
        <v>5436728</v>
      </c>
      <c r="G28" s="111">
        <v>549950</v>
      </c>
      <c r="H28" s="109" t="s">
        <v>147</v>
      </c>
      <c r="I28" s="109" t="s">
        <v>147</v>
      </c>
      <c r="J28" s="112">
        <v>45343</v>
      </c>
    </row>
    <row r="29" spans="1:10" ht="14.4">
      <c r="A29" s="109" t="s">
        <v>74</v>
      </c>
      <c r="B29" s="109" t="s">
        <v>306</v>
      </c>
      <c r="C29" s="109" t="s">
        <v>35</v>
      </c>
      <c r="D29" s="109" t="s">
        <v>76</v>
      </c>
      <c r="E29" s="109" t="s">
        <v>146</v>
      </c>
      <c r="F29" s="110">
        <v>5436704</v>
      </c>
      <c r="G29" s="111">
        <v>519950</v>
      </c>
      <c r="H29" s="109" t="s">
        <v>147</v>
      </c>
      <c r="I29" s="109" t="s">
        <v>147</v>
      </c>
      <c r="J29" s="112">
        <v>45343</v>
      </c>
    </row>
    <row r="30" spans="1:10" ht="14.4">
      <c r="A30" s="109" t="s">
        <v>74</v>
      </c>
      <c r="B30" s="109" t="s">
        <v>306</v>
      </c>
      <c r="C30" s="109" t="s">
        <v>35</v>
      </c>
      <c r="D30" s="109" t="s">
        <v>76</v>
      </c>
      <c r="E30" s="109" t="s">
        <v>146</v>
      </c>
      <c r="F30" s="110">
        <v>5438687</v>
      </c>
      <c r="G30" s="111">
        <v>529950</v>
      </c>
      <c r="H30" s="109" t="s">
        <v>147</v>
      </c>
      <c r="I30" s="109" t="s">
        <v>147</v>
      </c>
      <c r="J30" s="112">
        <v>45351</v>
      </c>
    </row>
    <row r="31" spans="1:10" ht="14.4">
      <c r="A31" s="109" t="s">
        <v>74</v>
      </c>
      <c r="B31" s="109" t="s">
        <v>306</v>
      </c>
      <c r="C31" s="109" t="s">
        <v>35</v>
      </c>
      <c r="D31" s="109" t="s">
        <v>76</v>
      </c>
      <c r="E31" s="109" t="s">
        <v>146</v>
      </c>
      <c r="F31" s="110">
        <v>5437576</v>
      </c>
      <c r="G31" s="111">
        <v>521848</v>
      </c>
      <c r="H31" s="109" t="s">
        <v>147</v>
      </c>
      <c r="I31" s="109" t="s">
        <v>147</v>
      </c>
      <c r="J31" s="112">
        <v>45348</v>
      </c>
    </row>
    <row r="32" spans="1:10" ht="14.4">
      <c r="A32" s="109" t="s">
        <v>74</v>
      </c>
      <c r="B32" s="109" t="s">
        <v>306</v>
      </c>
      <c r="C32" s="109" t="s">
        <v>35</v>
      </c>
      <c r="D32" s="109" t="s">
        <v>76</v>
      </c>
      <c r="E32" s="109" t="s">
        <v>146</v>
      </c>
      <c r="F32" s="110">
        <v>5437600</v>
      </c>
      <c r="G32" s="111">
        <v>539950</v>
      </c>
      <c r="H32" s="109" t="s">
        <v>147</v>
      </c>
      <c r="I32" s="109" t="s">
        <v>147</v>
      </c>
      <c r="J32" s="112">
        <v>45348</v>
      </c>
    </row>
    <row r="33" spans="1:10" ht="14.4">
      <c r="A33" s="109" t="s">
        <v>74</v>
      </c>
      <c r="B33" s="109" t="s">
        <v>306</v>
      </c>
      <c r="C33" s="109" t="s">
        <v>35</v>
      </c>
      <c r="D33" s="109" t="s">
        <v>76</v>
      </c>
      <c r="E33" s="109" t="s">
        <v>146</v>
      </c>
      <c r="F33" s="110">
        <v>5437892</v>
      </c>
      <c r="G33" s="111">
        <v>605100</v>
      </c>
      <c r="H33" s="109" t="s">
        <v>147</v>
      </c>
      <c r="I33" s="109" t="s">
        <v>147</v>
      </c>
      <c r="J33" s="112">
        <v>45349</v>
      </c>
    </row>
    <row r="34" spans="1:10" ht="14.4">
      <c r="A34" s="109" t="s">
        <v>74</v>
      </c>
      <c r="B34" s="109" t="s">
        <v>306</v>
      </c>
      <c r="C34" s="109" t="s">
        <v>35</v>
      </c>
      <c r="D34" s="109" t="s">
        <v>76</v>
      </c>
      <c r="E34" s="109" t="s">
        <v>146</v>
      </c>
      <c r="F34" s="110">
        <v>5437260</v>
      </c>
      <c r="G34" s="111">
        <v>525000</v>
      </c>
      <c r="H34" s="109" t="s">
        <v>147</v>
      </c>
      <c r="I34" s="109" t="s">
        <v>147</v>
      </c>
      <c r="J34" s="112">
        <v>45345</v>
      </c>
    </row>
    <row r="35" spans="1:10" ht="14.4">
      <c r="A35" s="109" t="s">
        <v>74</v>
      </c>
      <c r="B35" s="109" t="s">
        <v>306</v>
      </c>
      <c r="C35" s="109" t="s">
        <v>35</v>
      </c>
      <c r="D35" s="109" t="s">
        <v>76</v>
      </c>
      <c r="E35" s="109" t="s">
        <v>146</v>
      </c>
      <c r="F35" s="110">
        <v>5438283</v>
      </c>
      <c r="G35" s="111">
        <v>465000</v>
      </c>
      <c r="H35" s="109" t="s">
        <v>147</v>
      </c>
      <c r="I35" s="109" t="s">
        <v>147</v>
      </c>
      <c r="J35" s="112">
        <v>45350</v>
      </c>
    </row>
    <row r="36" spans="1:10" ht="14.4">
      <c r="A36" s="109" t="s">
        <v>74</v>
      </c>
      <c r="B36" s="109" t="s">
        <v>306</v>
      </c>
      <c r="C36" s="109" t="s">
        <v>35</v>
      </c>
      <c r="D36" s="109" t="s">
        <v>76</v>
      </c>
      <c r="E36" s="109" t="s">
        <v>146</v>
      </c>
      <c r="F36" s="110">
        <v>5436664</v>
      </c>
      <c r="G36" s="111">
        <v>628755</v>
      </c>
      <c r="H36" s="109" t="s">
        <v>147</v>
      </c>
      <c r="I36" s="109" t="s">
        <v>147</v>
      </c>
      <c r="J36" s="112">
        <v>45343</v>
      </c>
    </row>
    <row r="37" spans="1:10" ht="14.4">
      <c r="A37" s="109" t="s">
        <v>77</v>
      </c>
      <c r="B37" s="109" t="s">
        <v>307</v>
      </c>
      <c r="C37" s="109" t="s">
        <v>78</v>
      </c>
      <c r="D37" s="109" t="s">
        <v>79</v>
      </c>
      <c r="E37" s="109" t="s">
        <v>146</v>
      </c>
      <c r="F37" s="110">
        <v>5435777</v>
      </c>
      <c r="G37" s="111">
        <v>449990</v>
      </c>
      <c r="H37" s="109" t="s">
        <v>147</v>
      </c>
      <c r="I37" s="109" t="s">
        <v>147</v>
      </c>
      <c r="J37" s="112">
        <v>45336</v>
      </c>
    </row>
    <row r="38" spans="1:10" ht="14.4">
      <c r="A38" s="109" t="s">
        <v>77</v>
      </c>
      <c r="B38" s="109" t="s">
        <v>307</v>
      </c>
      <c r="C38" s="109" t="s">
        <v>78</v>
      </c>
      <c r="D38" s="109" t="s">
        <v>79</v>
      </c>
      <c r="E38" s="109" t="s">
        <v>146</v>
      </c>
      <c r="F38" s="110">
        <v>5438309</v>
      </c>
      <c r="G38" s="111">
        <v>502990</v>
      </c>
      <c r="H38" s="109" t="s">
        <v>147</v>
      </c>
      <c r="I38" s="109" t="s">
        <v>147</v>
      </c>
      <c r="J38" s="112">
        <v>45350</v>
      </c>
    </row>
    <row r="39" spans="1:10" ht="14.4">
      <c r="A39" s="109" t="s">
        <v>77</v>
      </c>
      <c r="B39" s="109" t="s">
        <v>307</v>
      </c>
      <c r="C39" s="109" t="s">
        <v>78</v>
      </c>
      <c r="D39" s="109" t="s">
        <v>79</v>
      </c>
      <c r="E39" s="109" t="s">
        <v>146</v>
      </c>
      <c r="F39" s="110">
        <v>5434949</v>
      </c>
      <c r="G39" s="111">
        <v>462990</v>
      </c>
      <c r="H39" s="109" t="s">
        <v>147</v>
      </c>
      <c r="I39" s="109" t="s">
        <v>147</v>
      </c>
      <c r="J39" s="112">
        <v>45331</v>
      </c>
    </row>
    <row r="40" spans="1:10" ht="14.4">
      <c r="A40" s="109" t="s">
        <v>77</v>
      </c>
      <c r="B40" s="109" t="s">
        <v>307</v>
      </c>
      <c r="C40" s="109" t="s">
        <v>78</v>
      </c>
      <c r="D40" s="109" t="s">
        <v>79</v>
      </c>
      <c r="E40" s="109" t="s">
        <v>146</v>
      </c>
      <c r="F40" s="110">
        <v>5434775</v>
      </c>
      <c r="G40" s="111">
        <v>479990</v>
      </c>
      <c r="H40" s="109" t="s">
        <v>147</v>
      </c>
      <c r="I40" s="109" t="s">
        <v>147</v>
      </c>
      <c r="J40" s="112">
        <v>45331</v>
      </c>
    </row>
    <row r="41" spans="1:10" ht="14.4">
      <c r="A41" s="109" t="s">
        <v>77</v>
      </c>
      <c r="B41" s="109" t="s">
        <v>307</v>
      </c>
      <c r="C41" s="109" t="s">
        <v>78</v>
      </c>
      <c r="D41" s="109" t="s">
        <v>79</v>
      </c>
      <c r="E41" s="109" t="s">
        <v>146</v>
      </c>
      <c r="F41" s="110">
        <v>5435885</v>
      </c>
      <c r="G41" s="111">
        <v>441990</v>
      </c>
      <c r="H41" s="109" t="s">
        <v>147</v>
      </c>
      <c r="I41" s="109" t="s">
        <v>147</v>
      </c>
      <c r="J41" s="112">
        <v>45337</v>
      </c>
    </row>
    <row r="42" spans="1:10" ht="14.4">
      <c r="A42" s="109" t="s">
        <v>77</v>
      </c>
      <c r="B42" s="109" t="s">
        <v>307</v>
      </c>
      <c r="C42" s="109" t="s">
        <v>78</v>
      </c>
      <c r="D42" s="109" t="s">
        <v>79</v>
      </c>
      <c r="E42" s="109" t="s">
        <v>148</v>
      </c>
      <c r="F42" s="110">
        <v>5435893</v>
      </c>
      <c r="G42" s="111">
        <v>414990</v>
      </c>
      <c r="H42" s="109" t="s">
        <v>147</v>
      </c>
      <c r="I42" s="109" t="s">
        <v>147</v>
      </c>
      <c r="J42" s="112">
        <v>45337</v>
      </c>
    </row>
    <row r="43" spans="1:10" ht="14.4">
      <c r="A43" s="109" t="s">
        <v>77</v>
      </c>
      <c r="B43" s="109" t="s">
        <v>307</v>
      </c>
      <c r="C43" s="109" t="s">
        <v>78</v>
      </c>
      <c r="D43" s="109" t="s">
        <v>79</v>
      </c>
      <c r="E43" s="109" t="s">
        <v>146</v>
      </c>
      <c r="F43" s="110">
        <v>5434947</v>
      </c>
      <c r="G43" s="111">
        <v>437990</v>
      </c>
      <c r="H43" s="109" t="s">
        <v>147</v>
      </c>
      <c r="I43" s="109" t="s">
        <v>147</v>
      </c>
      <c r="J43" s="112">
        <v>45331</v>
      </c>
    </row>
    <row r="44" spans="1:10" ht="14.4">
      <c r="A44" s="109" t="s">
        <v>77</v>
      </c>
      <c r="B44" s="109" t="s">
        <v>307</v>
      </c>
      <c r="C44" s="109" t="s">
        <v>78</v>
      </c>
      <c r="D44" s="109" t="s">
        <v>79</v>
      </c>
      <c r="E44" s="109" t="s">
        <v>148</v>
      </c>
      <c r="F44" s="110">
        <v>5437227</v>
      </c>
      <c r="G44" s="111">
        <v>414990</v>
      </c>
      <c r="H44" s="109" t="s">
        <v>147</v>
      </c>
      <c r="I44" s="109" t="s">
        <v>147</v>
      </c>
      <c r="J44" s="112">
        <v>45345</v>
      </c>
    </row>
    <row r="45" spans="1:10" ht="14.4">
      <c r="A45" s="109" t="s">
        <v>77</v>
      </c>
      <c r="B45" s="109" t="s">
        <v>307</v>
      </c>
      <c r="C45" s="109" t="s">
        <v>78</v>
      </c>
      <c r="D45" s="109" t="s">
        <v>79</v>
      </c>
      <c r="E45" s="109" t="s">
        <v>146</v>
      </c>
      <c r="F45" s="110">
        <v>5438289</v>
      </c>
      <c r="G45" s="111">
        <v>479990</v>
      </c>
      <c r="H45" s="109" t="s">
        <v>147</v>
      </c>
      <c r="I45" s="109" t="s">
        <v>147</v>
      </c>
      <c r="J45" s="112">
        <v>45350</v>
      </c>
    </row>
    <row r="46" spans="1:10" ht="14.4">
      <c r="A46" s="109" t="s">
        <v>77</v>
      </c>
      <c r="B46" s="109" t="s">
        <v>307</v>
      </c>
      <c r="C46" s="109" t="s">
        <v>78</v>
      </c>
      <c r="D46" s="109" t="s">
        <v>79</v>
      </c>
      <c r="E46" s="109" t="s">
        <v>146</v>
      </c>
      <c r="F46" s="110">
        <v>5434676</v>
      </c>
      <c r="G46" s="111">
        <v>437990</v>
      </c>
      <c r="H46" s="109" t="s">
        <v>147</v>
      </c>
      <c r="I46" s="109" t="s">
        <v>147</v>
      </c>
      <c r="J46" s="112">
        <v>45330</v>
      </c>
    </row>
    <row r="47" spans="1:10" ht="14.4">
      <c r="A47" s="109" t="s">
        <v>77</v>
      </c>
      <c r="B47" s="109" t="s">
        <v>307</v>
      </c>
      <c r="C47" s="109" t="s">
        <v>78</v>
      </c>
      <c r="D47" s="109" t="s">
        <v>79</v>
      </c>
      <c r="E47" s="109" t="s">
        <v>148</v>
      </c>
      <c r="F47" s="110">
        <v>5435732</v>
      </c>
      <c r="G47" s="111">
        <v>432795</v>
      </c>
      <c r="H47" s="109" t="s">
        <v>147</v>
      </c>
      <c r="I47" s="109" t="s">
        <v>147</v>
      </c>
      <c r="J47" s="112">
        <v>45336</v>
      </c>
    </row>
    <row r="48" spans="1:10" ht="14.4">
      <c r="A48" s="109" t="s">
        <v>77</v>
      </c>
      <c r="B48" s="109" t="s">
        <v>307</v>
      </c>
      <c r="C48" s="109" t="s">
        <v>78</v>
      </c>
      <c r="D48" s="109" t="s">
        <v>79</v>
      </c>
      <c r="E48" s="109" t="s">
        <v>146</v>
      </c>
      <c r="F48" s="110">
        <v>5434679</v>
      </c>
      <c r="G48" s="111">
        <v>439990</v>
      </c>
      <c r="H48" s="109" t="s">
        <v>147</v>
      </c>
      <c r="I48" s="109" t="s">
        <v>147</v>
      </c>
      <c r="J48" s="112">
        <v>45330</v>
      </c>
    </row>
    <row r="49" spans="1:10" ht="14.4">
      <c r="A49" s="109" t="s">
        <v>77</v>
      </c>
      <c r="B49" s="109" t="s">
        <v>307</v>
      </c>
      <c r="C49" s="109" t="s">
        <v>78</v>
      </c>
      <c r="D49" s="109" t="s">
        <v>79</v>
      </c>
      <c r="E49" s="109" t="s">
        <v>148</v>
      </c>
      <c r="F49" s="110">
        <v>5435553</v>
      </c>
      <c r="G49" s="111">
        <v>414990</v>
      </c>
      <c r="H49" s="109" t="s">
        <v>147</v>
      </c>
      <c r="I49" s="109" t="s">
        <v>147</v>
      </c>
      <c r="J49" s="112">
        <v>45336</v>
      </c>
    </row>
    <row r="50" spans="1:10" ht="14.4">
      <c r="A50" s="109" t="s">
        <v>77</v>
      </c>
      <c r="B50" s="109" t="s">
        <v>307</v>
      </c>
      <c r="C50" s="109" t="s">
        <v>78</v>
      </c>
      <c r="D50" s="109" t="s">
        <v>79</v>
      </c>
      <c r="E50" s="109" t="s">
        <v>146</v>
      </c>
      <c r="F50" s="110">
        <v>5435510</v>
      </c>
      <c r="G50" s="111">
        <v>459990</v>
      </c>
      <c r="H50" s="109" t="s">
        <v>147</v>
      </c>
      <c r="I50" s="109" t="s">
        <v>147</v>
      </c>
      <c r="J50" s="112">
        <v>45336</v>
      </c>
    </row>
    <row r="51" spans="1:10" ht="14.4">
      <c r="A51" s="109" t="s">
        <v>77</v>
      </c>
      <c r="B51" s="109" t="s">
        <v>307</v>
      </c>
      <c r="C51" s="109" t="s">
        <v>78</v>
      </c>
      <c r="D51" s="109" t="s">
        <v>79</v>
      </c>
      <c r="E51" s="109" t="s">
        <v>146</v>
      </c>
      <c r="F51" s="110">
        <v>5436544</v>
      </c>
      <c r="G51" s="111">
        <v>437990</v>
      </c>
      <c r="H51" s="109" t="s">
        <v>147</v>
      </c>
      <c r="I51" s="109" t="s">
        <v>147</v>
      </c>
      <c r="J51" s="112">
        <v>45343</v>
      </c>
    </row>
    <row r="52" spans="1:10" ht="14.4">
      <c r="A52" s="109" t="s">
        <v>77</v>
      </c>
      <c r="B52" s="109" t="s">
        <v>307</v>
      </c>
      <c r="C52" s="109" t="s">
        <v>78</v>
      </c>
      <c r="D52" s="109" t="s">
        <v>79</v>
      </c>
      <c r="E52" s="109" t="s">
        <v>148</v>
      </c>
      <c r="F52" s="110">
        <v>5438005</v>
      </c>
      <c r="G52" s="111">
        <v>414990</v>
      </c>
      <c r="H52" s="109" t="s">
        <v>147</v>
      </c>
      <c r="I52" s="109" t="s">
        <v>147</v>
      </c>
      <c r="J52" s="112">
        <v>45350</v>
      </c>
    </row>
    <row r="53" spans="1:10" ht="14.4">
      <c r="A53" s="109" t="s">
        <v>77</v>
      </c>
      <c r="B53" s="109" t="s">
        <v>307</v>
      </c>
      <c r="C53" s="109" t="s">
        <v>78</v>
      </c>
      <c r="D53" s="109" t="s">
        <v>79</v>
      </c>
      <c r="E53" s="109" t="s">
        <v>148</v>
      </c>
      <c r="F53" s="110">
        <v>5435888</v>
      </c>
      <c r="G53" s="111">
        <v>418990</v>
      </c>
      <c r="H53" s="109" t="s">
        <v>147</v>
      </c>
      <c r="I53" s="109" t="s">
        <v>147</v>
      </c>
      <c r="J53" s="112">
        <v>45337</v>
      </c>
    </row>
    <row r="54" spans="1:10" ht="14.4">
      <c r="A54" s="109" t="s">
        <v>77</v>
      </c>
      <c r="B54" s="109" t="s">
        <v>307</v>
      </c>
      <c r="C54" s="109" t="s">
        <v>78</v>
      </c>
      <c r="D54" s="109" t="s">
        <v>79</v>
      </c>
      <c r="E54" s="109" t="s">
        <v>148</v>
      </c>
      <c r="F54" s="110">
        <v>5436557</v>
      </c>
      <c r="G54" s="111">
        <v>414990</v>
      </c>
      <c r="H54" s="109" t="s">
        <v>147</v>
      </c>
      <c r="I54" s="109" t="s">
        <v>147</v>
      </c>
      <c r="J54" s="112">
        <v>45343</v>
      </c>
    </row>
    <row r="55" spans="1:10" ht="14.4">
      <c r="A55" s="109" t="s">
        <v>77</v>
      </c>
      <c r="B55" s="109" t="s">
        <v>307</v>
      </c>
      <c r="C55" s="109" t="s">
        <v>78</v>
      </c>
      <c r="D55" s="109" t="s">
        <v>79</v>
      </c>
      <c r="E55" s="109" t="s">
        <v>148</v>
      </c>
      <c r="F55" s="110">
        <v>5436864</v>
      </c>
      <c r="G55" s="111">
        <v>418990</v>
      </c>
      <c r="H55" s="109" t="s">
        <v>147</v>
      </c>
      <c r="I55" s="109" t="s">
        <v>147</v>
      </c>
      <c r="J55" s="112">
        <v>45344</v>
      </c>
    </row>
    <row r="56" spans="1:10" ht="14.4">
      <c r="A56" s="109" t="s">
        <v>77</v>
      </c>
      <c r="B56" s="109" t="s">
        <v>307</v>
      </c>
      <c r="C56" s="109" t="s">
        <v>78</v>
      </c>
      <c r="D56" s="109" t="s">
        <v>79</v>
      </c>
      <c r="E56" s="109" t="s">
        <v>146</v>
      </c>
      <c r="F56" s="110">
        <v>5436626</v>
      </c>
      <c r="G56" s="111">
        <v>428990</v>
      </c>
      <c r="H56" s="109" t="s">
        <v>147</v>
      </c>
      <c r="I56" s="109" t="s">
        <v>147</v>
      </c>
      <c r="J56" s="112">
        <v>45343</v>
      </c>
    </row>
    <row r="57" spans="1:10" ht="14.4">
      <c r="A57" s="109" t="s">
        <v>77</v>
      </c>
      <c r="B57" s="109" t="s">
        <v>307</v>
      </c>
      <c r="C57" s="109" t="s">
        <v>78</v>
      </c>
      <c r="D57" s="109" t="s">
        <v>79</v>
      </c>
      <c r="E57" s="109" t="s">
        <v>146</v>
      </c>
      <c r="F57" s="110">
        <v>5436536</v>
      </c>
      <c r="G57" s="111">
        <v>439435</v>
      </c>
      <c r="H57" s="109" t="s">
        <v>147</v>
      </c>
      <c r="I57" s="109" t="s">
        <v>147</v>
      </c>
      <c r="J57" s="112">
        <v>45343</v>
      </c>
    </row>
    <row r="58" spans="1:10" ht="14.4">
      <c r="A58" s="109" t="s">
        <v>77</v>
      </c>
      <c r="B58" s="109" t="s">
        <v>307</v>
      </c>
      <c r="C58" s="109" t="s">
        <v>78</v>
      </c>
      <c r="D58" s="109" t="s">
        <v>79</v>
      </c>
      <c r="E58" s="109" t="s">
        <v>146</v>
      </c>
      <c r="F58" s="110">
        <v>5438650</v>
      </c>
      <c r="G58" s="111">
        <v>431795</v>
      </c>
      <c r="H58" s="109" t="s">
        <v>147</v>
      </c>
      <c r="I58" s="109" t="s">
        <v>147</v>
      </c>
      <c r="J58" s="112">
        <v>45351</v>
      </c>
    </row>
    <row r="59" spans="1:10" ht="14.4">
      <c r="A59" s="109" t="s">
        <v>77</v>
      </c>
      <c r="B59" s="109" t="s">
        <v>307</v>
      </c>
      <c r="C59" s="109" t="s">
        <v>78</v>
      </c>
      <c r="D59" s="109" t="s">
        <v>79</v>
      </c>
      <c r="E59" s="109" t="s">
        <v>146</v>
      </c>
      <c r="F59" s="110">
        <v>5436554</v>
      </c>
      <c r="G59" s="111">
        <v>437990</v>
      </c>
      <c r="H59" s="109" t="s">
        <v>147</v>
      </c>
      <c r="I59" s="109" t="s">
        <v>147</v>
      </c>
      <c r="J59" s="112">
        <v>45343</v>
      </c>
    </row>
    <row r="60" spans="1:10" ht="14.4">
      <c r="A60" s="109" t="s">
        <v>77</v>
      </c>
      <c r="B60" s="109" t="s">
        <v>307</v>
      </c>
      <c r="C60" s="109" t="s">
        <v>78</v>
      </c>
      <c r="D60" s="109" t="s">
        <v>79</v>
      </c>
      <c r="E60" s="109" t="s">
        <v>148</v>
      </c>
      <c r="F60" s="110">
        <v>5437551</v>
      </c>
      <c r="G60" s="111">
        <v>414990</v>
      </c>
      <c r="H60" s="109" t="s">
        <v>147</v>
      </c>
      <c r="I60" s="109" t="s">
        <v>147</v>
      </c>
      <c r="J60" s="112">
        <v>45348</v>
      </c>
    </row>
    <row r="61" spans="1:10" ht="14.4">
      <c r="A61" s="109" t="s">
        <v>77</v>
      </c>
      <c r="B61" s="109" t="s">
        <v>307</v>
      </c>
      <c r="C61" s="109" t="s">
        <v>78</v>
      </c>
      <c r="D61" s="109" t="s">
        <v>79</v>
      </c>
      <c r="E61" s="109" t="s">
        <v>146</v>
      </c>
      <c r="F61" s="110">
        <v>5438683</v>
      </c>
      <c r="G61" s="111">
        <v>430560</v>
      </c>
      <c r="H61" s="109" t="s">
        <v>147</v>
      </c>
      <c r="I61" s="109" t="s">
        <v>147</v>
      </c>
      <c r="J61" s="112">
        <v>45351</v>
      </c>
    </row>
    <row r="62" spans="1:10" ht="14.4">
      <c r="A62" s="109" t="s">
        <v>77</v>
      </c>
      <c r="B62" s="109" t="s">
        <v>307</v>
      </c>
      <c r="C62" s="109" t="s">
        <v>78</v>
      </c>
      <c r="D62" s="109" t="s">
        <v>79</v>
      </c>
      <c r="E62" s="109" t="s">
        <v>148</v>
      </c>
      <c r="F62" s="110">
        <v>5433443</v>
      </c>
      <c r="G62" s="111">
        <v>414990</v>
      </c>
      <c r="H62" s="109" t="s">
        <v>147</v>
      </c>
      <c r="I62" s="109" t="s">
        <v>147</v>
      </c>
      <c r="J62" s="112">
        <v>45323</v>
      </c>
    </row>
    <row r="63" spans="1:10" ht="14.4">
      <c r="A63" s="109" t="s">
        <v>77</v>
      </c>
      <c r="B63" s="109" t="s">
        <v>307</v>
      </c>
      <c r="C63" s="109" t="s">
        <v>78</v>
      </c>
      <c r="D63" s="109" t="s">
        <v>79</v>
      </c>
      <c r="E63" s="109" t="s">
        <v>148</v>
      </c>
      <c r="F63" s="110">
        <v>5433441</v>
      </c>
      <c r="G63" s="111">
        <v>422625</v>
      </c>
      <c r="H63" s="109" t="s">
        <v>147</v>
      </c>
      <c r="I63" s="109" t="s">
        <v>147</v>
      </c>
      <c r="J63" s="112">
        <v>45323</v>
      </c>
    </row>
    <row r="64" spans="1:10" ht="14.4">
      <c r="A64" s="109" t="s">
        <v>77</v>
      </c>
      <c r="B64" s="109" t="s">
        <v>307</v>
      </c>
      <c r="C64" s="109" t="s">
        <v>78</v>
      </c>
      <c r="D64" s="109" t="s">
        <v>79</v>
      </c>
      <c r="E64" s="109" t="s">
        <v>148</v>
      </c>
      <c r="F64" s="110">
        <v>5433436</v>
      </c>
      <c r="G64" s="111">
        <v>429990</v>
      </c>
      <c r="H64" s="109" t="s">
        <v>147</v>
      </c>
      <c r="I64" s="109" t="s">
        <v>147</v>
      </c>
      <c r="J64" s="112">
        <v>45323</v>
      </c>
    </row>
    <row r="65" spans="1:10" ht="14.4">
      <c r="A65" s="109" t="s">
        <v>77</v>
      </c>
      <c r="B65" s="109" t="s">
        <v>307</v>
      </c>
      <c r="C65" s="109" t="s">
        <v>78</v>
      </c>
      <c r="D65" s="109" t="s">
        <v>79</v>
      </c>
      <c r="E65" s="109" t="s">
        <v>148</v>
      </c>
      <c r="F65" s="110">
        <v>5437906</v>
      </c>
      <c r="G65" s="111">
        <v>424990</v>
      </c>
      <c r="H65" s="109" t="s">
        <v>147</v>
      </c>
      <c r="I65" s="109" t="s">
        <v>147</v>
      </c>
      <c r="J65" s="112">
        <v>45349</v>
      </c>
    </row>
    <row r="66" spans="1:10" ht="14.4">
      <c r="A66" s="109" t="s">
        <v>77</v>
      </c>
      <c r="B66" s="109" t="s">
        <v>307</v>
      </c>
      <c r="C66" s="109" t="s">
        <v>78</v>
      </c>
      <c r="D66" s="109" t="s">
        <v>79</v>
      </c>
      <c r="E66" s="109" t="s">
        <v>146</v>
      </c>
      <c r="F66" s="110">
        <v>5436629</v>
      </c>
      <c r="G66" s="111">
        <v>502990</v>
      </c>
      <c r="H66" s="109" t="s">
        <v>147</v>
      </c>
      <c r="I66" s="109" t="s">
        <v>147</v>
      </c>
      <c r="J66" s="112">
        <v>45343</v>
      </c>
    </row>
    <row r="67" spans="1:10" ht="14.4">
      <c r="A67" s="109" t="s">
        <v>77</v>
      </c>
      <c r="B67" s="109" t="s">
        <v>307</v>
      </c>
      <c r="C67" s="109" t="s">
        <v>78</v>
      </c>
      <c r="D67" s="109" t="s">
        <v>79</v>
      </c>
      <c r="E67" s="109" t="s">
        <v>146</v>
      </c>
      <c r="F67" s="110">
        <v>5437197</v>
      </c>
      <c r="G67" s="111">
        <v>428990</v>
      </c>
      <c r="H67" s="109" t="s">
        <v>147</v>
      </c>
      <c r="I67" s="109" t="s">
        <v>147</v>
      </c>
      <c r="J67" s="112">
        <v>45345</v>
      </c>
    </row>
    <row r="68" spans="1:10" ht="14.4">
      <c r="A68" s="109" t="s">
        <v>77</v>
      </c>
      <c r="B68" s="109" t="s">
        <v>307</v>
      </c>
      <c r="C68" s="109" t="s">
        <v>78</v>
      </c>
      <c r="D68" s="109" t="s">
        <v>79</v>
      </c>
      <c r="E68" s="109" t="s">
        <v>146</v>
      </c>
      <c r="F68" s="110">
        <v>5435890</v>
      </c>
      <c r="G68" s="111">
        <v>477990</v>
      </c>
      <c r="H68" s="109" t="s">
        <v>147</v>
      </c>
      <c r="I68" s="109" t="s">
        <v>147</v>
      </c>
      <c r="J68" s="112">
        <v>45337</v>
      </c>
    </row>
    <row r="69" spans="1:10" ht="14.4">
      <c r="A69" s="109" t="s">
        <v>77</v>
      </c>
      <c r="B69" s="109" t="s">
        <v>307</v>
      </c>
      <c r="C69" s="109" t="s">
        <v>78</v>
      </c>
      <c r="D69" s="109" t="s">
        <v>79</v>
      </c>
      <c r="E69" s="109" t="s">
        <v>146</v>
      </c>
      <c r="F69" s="110">
        <v>5434556</v>
      </c>
      <c r="G69" s="111">
        <v>479990</v>
      </c>
      <c r="H69" s="109" t="s">
        <v>147</v>
      </c>
      <c r="I69" s="109" t="s">
        <v>147</v>
      </c>
      <c r="J69" s="112">
        <v>45330</v>
      </c>
    </row>
    <row r="70" spans="1:10" ht="14.4">
      <c r="A70" s="109" t="s">
        <v>77</v>
      </c>
      <c r="B70" s="109" t="s">
        <v>307</v>
      </c>
      <c r="C70" s="109" t="s">
        <v>78</v>
      </c>
      <c r="D70" s="109" t="s">
        <v>79</v>
      </c>
      <c r="E70" s="109" t="s">
        <v>146</v>
      </c>
      <c r="F70" s="110">
        <v>5436001</v>
      </c>
      <c r="G70" s="111">
        <v>437990</v>
      </c>
      <c r="H70" s="109" t="s">
        <v>147</v>
      </c>
      <c r="I70" s="109" t="s">
        <v>147</v>
      </c>
      <c r="J70" s="112">
        <v>45337</v>
      </c>
    </row>
    <row r="71" spans="1:10" ht="14.4">
      <c r="A71" s="109" t="s">
        <v>77</v>
      </c>
      <c r="B71" s="109" t="s">
        <v>307</v>
      </c>
      <c r="C71" s="109" t="s">
        <v>78</v>
      </c>
      <c r="D71" s="109" t="s">
        <v>79</v>
      </c>
      <c r="E71" s="109" t="s">
        <v>146</v>
      </c>
      <c r="F71" s="110">
        <v>5438019</v>
      </c>
      <c r="G71" s="111">
        <v>428990</v>
      </c>
      <c r="H71" s="109" t="s">
        <v>147</v>
      </c>
      <c r="I71" s="109" t="s">
        <v>147</v>
      </c>
      <c r="J71" s="112">
        <v>45350</v>
      </c>
    </row>
    <row r="72" spans="1:10" ht="14.4">
      <c r="A72" s="109" t="s">
        <v>77</v>
      </c>
      <c r="B72" s="109" t="s">
        <v>307</v>
      </c>
      <c r="C72" s="109" t="s">
        <v>78</v>
      </c>
      <c r="D72" s="109" t="s">
        <v>79</v>
      </c>
      <c r="E72" s="109" t="s">
        <v>146</v>
      </c>
      <c r="F72" s="110">
        <v>5437993</v>
      </c>
      <c r="G72" s="111">
        <v>502990</v>
      </c>
      <c r="H72" s="109" t="s">
        <v>147</v>
      </c>
      <c r="I72" s="109" t="s">
        <v>147</v>
      </c>
      <c r="J72" s="112">
        <v>45350</v>
      </c>
    </row>
    <row r="73" spans="1:10" ht="14.4">
      <c r="A73" s="109" t="s">
        <v>77</v>
      </c>
      <c r="B73" s="109" t="s">
        <v>307</v>
      </c>
      <c r="C73" s="109" t="s">
        <v>78</v>
      </c>
      <c r="D73" s="109" t="s">
        <v>79</v>
      </c>
      <c r="E73" s="109" t="s">
        <v>146</v>
      </c>
      <c r="F73" s="110">
        <v>5434071</v>
      </c>
      <c r="G73" s="111">
        <v>479990</v>
      </c>
      <c r="H73" s="109" t="s">
        <v>147</v>
      </c>
      <c r="I73" s="109" t="s">
        <v>147</v>
      </c>
      <c r="J73" s="112">
        <v>45328</v>
      </c>
    </row>
    <row r="74" spans="1:10" ht="14.4">
      <c r="A74" s="109" t="s">
        <v>77</v>
      </c>
      <c r="B74" s="109" t="s">
        <v>307</v>
      </c>
      <c r="C74" s="109" t="s">
        <v>78</v>
      </c>
      <c r="D74" s="109" t="s">
        <v>79</v>
      </c>
      <c r="E74" s="109" t="s">
        <v>148</v>
      </c>
      <c r="F74" s="110">
        <v>5438015</v>
      </c>
      <c r="G74" s="111">
        <v>414990</v>
      </c>
      <c r="H74" s="109" t="s">
        <v>147</v>
      </c>
      <c r="I74" s="109" t="s">
        <v>147</v>
      </c>
      <c r="J74" s="112">
        <v>45350</v>
      </c>
    </row>
    <row r="75" spans="1:10" ht="14.4">
      <c r="A75" s="109" t="s">
        <v>77</v>
      </c>
      <c r="B75" s="109" t="s">
        <v>307</v>
      </c>
      <c r="C75" s="109" t="s">
        <v>78</v>
      </c>
      <c r="D75" s="109" t="s">
        <v>79</v>
      </c>
      <c r="E75" s="109" t="s">
        <v>146</v>
      </c>
      <c r="F75" s="110">
        <v>5436949</v>
      </c>
      <c r="G75" s="111">
        <v>478990</v>
      </c>
      <c r="H75" s="109" t="s">
        <v>147</v>
      </c>
      <c r="I75" s="109" t="s">
        <v>147</v>
      </c>
      <c r="J75" s="112">
        <v>45344</v>
      </c>
    </row>
    <row r="76" spans="1:10" ht="14.4">
      <c r="A76" s="109" t="s">
        <v>41</v>
      </c>
      <c r="B76" s="109" t="s">
        <v>308</v>
      </c>
      <c r="C76" s="109" t="s">
        <v>85</v>
      </c>
      <c r="D76" s="109" t="s">
        <v>86</v>
      </c>
      <c r="E76" s="109" t="s">
        <v>148</v>
      </c>
      <c r="F76" s="110">
        <v>5438067</v>
      </c>
      <c r="G76" s="111">
        <v>423000</v>
      </c>
      <c r="H76" s="109" t="s">
        <v>151</v>
      </c>
      <c r="I76" s="109" t="s">
        <v>147</v>
      </c>
      <c r="J76" s="112">
        <v>45350</v>
      </c>
    </row>
    <row r="77" spans="1:10" ht="14.4">
      <c r="A77" s="109" t="s">
        <v>41</v>
      </c>
      <c r="B77" s="109" t="s">
        <v>308</v>
      </c>
      <c r="C77" s="109" t="s">
        <v>27</v>
      </c>
      <c r="D77" s="109" t="s">
        <v>83</v>
      </c>
      <c r="E77" s="109" t="s">
        <v>146</v>
      </c>
      <c r="F77" s="110">
        <v>5436200</v>
      </c>
      <c r="G77" s="111">
        <v>507000</v>
      </c>
      <c r="H77" s="109" t="s">
        <v>151</v>
      </c>
      <c r="I77" s="109" t="s">
        <v>147</v>
      </c>
      <c r="J77" s="112">
        <v>45338</v>
      </c>
    </row>
    <row r="78" spans="1:10" ht="14.4">
      <c r="A78" s="109" t="s">
        <v>41</v>
      </c>
      <c r="B78" s="109" t="s">
        <v>308</v>
      </c>
      <c r="C78" s="109" t="s">
        <v>152</v>
      </c>
      <c r="D78" s="109" t="s">
        <v>84</v>
      </c>
      <c r="E78" s="109" t="s">
        <v>149</v>
      </c>
      <c r="F78" s="110">
        <v>5438126</v>
      </c>
      <c r="G78" s="111">
        <v>53218786.520000003</v>
      </c>
      <c r="H78" s="109" t="s">
        <v>151</v>
      </c>
      <c r="I78" s="109" t="s">
        <v>147</v>
      </c>
      <c r="J78" s="112">
        <v>45350</v>
      </c>
    </row>
    <row r="79" spans="1:10" ht="14.4">
      <c r="A79" s="109" t="s">
        <v>41</v>
      </c>
      <c r="B79" s="109" t="s">
        <v>308</v>
      </c>
      <c r="C79" s="109" t="s">
        <v>75</v>
      </c>
      <c r="D79" s="109" t="s">
        <v>84</v>
      </c>
      <c r="E79" s="109" t="s">
        <v>156</v>
      </c>
      <c r="F79" s="110">
        <v>5434941</v>
      </c>
      <c r="G79" s="111">
        <v>1666675.8</v>
      </c>
      <c r="H79" s="109" t="s">
        <v>151</v>
      </c>
      <c r="I79" s="109" t="s">
        <v>147</v>
      </c>
      <c r="J79" s="112">
        <v>45331</v>
      </c>
    </row>
    <row r="80" spans="1:10" ht="14.4">
      <c r="A80" s="109" t="s">
        <v>41</v>
      </c>
      <c r="B80" s="109" t="s">
        <v>308</v>
      </c>
      <c r="C80" s="109" t="s">
        <v>27</v>
      </c>
      <c r="D80" s="109" t="s">
        <v>83</v>
      </c>
      <c r="E80" s="109" t="s">
        <v>146</v>
      </c>
      <c r="F80" s="110">
        <v>5438150</v>
      </c>
      <c r="G80" s="111">
        <v>585000</v>
      </c>
      <c r="H80" s="109" t="s">
        <v>151</v>
      </c>
      <c r="I80" s="109" t="s">
        <v>147</v>
      </c>
      <c r="J80" s="112">
        <v>45350</v>
      </c>
    </row>
    <row r="81" spans="1:10" ht="14.4">
      <c r="A81" s="109" t="s">
        <v>41</v>
      </c>
      <c r="B81" s="109" t="s">
        <v>308</v>
      </c>
      <c r="C81" s="109" t="s">
        <v>85</v>
      </c>
      <c r="D81" s="109" t="s">
        <v>87</v>
      </c>
      <c r="E81" s="109" t="s">
        <v>146</v>
      </c>
      <c r="F81" s="110">
        <v>5436170</v>
      </c>
      <c r="G81" s="111">
        <v>601253</v>
      </c>
      <c r="H81" s="109" t="s">
        <v>147</v>
      </c>
      <c r="I81" s="109" t="s">
        <v>147</v>
      </c>
      <c r="J81" s="112">
        <v>45338</v>
      </c>
    </row>
    <row r="82" spans="1:10" ht="14.4">
      <c r="A82" s="109" t="s">
        <v>41</v>
      </c>
      <c r="B82" s="109" t="s">
        <v>308</v>
      </c>
      <c r="C82" s="109" t="s">
        <v>27</v>
      </c>
      <c r="D82" s="109" t="s">
        <v>83</v>
      </c>
      <c r="E82" s="109" t="s">
        <v>146</v>
      </c>
      <c r="F82" s="110">
        <v>5435011</v>
      </c>
      <c r="G82" s="111">
        <v>2674306</v>
      </c>
      <c r="H82" s="109" t="s">
        <v>147</v>
      </c>
      <c r="I82" s="109" t="s">
        <v>147</v>
      </c>
      <c r="J82" s="112">
        <v>45331</v>
      </c>
    </row>
    <row r="83" spans="1:10" ht="14.4">
      <c r="A83" s="109" t="s">
        <v>41</v>
      </c>
      <c r="B83" s="109" t="s">
        <v>308</v>
      </c>
      <c r="C83" s="109" t="s">
        <v>27</v>
      </c>
      <c r="D83" s="109" t="s">
        <v>83</v>
      </c>
      <c r="E83" s="109" t="s">
        <v>146</v>
      </c>
      <c r="F83" s="110">
        <v>5435297</v>
      </c>
      <c r="G83" s="111">
        <v>3387179.85</v>
      </c>
      <c r="H83" s="109" t="s">
        <v>147</v>
      </c>
      <c r="I83" s="109" t="s">
        <v>147</v>
      </c>
      <c r="J83" s="112">
        <v>45335</v>
      </c>
    </row>
    <row r="84" spans="1:10" ht="14.4">
      <c r="A84" s="109" t="s">
        <v>41</v>
      </c>
      <c r="B84" s="109" t="s">
        <v>308</v>
      </c>
      <c r="C84" s="109" t="s">
        <v>27</v>
      </c>
      <c r="D84" s="109" t="s">
        <v>82</v>
      </c>
      <c r="E84" s="109" t="s">
        <v>146</v>
      </c>
      <c r="F84" s="110">
        <v>5436110</v>
      </c>
      <c r="G84" s="111">
        <v>535000</v>
      </c>
      <c r="H84" s="109" t="s">
        <v>151</v>
      </c>
      <c r="I84" s="109" t="s">
        <v>147</v>
      </c>
      <c r="J84" s="112">
        <v>45338</v>
      </c>
    </row>
    <row r="85" spans="1:10" ht="14.4">
      <c r="A85" s="109" t="s">
        <v>41</v>
      </c>
      <c r="B85" s="109" t="s">
        <v>308</v>
      </c>
      <c r="C85" s="109" t="s">
        <v>85</v>
      </c>
      <c r="D85" s="109" t="s">
        <v>86</v>
      </c>
      <c r="E85" s="109" t="s">
        <v>146</v>
      </c>
      <c r="F85" s="110">
        <v>5435021</v>
      </c>
      <c r="G85" s="111">
        <v>1020000</v>
      </c>
      <c r="H85" s="109" t="s">
        <v>147</v>
      </c>
      <c r="I85" s="109" t="s">
        <v>147</v>
      </c>
      <c r="J85" s="112">
        <v>45331</v>
      </c>
    </row>
    <row r="86" spans="1:10" ht="14.4">
      <c r="A86" s="109" t="s">
        <v>41</v>
      </c>
      <c r="B86" s="109" t="s">
        <v>308</v>
      </c>
      <c r="C86" s="109" t="s">
        <v>85</v>
      </c>
      <c r="D86" s="109" t="s">
        <v>86</v>
      </c>
      <c r="E86" s="109" t="s">
        <v>146</v>
      </c>
      <c r="F86" s="110">
        <v>5435394</v>
      </c>
      <c r="G86" s="111">
        <v>419900</v>
      </c>
      <c r="H86" s="109" t="s">
        <v>147</v>
      </c>
      <c r="I86" s="109" t="s">
        <v>147</v>
      </c>
      <c r="J86" s="112">
        <v>45335</v>
      </c>
    </row>
    <row r="87" spans="1:10" ht="14.4">
      <c r="A87" s="109" t="s">
        <v>41</v>
      </c>
      <c r="B87" s="109" t="s">
        <v>308</v>
      </c>
      <c r="C87" s="109" t="s">
        <v>85</v>
      </c>
      <c r="D87" s="109" t="s">
        <v>86</v>
      </c>
      <c r="E87" s="109" t="s">
        <v>146</v>
      </c>
      <c r="F87" s="110">
        <v>5437202</v>
      </c>
      <c r="G87" s="111">
        <v>424940</v>
      </c>
      <c r="H87" s="109" t="s">
        <v>147</v>
      </c>
      <c r="I87" s="109" t="s">
        <v>147</v>
      </c>
      <c r="J87" s="112">
        <v>45345</v>
      </c>
    </row>
    <row r="88" spans="1:10" ht="14.4">
      <c r="A88" s="109" t="s">
        <v>41</v>
      </c>
      <c r="B88" s="109" t="s">
        <v>308</v>
      </c>
      <c r="C88" s="109" t="s">
        <v>27</v>
      </c>
      <c r="D88" s="109" t="s">
        <v>83</v>
      </c>
      <c r="E88" s="109" t="s">
        <v>146</v>
      </c>
      <c r="F88" s="110">
        <v>5438023</v>
      </c>
      <c r="G88" s="111">
        <v>505000</v>
      </c>
      <c r="H88" s="109" t="s">
        <v>151</v>
      </c>
      <c r="I88" s="109" t="s">
        <v>147</v>
      </c>
      <c r="J88" s="112">
        <v>45350</v>
      </c>
    </row>
    <row r="89" spans="1:10" ht="14.4">
      <c r="A89" s="109" t="s">
        <v>41</v>
      </c>
      <c r="B89" s="109" t="s">
        <v>308</v>
      </c>
      <c r="C89" s="109" t="s">
        <v>27</v>
      </c>
      <c r="D89" s="109" t="s">
        <v>83</v>
      </c>
      <c r="E89" s="109" t="s">
        <v>146</v>
      </c>
      <c r="F89" s="110">
        <v>5435000</v>
      </c>
      <c r="G89" s="111">
        <v>585000</v>
      </c>
      <c r="H89" s="109" t="s">
        <v>151</v>
      </c>
      <c r="I89" s="109" t="s">
        <v>147</v>
      </c>
      <c r="J89" s="112">
        <v>45331</v>
      </c>
    </row>
    <row r="90" spans="1:10" ht="14.4">
      <c r="A90" s="109" t="s">
        <v>41</v>
      </c>
      <c r="B90" s="109" t="s">
        <v>308</v>
      </c>
      <c r="C90" s="109" t="s">
        <v>27</v>
      </c>
      <c r="D90" s="109" t="s">
        <v>83</v>
      </c>
      <c r="E90" s="109" t="s">
        <v>157</v>
      </c>
      <c r="F90" s="110">
        <v>5435201</v>
      </c>
      <c r="G90" s="111">
        <v>799900</v>
      </c>
      <c r="H90" s="109" t="s">
        <v>151</v>
      </c>
      <c r="I90" s="109" t="s">
        <v>147</v>
      </c>
      <c r="J90" s="112">
        <v>45334</v>
      </c>
    </row>
    <row r="91" spans="1:10" ht="14.4">
      <c r="A91" s="109" t="s">
        <v>41</v>
      </c>
      <c r="B91" s="109" t="s">
        <v>308</v>
      </c>
      <c r="C91" s="109" t="s">
        <v>27</v>
      </c>
      <c r="D91" s="109" t="s">
        <v>83</v>
      </c>
      <c r="E91" s="109" t="s">
        <v>146</v>
      </c>
      <c r="F91" s="110">
        <v>5435102</v>
      </c>
      <c r="G91" s="111">
        <v>820050</v>
      </c>
      <c r="H91" s="109" t="s">
        <v>151</v>
      </c>
      <c r="I91" s="109" t="s">
        <v>147</v>
      </c>
      <c r="J91" s="112">
        <v>45334</v>
      </c>
    </row>
    <row r="92" spans="1:10" ht="14.4">
      <c r="A92" s="109" t="s">
        <v>41</v>
      </c>
      <c r="B92" s="109" t="s">
        <v>308</v>
      </c>
      <c r="C92" s="109" t="s">
        <v>150</v>
      </c>
      <c r="D92" s="109" t="s">
        <v>84</v>
      </c>
      <c r="E92" s="109" t="s">
        <v>149</v>
      </c>
      <c r="F92" s="110">
        <v>5434953</v>
      </c>
      <c r="G92" s="111">
        <v>1670000</v>
      </c>
      <c r="H92" s="109" t="s">
        <v>151</v>
      </c>
      <c r="I92" s="109" t="s">
        <v>147</v>
      </c>
      <c r="J92" s="112">
        <v>45331</v>
      </c>
    </row>
    <row r="93" spans="1:10" ht="14.4">
      <c r="A93" s="109" t="s">
        <v>41</v>
      </c>
      <c r="B93" s="109" t="s">
        <v>308</v>
      </c>
      <c r="C93" s="109" t="s">
        <v>153</v>
      </c>
      <c r="D93" s="109" t="s">
        <v>154</v>
      </c>
      <c r="E93" s="109" t="s">
        <v>146</v>
      </c>
      <c r="F93" s="110">
        <v>5436741</v>
      </c>
      <c r="G93" s="111">
        <v>885000</v>
      </c>
      <c r="H93" s="109" t="s">
        <v>151</v>
      </c>
      <c r="I93" s="109" t="s">
        <v>147</v>
      </c>
      <c r="J93" s="112">
        <v>45343</v>
      </c>
    </row>
    <row r="94" spans="1:10" ht="14.4">
      <c r="A94" s="109" t="s">
        <v>41</v>
      </c>
      <c r="B94" s="109" t="s">
        <v>308</v>
      </c>
      <c r="C94" s="109" t="s">
        <v>27</v>
      </c>
      <c r="D94" s="109" t="s">
        <v>83</v>
      </c>
      <c r="E94" s="109" t="s">
        <v>148</v>
      </c>
      <c r="F94" s="110">
        <v>5436607</v>
      </c>
      <c r="G94" s="111">
        <v>322500</v>
      </c>
      <c r="H94" s="109" t="s">
        <v>151</v>
      </c>
      <c r="I94" s="109" t="s">
        <v>147</v>
      </c>
      <c r="J94" s="112">
        <v>45343</v>
      </c>
    </row>
    <row r="95" spans="1:10" ht="14.4">
      <c r="A95" s="109" t="s">
        <v>41</v>
      </c>
      <c r="B95" s="109" t="s">
        <v>308</v>
      </c>
      <c r="C95" s="109" t="s">
        <v>80</v>
      </c>
      <c r="D95" s="109" t="s">
        <v>81</v>
      </c>
      <c r="E95" s="109" t="s">
        <v>146</v>
      </c>
      <c r="F95" s="110">
        <v>5436211</v>
      </c>
      <c r="G95" s="111">
        <v>399000</v>
      </c>
      <c r="H95" s="109" t="s">
        <v>151</v>
      </c>
      <c r="I95" s="109" t="s">
        <v>147</v>
      </c>
      <c r="J95" s="112">
        <v>45338</v>
      </c>
    </row>
    <row r="96" spans="1:10" ht="14.4">
      <c r="A96" s="109" t="s">
        <v>41</v>
      </c>
      <c r="B96" s="109" t="s">
        <v>308</v>
      </c>
      <c r="C96" s="109" t="s">
        <v>85</v>
      </c>
      <c r="D96" s="109" t="s">
        <v>86</v>
      </c>
      <c r="E96" s="109" t="s">
        <v>146</v>
      </c>
      <c r="F96" s="110">
        <v>5436533</v>
      </c>
      <c r="G96" s="111">
        <v>459900</v>
      </c>
      <c r="H96" s="109" t="s">
        <v>147</v>
      </c>
      <c r="I96" s="109" t="s">
        <v>147</v>
      </c>
      <c r="J96" s="112">
        <v>45343</v>
      </c>
    </row>
    <row r="97" spans="1:10" ht="14.4">
      <c r="A97" s="109" t="s">
        <v>41</v>
      </c>
      <c r="B97" s="109" t="s">
        <v>308</v>
      </c>
      <c r="C97" s="109" t="s">
        <v>85</v>
      </c>
      <c r="D97" s="109" t="s">
        <v>86</v>
      </c>
      <c r="E97" s="109" t="s">
        <v>146</v>
      </c>
      <c r="F97" s="110">
        <v>5433990</v>
      </c>
      <c r="G97" s="111">
        <v>472292</v>
      </c>
      <c r="H97" s="109" t="s">
        <v>147</v>
      </c>
      <c r="I97" s="109" t="s">
        <v>147</v>
      </c>
      <c r="J97" s="112">
        <v>45327</v>
      </c>
    </row>
    <row r="98" spans="1:10" ht="14.4">
      <c r="A98" s="109" t="s">
        <v>41</v>
      </c>
      <c r="B98" s="109" t="s">
        <v>308</v>
      </c>
      <c r="C98" s="109" t="s">
        <v>27</v>
      </c>
      <c r="D98" s="109" t="s">
        <v>83</v>
      </c>
      <c r="E98" s="109" t="s">
        <v>146</v>
      </c>
      <c r="F98" s="110">
        <v>5438573</v>
      </c>
      <c r="G98" s="111">
        <v>350000</v>
      </c>
      <c r="H98" s="109" t="s">
        <v>151</v>
      </c>
      <c r="I98" s="109" t="s">
        <v>147</v>
      </c>
      <c r="J98" s="112">
        <v>45351</v>
      </c>
    </row>
    <row r="99" spans="1:10" ht="14.4">
      <c r="A99" s="109" t="s">
        <v>41</v>
      </c>
      <c r="B99" s="109" t="s">
        <v>308</v>
      </c>
      <c r="C99" s="109" t="s">
        <v>27</v>
      </c>
      <c r="D99" s="109" t="s">
        <v>82</v>
      </c>
      <c r="E99" s="109" t="s">
        <v>148</v>
      </c>
      <c r="F99" s="110">
        <v>5436545</v>
      </c>
      <c r="G99" s="111">
        <v>157000</v>
      </c>
      <c r="H99" s="109" t="s">
        <v>151</v>
      </c>
      <c r="I99" s="109" t="s">
        <v>147</v>
      </c>
      <c r="J99" s="112">
        <v>45343</v>
      </c>
    </row>
    <row r="100" spans="1:10" ht="14.4">
      <c r="A100" s="109" t="s">
        <v>41</v>
      </c>
      <c r="B100" s="109" t="s">
        <v>308</v>
      </c>
      <c r="C100" s="109" t="s">
        <v>85</v>
      </c>
      <c r="D100" s="109" t="s">
        <v>86</v>
      </c>
      <c r="E100" s="109" t="s">
        <v>146</v>
      </c>
      <c r="F100" s="110">
        <v>5438517</v>
      </c>
      <c r="G100" s="111">
        <v>427400</v>
      </c>
      <c r="H100" s="109" t="s">
        <v>147</v>
      </c>
      <c r="I100" s="109" t="s">
        <v>147</v>
      </c>
      <c r="J100" s="112">
        <v>45351</v>
      </c>
    </row>
    <row r="101" spans="1:10" ht="14.4">
      <c r="A101" s="109" t="s">
        <v>41</v>
      </c>
      <c r="B101" s="109" t="s">
        <v>308</v>
      </c>
      <c r="C101" s="109" t="s">
        <v>155</v>
      </c>
      <c r="D101" s="109" t="s">
        <v>84</v>
      </c>
      <c r="E101" s="109" t="s">
        <v>146</v>
      </c>
      <c r="F101" s="110">
        <v>5435915</v>
      </c>
      <c r="G101" s="111">
        <v>342723.5</v>
      </c>
      <c r="H101" s="109" t="s">
        <v>151</v>
      </c>
      <c r="I101" s="109" t="s">
        <v>147</v>
      </c>
      <c r="J101" s="112">
        <v>45337</v>
      </c>
    </row>
    <row r="102" spans="1:10" ht="14.4">
      <c r="A102" s="109" t="s">
        <v>41</v>
      </c>
      <c r="B102" s="109" t="s">
        <v>308</v>
      </c>
      <c r="C102" s="109" t="s">
        <v>27</v>
      </c>
      <c r="D102" s="109" t="s">
        <v>83</v>
      </c>
      <c r="E102" s="109" t="s">
        <v>146</v>
      </c>
      <c r="F102" s="110">
        <v>5434123</v>
      </c>
      <c r="G102" s="111">
        <v>3416884</v>
      </c>
      <c r="H102" s="109" t="s">
        <v>147</v>
      </c>
      <c r="I102" s="109" t="s">
        <v>147</v>
      </c>
      <c r="J102" s="112">
        <v>45328</v>
      </c>
    </row>
    <row r="103" spans="1:10" ht="14.4">
      <c r="A103" s="109" t="s">
        <v>41</v>
      </c>
      <c r="B103" s="109" t="s">
        <v>308</v>
      </c>
      <c r="C103" s="109" t="s">
        <v>85</v>
      </c>
      <c r="D103" s="109" t="s">
        <v>87</v>
      </c>
      <c r="E103" s="109" t="s">
        <v>146</v>
      </c>
      <c r="F103" s="110">
        <v>5435924</v>
      </c>
      <c r="G103" s="111">
        <v>525490</v>
      </c>
      <c r="H103" s="109" t="s">
        <v>147</v>
      </c>
      <c r="I103" s="109" t="s">
        <v>147</v>
      </c>
      <c r="J103" s="112">
        <v>45337</v>
      </c>
    </row>
    <row r="104" spans="1:10" ht="14.4">
      <c r="A104" s="109" t="s">
        <v>41</v>
      </c>
      <c r="B104" s="109" t="s">
        <v>308</v>
      </c>
      <c r="C104" s="109" t="s">
        <v>27</v>
      </c>
      <c r="D104" s="109" t="s">
        <v>83</v>
      </c>
      <c r="E104" s="109" t="s">
        <v>146</v>
      </c>
      <c r="F104" s="110">
        <v>5438657</v>
      </c>
      <c r="G104" s="111">
        <v>575000</v>
      </c>
      <c r="H104" s="109" t="s">
        <v>151</v>
      </c>
      <c r="I104" s="109" t="s">
        <v>147</v>
      </c>
      <c r="J104" s="112">
        <v>45351</v>
      </c>
    </row>
    <row r="105" spans="1:10" ht="14.4">
      <c r="A105" s="109" t="s">
        <v>41</v>
      </c>
      <c r="B105" s="109" t="s">
        <v>308</v>
      </c>
      <c r="C105" s="109" t="s">
        <v>27</v>
      </c>
      <c r="D105" s="109" t="s">
        <v>82</v>
      </c>
      <c r="E105" s="109" t="s">
        <v>148</v>
      </c>
      <c r="F105" s="110">
        <v>5436659</v>
      </c>
      <c r="G105" s="111">
        <v>414000</v>
      </c>
      <c r="H105" s="109" t="s">
        <v>151</v>
      </c>
      <c r="I105" s="109" t="s">
        <v>147</v>
      </c>
      <c r="J105" s="112">
        <v>45343</v>
      </c>
    </row>
    <row r="106" spans="1:10" ht="14.4">
      <c r="A106" s="109" t="s">
        <v>41</v>
      </c>
      <c r="B106" s="109" t="s">
        <v>308</v>
      </c>
      <c r="C106" s="109" t="s">
        <v>27</v>
      </c>
      <c r="D106" s="109" t="s">
        <v>83</v>
      </c>
      <c r="E106" s="109" t="s">
        <v>146</v>
      </c>
      <c r="F106" s="110">
        <v>5438667</v>
      </c>
      <c r="G106" s="111">
        <v>655000</v>
      </c>
      <c r="H106" s="109" t="s">
        <v>151</v>
      </c>
      <c r="I106" s="109" t="s">
        <v>147</v>
      </c>
      <c r="J106" s="112">
        <v>45351</v>
      </c>
    </row>
    <row r="107" spans="1:10" ht="14.4">
      <c r="A107" s="109" t="s">
        <v>41</v>
      </c>
      <c r="B107" s="109" t="s">
        <v>308</v>
      </c>
      <c r="C107" s="109" t="s">
        <v>150</v>
      </c>
      <c r="D107" s="109" t="s">
        <v>84</v>
      </c>
      <c r="E107" s="109" t="s">
        <v>149</v>
      </c>
      <c r="F107" s="110">
        <v>5433591</v>
      </c>
      <c r="G107" s="111">
        <v>5000000</v>
      </c>
      <c r="H107" s="109" t="s">
        <v>151</v>
      </c>
      <c r="I107" s="109" t="s">
        <v>147</v>
      </c>
      <c r="J107" s="112">
        <v>45324</v>
      </c>
    </row>
    <row r="108" spans="1:10" ht="14.4">
      <c r="A108" s="109" t="s">
        <v>41</v>
      </c>
      <c r="B108" s="109" t="s">
        <v>308</v>
      </c>
      <c r="C108" s="109" t="s">
        <v>27</v>
      </c>
      <c r="D108" s="109" t="s">
        <v>82</v>
      </c>
      <c r="E108" s="109" t="s">
        <v>146</v>
      </c>
      <c r="F108" s="110">
        <v>5435944</v>
      </c>
      <c r="G108" s="111">
        <v>535000</v>
      </c>
      <c r="H108" s="109" t="s">
        <v>151</v>
      </c>
      <c r="I108" s="109" t="s">
        <v>147</v>
      </c>
      <c r="J108" s="112">
        <v>45337</v>
      </c>
    </row>
    <row r="109" spans="1:10" ht="14.4">
      <c r="A109" s="109" t="s">
        <v>41</v>
      </c>
      <c r="B109" s="109" t="s">
        <v>308</v>
      </c>
      <c r="C109" s="109" t="s">
        <v>27</v>
      </c>
      <c r="D109" s="109" t="s">
        <v>86</v>
      </c>
      <c r="E109" s="109" t="s">
        <v>156</v>
      </c>
      <c r="F109" s="110">
        <v>5435995</v>
      </c>
      <c r="G109" s="111">
        <v>1833000</v>
      </c>
      <c r="H109" s="109" t="s">
        <v>151</v>
      </c>
      <c r="I109" s="109" t="s">
        <v>147</v>
      </c>
      <c r="J109" s="112">
        <v>45337</v>
      </c>
    </row>
    <row r="110" spans="1:10" ht="14.4">
      <c r="A110" s="109" t="s">
        <v>41</v>
      </c>
      <c r="B110" s="109" t="s">
        <v>308</v>
      </c>
      <c r="C110" s="109" t="s">
        <v>85</v>
      </c>
      <c r="D110" s="109" t="s">
        <v>86</v>
      </c>
      <c r="E110" s="109" t="s">
        <v>146</v>
      </c>
      <c r="F110" s="110">
        <v>5436415</v>
      </c>
      <c r="G110" s="111">
        <v>459900</v>
      </c>
      <c r="H110" s="109" t="s">
        <v>147</v>
      </c>
      <c r="I110" s="109" t="s">
        <v>147</v>
      </c>
      <c r="J110" s="112">
        <v>45342</v>
      </c>
    </row>
    <row r="111" spans="1:10" ht="14.4">
      <c r="A111" s="109" t="s">
        <v>41</v>
      </c>
      <c r="B111" s="109" t="s">
        <v>308</v>
      </c>
      <c r="C111" s="109" t="s">
        <v>85</v>
      </c>
      <c r="D111" s="109" t="s">
        <v>86</v>
      </c>
      <c r="E111" s="109" t="s">
        <v>156</v>
      </c>
      <c r="F111" s="110">
        <v>5434373</v>
      </c>
      <c r="G111" s="111">
        <v>150000</v>
      </c>
      <c r="H111" s="109" t="s">
        <v>151</v>
      </c>
      <c r="I111" s="109" t="s">
        <v>147</v>
      </c>
      <c r="J111" s="112">
        <v>45329</v>
      </c>
    </row>
    <row r="112" spans="1:10" ht="14.4">
      <c r="A112" s="109" t="s">
        <v>41</v>
      </c>
      <c r="B112" s="109" t="s">
        <v>308</v>
      </c>
      <c r="C112" s="109" t="s">
        <v>27</v>
      </c>
      <c r="D112" s="109" t="s">
        <v>87</v>
      </c>
      <c r="E112" s="109" t="s">
        <v>156</v>
      </c>
      <c r="F112" s="110">
        <v>5434385</v>
      </c>
      <c r="G112" s="111">
        <v>125000</v>
      </c>
      <c r="H112" s="109" t="s">
        <v>151</v>
      </c>
      <c r="I112" s="109" t="s">
        <v>147</v>
      </c>
      <c r="J112" s="112">
        <v>45329</v>
      </c>
    </row>
    <row r="113" spans="1:10" ht="14.4">
      <c r="A113" s="109" t="s">
        <v>41</v>
      </c>
      <c r="B113" s="109" t="s">
        <v>308</v>
      </c>
      <c r="C113" s="109" t="s">
        <v>27</v>
      </c>
      <c r="D113" s="109" t="s">
        <v>83</v>
      </c>
      <c r="E113" s="109" t="s">
        <v>146</v>
      </c>
      <c r="F113" s="110">
        <v>5437809</v>
      </c>
      <c r="G113" s="111">
        <v>550000</v>
      </c>
      <c r="H113" s="109" t="s">
        <v>151</v>
      </c>
      <c r="I113" s="109" t="s">
        <v>147</v>
      </c>
      <c r="J113" s="112">
        <v>45349</v>
      </c>
    </row>
    <row r="114" spans="1:10" ht="14.4">
      <c r="A114" s="109" t="s">
        <v>41</v>
      </c>
      <c r="B114" s="109" t="s">
        <v>308</v>
      </c>
      <c r="C114" s="109" t="s">
        <v>27</v>
      </c>
      <c r="D114" s="109" t="s">
        <v>83</v>
      </c>
      <c r="E114" s="109" t="s">
        <v>146</v>
      </c>
      <c r="F114" s="110">
        <v>5437722</v>
      </c>
      <c r="G114" s="111">
        <v>668000</v>
      </c>
      <c r="H114" s="109" t="s">
        <v>151</v>
      </c>
      <c r="I114" s="109" t="s">
        <v>147</v>
      </c>
      <c r="J114" s="112">
        <v>45349</v>
      </c>
    </row>
    <row r="115" spans="1:10" ht="14.4">
      <c r="A115" s="109" t="s">
        <v>41</v>
      </c>
      <c r="B115" s="109" t="s">
        <v>308</v>
      </c>
      <c r="C115" s="109" t="s">
        <v>27</v>
      </c>
      <c r="D115" s="109" t="s">
        <v>83</v>
      </c>
      <c r="E115" s="109" t="s">
        <v>148</v>
      </c>
      <c r="F115" s="110">
        <v>5437128</v>
      </c>
      <c r="G115" s="111">
        <v>469000</v>
      </c>
      <c r="H115" s="109" t="s">
        <v>151</v>
      </c>
      <c r="I115" s="109" t="s">
        <v>147</v>
      </c>
      <c r="J115" s="112">
        <v>45345</v>
      </c>
    </row>
    <row r="116" spans="1:10" ht="14.4">
      <c r="A116" s="109" t="s">
        <v>41</v>
      </c>
      <c r="B116" s="109" t="s">
        <v>308</v>
      </c>
      <c r="C116" s="109" t="s">
        <v>27</v>
      </c>
      <c r="D116" s="109" t="s">
        <v>83</v>
      </c>
      <c r="E116" s="109" t="s">
        <v>146</v>
      </c>
      <c r="F116" s="110">
        <v>5434566</v>
      </c>
      <c r="G116" s="111">
        <v>445000</v>
      </c>
      <c r="H116" s="109" t="s">
        <v>151</v>
      </c>
      <c r="I116" s="109" t="s">
        <v>147</v>
      </c>
      <c r="J116" s="112">
        <v>45330</v>
      </c>
    </row>
    <row r="117" spans="1:10" ht="14.4">
      <c r="A117" s="109" t="s">
        <v>41</v>
      </c>
      <c r="B117" s="109" t="s">
        <v>308</v>
      </c>
      <c r="C117" s="109" t="s">
        <v>27</v>
      </c>
      <c r="D117" s="109" t="s">
        <v>82</v>
      </c>
      <c r="E117" s="109" t="s">
        <v>148</v>
      </c>
      <c r="F117" s="110">
        <v>5436418</v>
      </c>
      <c r="G117" s="111">
        <v>157000</v>
      </c>
      <c r="H117" s="109" t="s">
        <v>151</v>
      </c>
      <c r="I117" s="109" t="s">
        <v>147</v>
      </c>
      <c r="J117" s="112">
        <v>45342</v>
      </c>
    </row>
    <row r="118" spans="1:10" ht="14.4">
      <c r="A118" s="109" t="s">
        <v>41</v>
      </c>
      <c r="B118" s="109" t="s">
        <v>308</v>
      </c>
      <c r="C118" s="109" t="s">
        <v>27</v>
      </c>
      <c r="D118" s="109" t="s">
        <v>83</v>
      </c>
      <c r="E118" s="109" t="s">
        <v>148</v>
      </c>
      <c r="F118" s="110">
        <v>5437696</v>
      </c>
      <c r="G118" s="111">
        <v>530000</v>
      </c>
      <c r="H118" s="109" t="s">
        <v>151</v>
      </c>
      <c r="I118" s="109" t="s">
        <v>147</v>
      </c>
      <c r="J118" s="112">
        <v>45349</v>
      </c>
    </row>
    <row r="119" spans="1:10" ht="14.4">
      <c r="A119" s="109" t="s">
        <v>41</v>
      </c>
      <c r="B119" s="109" t="s">
        <v>308</v>
      </c>
      <c r="C119" s="109" t="s">
        <v>85</v>
      </c>
      <c r="D119" s="109" t="s">
        <v>87</v>
      </c>
      <c r="E119" s="109" t="s">
        <v>146</v>
      </c>
      <c r="F119" s="110">
        <v>5436963</v>
      </c>
      <c r="G119" s="111">
        <v>505000</v>
      </c>
      <c r="H119" s="109" t="s">
        <v>151</v>
      </c>
      <c r="I119" s="109" t="s">
        <v>147</v>
      </c>
      <c r="J119" s="112">
        <v>45344</v>
      </c>
    </row>
    <row r="120" spans="1:10" ht="14.4">
      <c r="A120" s="109" t="s">
        <v>41</v>
      </c>
      <c r="B120" s="109" t="s">
        <v>308</v>
      </c>
      <c r="C120" s="109" t="s">
        <v>27</v>
      </c>
      <c r="D120" s="109" t="s">
        <v>83</v>
      </c>
      <c r="E120" s="109" t="s">
        <v>146</v>
      </c>
      <c r="F120" s="110">
        <v>5435728</v>
      </c>
      <c r="G120" s="111">
        <v>565000</v>
      </c>
      <c r="H120" s="109" t="s">
        <v>151</v>
      </c>
      <c r="I120" s="109" t="s">
        <v>147</v>
      </c>
      <c r="J120" s="112">
        <v>45336</v>
      </c>
    </row>
    <row r="121" spans="1:10" ht="14.4">
      <c r="A121" s="109" t="s">
        <v>41</v>
      </c>
      <c r="B121" s="109" t="s">
        <v>308</v>
      </c>
      <c r="C121" s="109" t="s">
        <v>27</v>
      </c>
      <c r="D121" s="109" t="s">
        <v>83</v>
      </c>
      <c r="E121" s="109" t="s">
        <v>156</v>
      </c>
      <c r="F121" s="110">
        <v>5434811</v>
      </c>
      <c r="G121" s="111">
        <v>14000</v>
      </c>
      <c r="H121" s="109" t="s">
        <v>151</v>
      </c>
      <c r="I121" s="109" t="s">
        <v>147</v>
      </c>
      <c r="J121" s="112">
        <v>45331</v>
      </c>
    </row>
    <row r="122" spans="1:10" ht="14.4">
      <c r="A122" s="109" t="s">
        <v>41</v>
      </c>
      <c r="B122" s="109" t="s">
        <v>308</v>
      </c>
      <c r="C122" s="109" t="s">
        <v>27</v>
      </c>
      <c r="D122" s="109" t="s">
        <v>83</v>
      </c>
      <c r="E122" s="109" t="s">
        <v>146</v>
      </c>
      <c r="F122" s="110">
        <v>5438297</v>
      </c>
      <c r="G122" s="111">
        <v>335000</v>
      </c>
      <c r="H122" s="109" t="s">
        <v>151</v>
      </c>
      <c r="I122" s="109" t="s">
        <v>147</v>
      </c>
      <c r="J122" s="112">
        <v>45350</v>
      </c>
    </row>
    <row r="123" spans="1:10" ht="14.4">
      <c r="A123" s="109" t="s">
        <v>39</v>
      </c>
      <c r="B123" s="109" t="s">
        <v>309</v>
      </c>
      <c r="C123" s="109" t="s">
        <v>28</v>
      </c>
      <c r="D123" s="109" t="s">
        <v>49</v>
      </c>
      <c r="E123" s="109" t="s">
        <v>146</v>
      </c>
      <c r="F123" s="110">
        <v>5435986</v>
      </c>
      <c r="G123" s="111">
        <v>511000</v>
      </c>
      <c r="H123" s="109" t="s">
        <v>151</v>
      </c>
      <c r="I123" s="109" t="s">
        <v>147</v>
      </c>
      <c r="J123" s="112">
        <v>45337</v>
      </c>
    </row>
    <row r="124" spans="1:10" ht="14.4">
      <c r="A124" s="109" t="s">
        <v>39</v>
      </c>
      <c r="B124" s="109" t="s">
        <v>309</v>
      </c>
      <c r="C124" s="109" t="s">
        <v>28</v>
      </c>
      <c r="D124" s="109" t="s">
        <v>49</v>
      </c>
      <c r="E124" s="109" t="s">
        <v>146</v>
      </c>
      <c r="F124" s="110">
        <v>5435991</v>
      </c>
      <c r="G124" s="111">
        <v>437805</v>
      </c>
      <c r="H124" s="109" t="s">
        <v>151</v>
      </c>
      <c r="I124" s="109" t="s">
        <v>147</v>
      </c>
      <c r="J124" s="112">
        <v>45337</v>
      </c>
    </row>
    <row r="125" spans="1:10" ht="14.4">
      <c r="A125" s="109" t="s">
        <v>39</v>
      </c>
      <c r="B125" s="109" t="s">
        <v>309</v>
      </c>
      <c r="C125" s="109" t="s">
        <v>28</v>
      </c>
      <c r="D125" s="109" t="s">
        <v>92</v>
      </c>
      <c r="E125" s="109" t="s">
        <v>148</v>
      </c>
      <c r="F125" s="110">
        <v>5436103</v>
      </c>
      <c r="G125" s="111">
        <v>196000</v>
      </c>
      <c r="H125" s="109" t="s">
        <v>151</v>
      </c>
      <c r="I125" s="109" t="s">
        <v>147</v>
      </c>
      <c r="J125" s="112">
        <v>45338</v>
      </c>
    </row>
    <row r="126" spans="1:10" ht="14.4">
      <c r="A126" s="109" t="s">
        <v>39</v>
      </c>
      <c r="B126" s="109" t="s">
        <v>309</v>
      </c>
      <c r="C126" s="109" t="s">
        <v>28</v>
      </c>
      <c r="D126" s="109" t="s">
        <v>92</v>
      </c>
      <c r="E126" s="109" t="s">
        <v>146</v>
      </c>
      <c r="F126" s="110">
        <v>5436277</v>
      </c>
      <c r="G126" s="111">
        <v>435000</v>
      </c>
      <c r="H126" s="109" t="s">
        <v>151</v>
      </c>
      <c r="I126" s="109" t="s">
        <v>147</v>
      </c>
      <c r="J126" s="112">
        <v>45338</v>
      </c>
    </row>
    <row r="127" spans="1:10" ht="14.4">
      <c r="A127" s="109" t="s">
        <v>39</v>
      </c>
      <c r="B127" s="109" t="s">
        <v>309</v>
      </c>
      <c r="C127" s="109" t="s">
        <v>28</v>
      </c>
      <c r="D127" s="109" t="s">
        <v>46</v>
      </c>
      <c r="E127" s="109" t="s">
        <v>146</v>
      </c>
      <c r="F127" s="110">
        <v>5436030</v>
      </c>
      <c r="G127" s="111">
        <v>1430000</v>
      </c>
      <c r="H127" s="109" t="s">
        <v>151</v>
      </c>
      <c r="I127" s="109" t="s">
        <v>147</v>
      </c>
      <c r="J127" s="112">
        <v>45337</v>
      </c>
    </row>
    <row r="128" spans="1:10" ht="14.4">
      <c r="A128" s="109" t="s">
        <v>39</v>
      </c>
      <c r="B128" s="109" t="s">
        <v>309</v>
      </c>
      <c r="C128" s="109" t="s">
        <v>47</v>
      </c>
      <c r="D128" s="109" t="s">
        <v>48</v>
      </c>
      <c r="E128" s="109" t="s">
        <v>148</v>
      </c>
      <c r="F128" s="110">
        <v>5436040</v>
      </c>
      <c r="G128" s="111">
        <v>325000</v>
      </c>
      <c r="H128" s="109" t="s">
        <v>151</v>
      </c>
      <c r="I128" s="109" t="s">
        <v>147</v>
      </c>
      <c r="J128" s="112">
        <v>45337</v>
      </c>
    </row>
    <row r="129" spans="1:10" ht="14.4">
      <c r="A129" s="109" t="s">
        <v>39</v>
      </c>
      <c r="B129" s="109" t="s">
        <v>309</v>
      </c>
      <c r="C129" s="109" t="s">
        <v>28</v>
      </c>
      <c r="D129" s="109" t="s">
        <v>92</v>
      </c>
      <c r="E129" s="109" t="s">
        <v>146</v>
      </c>
      <c r="F129" s="110">
        <v>5436106</v>
      </c>
      <c r="G129" s="111">
        <v>499000</v>
      </c>
      <c r="H129" s="109" t="s">
        <v>151</v>
      </c>
      <c r="I129" s="109" t="s">
        <v>147</v>
      </c>
      <c r="J129" s="112">
        <v>45338</v>
      </c>
    </row>
    <row r="130" spans="1:10" ht="14.4">
      <c r="A130" s="109" t="s">
        <v>39</v>
      </c>
      <c r="B130" s="109" t="s">
        <v>309</v>
      </c>
      <c r="C130" s="109" t="s">
        <v>28</v>
      </c>
      <c r="D130" s="109" t="s">
        <v>46</v>
      </c>
      <c r="E130" s="109" t="s">
        <v>146</v>
      </c>
      <c r="F130" s="110">
        <v>5436609</v>
      </c>
      <c r="G130" s="111">
        <v>595000</v>
      </c>
      <c r="H130" s="109" t="s">
        <v>151</v>
      </c>
      <c r="I130" s="109" t="s">
        <v>147</v>
      </c>
      <c r="J130" s="112">
        <v>45343</v>
      </c>
    </row>
    <row r="131" spans="1:10" ht="14.4">
      <c r="A131" s="109" t="s">
        <v>39</v>
      </c>
      <c r="B131" s="109" t="s">
        <v>309</v>
      </c>
      <c r="C131" s="109" t="s">
        <v>47</v>
      </c>
      <c r="D131" s="109" t="s">
        <v>48</v>
      </c>
      <c r="E131" s="109" t="s">
        <v>158</v>
      </c>
      <c r="F131" s="110">
        <v>5436248</v>
      </c>
      <c r="G131" s="111">
        <v>165000</v>
      </c>
      <c r="H131" s="109" t="s">
        <v>151</v>
      </c>
      <c r="I131" s="109" t="s">
        <v>147</v>
      </c>
      <c r="J131" s="112">
        <v>45338</v>
      </c>
    </row>
    <row r="132" spans="1:10" ht="14.4">
      <c r="A132" s="109" t="s">
        <v>39</v>
      </c>
      <c r="B132" s="109" t="s">
        <v>309</v>
      </c>
      <c r="C132" s="109" t="s">
        <v>28</v>
      </c>
      <c r="D132" s="109" t="s">
        <v>90</v>
      </c>
      <c r="E132" s="109" t="s">
        <v>146</v>
      </c>
      <c r="F132" s="110">
        <v>5436466</v>
      </c>
      <c r="G132" s="111">
        <v>495000</v>
      </c>
      <c r="H132" s="109" t="s">
        <v>151</v>
      </c>
      <c r="I132" s="109" t="s">
        <v>147</v>
      </c>
      <c r="J132" s="112">
        <v>45342</v>
      </c>
    </row>
    <row r="133" spans="1:10" ht="14.4">
      <c r="A133" s="109" t="s">
        <v>39</v>
      </c>
      <c r="B133" s="109" t="s">
        <v>309</v>
      </c>
      <c r="C133" s="109" t="s">
        <v>88</v>
      </c>
      <c r="D133" s="109" t="s">
        <v>89</v>
      </c>
      <c r="E133" s="109" t="s">
        <v>146</v>
      </c>
      <c r="F133" s="110">
        <v>5436467</v>
      </c>
      <c r="G133" s="111">
        <v>3900000</v>
      </c>
      <c r="H133" s="109" t="s">
        <v>151</v>
      </c>
      <c r="I133" s="109" t="s">
        <v>147</v>
      </c>
      <c r="J133" s="112">
        <v>45342</v>
      </c>
    </row>
    <row r="134" spans="1:10" ht="14.4">
      <c r="A134" s="109" t="s">
        <v>39</v>
      </c>
      <c r="B134" s="109" t="s">
        <v>309</v>
      </c>
      <c r="C134" s="109" t="s">
        <v>88</v>
      </c>
      <c r="D134" s="109" t="s">
        <v>89</v>
      </c>
      <c r="E134" s="109" t="s">
        <v>146</v>
      </c>
      <c r="F134" s="110">
        <v>5436469</v>
      </c>
      <c r="G134" s="111">
        <v>1140000</v>
      </c>
      <c r="H134" s="109" t="s">
        <v>151</v>
      </c>
      <c r="I134" s="109" t="s">
        <v>147</v>
      </c>
      <c r="J134" s="112">
        <v>45342</v>
      </c>
    </row>
    <row r="135" spans="1:10" ht="14.4">
      <c r="A135" s="109" t="s">
        <v>39</v>
      </c>
      <c r="B135" s="109" t="s">
        <v>309</v>
      </c>
      <c r="C135" s="109" t="s">
        <v>28</v>
      </c>
      <c r="D135" s="109" t="s">
        <v>90</v>
      </c>
      <c r="E135" s="109" t="s">
        <v>146</v>
      </c>
      <c r="F135" s="110">
        <v>5436470</v>
      </c>
      <c r="G135" s="111">
        <v>505000</v>
      </c>
      <c r="H135" s="109" t="s">
        <v>151</v>
      </c>
      <c r="I135" s="109" t="s">
        <v>147</v>
      </c>
      <c r="J135" s="112">
        <v>45342</v>
      </c>
    </row>
    <row r="136" spans="1:10" ht="14.4">
      <c r="A136" s="109" t="s">
        <v>39</v>
      </c>
      <c r="B136" s="109" t="s">
        <v>309</v>
      </c>
      <c r="C136" s="109" t="s">
        <v>88</v>
      </c>
      <c r="D136" s="109" t="s">
        <v>89</v>
      </c>
      <c r="E136" s="109" t="s">
        <v>146</v>
      </c>
      <c r="F136" s="110">
        <v>5436471</v>
      </c>
      <c r="G136" s="111">
        <v>508000</v>
      </c>
      <c r="H136" s="109" t="s">
        <v>151</v>
      </c>
      <c r="I136" s="109" t="s">
        <v>147</v>
      </c>
      <c r="J136" s="112">
        <v>45342</v>
      </c>
    </row>
    <row r="137" spans="1:10" ht="14.4">
      <c r="A137" s="109" t="s">
        <v>39</v>
      </c>
      <c r="B137" s="109" t="s">
        <v>309</v>
      </c>
      <c r="C137" s="109" t="s">
        <v>88</v>
      </c>
      <c r="D137" s="109" t="s">
        <v>89</v>
      </c>
      <c r="E137" s="109" t="s">
        <v>146</v>
      </c>
      <c r="F137" s="110">
        <v>5436473</v>
      </c>
      <c r="G137" s="111">
        <v>470000</v>
      </c>
      <c r="H137" s="109" t="s">
        <v>151</v>
      </c>
      <c r="I137" s="109" t="s">
        <v>147</v>
      </c>
      <c r="J137" s="112">
        <v>45342</v>
      </c>
    </row>
    <row r="138" spans="1:10" ht="14.4">
      <c r="A138" s="109" t="s">
        <v>39</v>
      </c>
      <c r="B138" s="109" t="s">
        <v>309</v>
      </c>
      <c r="C138" s="109" t="s">
        <v>28</v>
      </c>
      <c r="D138" s="109" t="s">
        <v>49</v>
      </c>
      <c r="E138" s="109" t="s">
        <v>148</v>
      </c>
      <c r="F138" s="110">
        <v>5436451</v>
      </c>
      <c r="G138" s="111">
        <v>375000</v>
      </c>
      <c r="H138" s="109" t="s">
        <v>151</v>
      </c>
      <c r="I138" s="109" t="s">
        <v>147</v>
      </c>
      <c r="J138" s="112">
        <v>45342</v>
      </c>
    </row>
    <row r="139" spans="1:10" ht="14.4">
      <c r="A139" s="109" t="s">
        <v>39</v>
      </c>
      <c r="B139" s="109" t="s">
        <v>309</v>
      </c>
      <c r="C139" s="109" t="s">
        <v>28</v>
      </c>
      <c r="D139" s="109" t="s">
        <v>49</v>
      </c>
      <c r="E139" s="109" t="s">
        <v>146</v>
      </c>
      <c r="F139" s="110">
        <v>5436605</v>
      </c>
      <c r="G139" s="111">
        <v>1100000</v>
      </c>
      <c r="H139" s="109" t="s">
        <v>151</v>
      </c>
      <c r="I139" s="109" t="s">
        <v>147</v>
      </c>
      <c r="J139" s="112">
        <v>45343</v>
      </c>
    </row>
    <row r="140" spans="1:10" ht="14.4">
      <c r="A140" s="109" t="s">
        <v>39</v>
      </c>
      <c r="B140" s="109" t="s">
        <v>309</v>
      </c>
      <c r="C140" s="109" t="s">
        <v>28</v>
      </c>
      <c r="D140" s="109" t="s">
        <v>46</v>
      </c>
      <c r="E140" s="109" t="s">
        <v>146</v>
      </c>
      <c r="F140" s="110">
        <v>5433390</v>
      </c>
      <c r="G140" s="111">
        <v>545000</v>
      </c>
      <c r="H140" s="109" t="s">
        <v>151</v>
      </c>
      <c r="I140" s="109" t="s">
        <v>147</v>
      </c>
      <c r="J140" s="112">
        <v>45323</v>
      </c>
    </row>
    <row r="141" spans="1:10" ht="14.4">
      <c r="A141" s="109" t="s">
        <v>39</v>
      </c>
      <c r="B141" s="109" t="s">
        <v>309</v>
      </c>
      <c r="C141" s="109" t="s">
        <v>28</v>
      </c>
      <c r="D141" s="109" t="s">
        <v>90</v>
      </c>
      <c r="E141" s="109" t="s">
        <v>146</v>
      </c>
      <c r="F141" s="110">
        <v>5436621</v>
      </c>
      <c r="G141" s="111">
        <v>860000</v>
      </c>
      <c r="H141" s="109" t="s">
        <v>151</v>
      </c>
      <c r="I141" s="109" t="s">
        <v>147</v>
      </c>
      <c r="J141" s="112">
        <v>45343</v>
      </c>
    </row>
    <row r="142" spans="1:10" ht="14.4">
      <c r="A142" s="109" t="s">
        <v>39</v>
      </c>
      <c r="B142" s="109" t="s">
        <v>309</v>
      </c>
      <c r="C142" s="109" t="s">
        <v>28</v>
      </c>
      <c r="D142" s="109" t="s">
        <v>49</v>
      </c>
      <c r="E142" s="109" t="s">
        <v>146</v>
      </c>
      <c r="F142" s="110">
        <v>5436637</v>
      </c>
      <c r="G142" s="111">
        <v>429000</v>
      </c>
      <c r="H142" s="109" t="s">
        <v>151</v>
      </c>
      <c r="I142" s="109" t="s">
        <v>147</v>
      </c>
      <c r="J142" s="112">
        <v>45343</v>
      </c>
    </row>
    <row r="143" spans="1:10" ht="14.4">
      <c r="A143" s="109" t="s">
        <v>39</v>
      </c>
      <c r="B143" s="109" t="s">
        <v>309</v>
      </c>
      <c r="C143" s="109" t="s">
        <v>88</v>
      </c>
      <c r="D143" s="109" t="s">
        <v>89</v>
      </c>
      <c r="E143" s="109" t="s">
        <v>156</v>
      </c>
      <c r="F143" s="110">
        <v>5436672</v>
      </c>
      <c r="G143" s="111">
        <v>637500</v>
      </c>
      <c r="H143" s="109" t="s">
        <v>151</v>
      </c>
      <c r="I143" s="109" t="s">
        <v>147</v>
      </c>
      <c r="J143" s="112">
        <v>45343</v>
      </c>
    </row>
    <row r="144" spans="1:10" ht="14.4">
      <c r="A144" s="109" t="s">
        <v>39</v>
      </c>
      <c r="B144" s="109" t="s">
        <v>309</v>
      </c>
      <c r="C144" s="109" t="s">
        <v>47</v>
      </c>
      <c r="D144" s="109" t="s">
        <v>48</v>
      </c>
      <c r="E144" s="109" t="s">
        <v>156</v>
      </c>
      <c r="F144" s="110">
        <v>5436698</v>
      </c>
      <c r="G144" s="111">
        <v>175000</v>
      </c>
      <c r="H144" s="109" t="s">
        <v>151</v>
      </c>
      <c r="I144" s="109" t="s">
        <v>147</v>
      </c>
      <c r="J144" s="112">
        <v>45343</v>
      </c>
    </row>
    <row r="145" spans="1:10" ht="14.4">
      <c r="A145" s="109" t="s">
        <v>39</v>
      </c>
      <c r="B145" s="109" t="s">
        <v>309</v>
      </c>
      <c r="C145" s="109" t="s">
        <v>28</v>
      </c>
      <c r="D145" s="109" t="s">
        <v>49</v>
      </c>
      <c r="E145" s="109" t="s">
        <v>146</v>
      </c>
      <c r="F145" s="110">
        <v>5436699</v>
      </c>
      <c r="G145" s="111">
        <v>585000</v>
      </c>
      <c r="H145" s="109" t="s">
        <v>151</v>
      </c>
      <c r="I145" s="109" t="s">
        <v>147</v>
      </c>
      <c r="J145" s="112">
        <v>45343</v>
      </c>
    </row>
    <row r="146" spans="1:10" ht="14.4">
      <c r="A146" s="109" t="s">
        <v>39</v>
      </c>
      <c r="B146" s="109" t="s">
        <v>309</v>
      </c>
      <c r="C146" s="109" t="s">
        <v>28</v>
      </c>
      <c r="D146" s="109" t="s">
        <v>92</v>
      </c>
      <c r="E146" s="109" t="s">
        <v>146</v>
      </c>
      <c r="F146" s="110">
        <v>5436733</v>
      </c>
      <c r="G146" s="111">
        <v>399000</v>
      </c>
      <c r="H146" s="109" t="s">
        <v>151</v>
      </c>
      <c r="I146" s="109" t="s">
        <v>147</v>
      </c>
      <c r="J146" s="112">
        <v>45343</v>
      </c>
    </row>
    <row r="147" spans="1:10" ht="14.4">
      <c r="A147" s="109" t="s">
        <v>39</v>
      </c>
      <c r="B147" s="109" t="s">
        <v>309</v>
      </c>
      <c r="C147" s="109" t="s">
        <v>28</v>
      </c>
      <c r="D147" s="109" t="s">
        <v>90</v>
      </c>
      <c r="E147" s="109" t="s">
        <v>146</v>
      </c>
      <c r="F147" s="110">
        <v>5436738</v>
      </c>
      <c r="G147" s="111">
        <v>475000</v>
      </c>
      <c r="H147" s="109" t="s">
        <v>151</v>
      </c>
      <c r="I147" s="109" t="s">
        <v>147</v>
      </c>
      <c r="J147" s="112">
        <v>45343</v>
      </c>
    </row>
    <row r="148" spans="1:10" ht="14.4">
      <c r="A148" s="109" t="s">
        <v>39</v>
      </c>
      <c r="B148" s="109" t="s">
        <v>309</v>
      </c>
      <c r="C148" s="109" t="s">
        <v>28</v>
      </c>
      <c r="D148" s="109" t="s">
        <v>49</v>
      </c>
      <c r="E148" s="109" t="s">
        <v>146</v>
      </c>
      <c r="F148" s="110">
        <v>5436602</v>
      </c>
      <c r="G148" s="111">
        <v>480000</v>
      </c>
      <c r="H148" s="109" t="s">
        <v>151</v>
      </c>
      <c r="I148" s="109" t="s">
        <v>147</v>
      </c>
      <c r="J148" s="112">
        <v>45343</v>
      </c>
    </row>
    <row r="149" spans="1:10" ht="14.4">
      <c r="A149" s="109" t="s">
        <v>39</v>
      </c>
      <c r="B149" s="109" t="s">
        <v>309</v>
      </c>
      <c r="C149" s="109" t="s">
        <v>47</v>
      </c>
      <c r="D149" s="109" t="s">
        <v>48</v>
      </c>
      <c r="E149" s="109" t="s">
        <v>157</v>
      </c>
      <c r="F149" s="110">
        <v>5435407</v>
      </c>
      <c r="G149" s="111">
        <v>570000</v>
      </c>
      <c r="H149" s="109" t="s">
        <v>151</v>
      </c>
      <c r="I149" s="109" t="s">
        <v>147</v>
      </c>
      <c r="J149" s="112">
        <v>45335</v>
      </c>
    </row>
    <row r="150" spans="1:10" ht="14.4">
      <c r="A150" s="109" t="s">
        <v>39</v>
      </c>
      <c r="B150" s="109" t="s">
        <v>309</v>
      </c>
      <c r="C150" s="109" t="s">
        <v>28</v>
      </c>
      <c r="D150" s="109" t="s">
        <v>49</v>
      </c>
      <c r="E150" s="109" t="s">
        <v>146</v>
      </c>
      <c r="F150" s="110">
        <v>5436123</v>
      </c>
      <c r="G150" s="111">
        <v>725000</v>
      </c>
      <c r="H150" s="109" t="s">
        <v>151</v>
      </c>
      <c r="I150" s="109" t="s">
        <v>147</v>
      </c>
      <c r="J150" s="112">
        <v>45338</v>
      </c>
    </row>
    <row r="151" spans="1:10" ht="14.4">
      <c r="A151" s="109" t="s">
        <v>39</v>
      </c>
      <c r="B151" s="109" t="s">
        <v>309</v>
      </c>
      <c r="C151" s="109" t="s">
        <v>28</v>
      </c>
      <c r="D151" s="109" t="s">
        <v>90</v>
      </c>
      <c r="E151" s="109" t="s">
        <v>148</v>
      </c>
      <c r="F151" s="110">
        <v>5436149</v>
      </c>
      <c r="G151" s="111">
        <v>189000</v>
      </c>
      <c r="H151" s="109" t="s">
        <v>151</v>
      </c>
      <c r="I151" s="109" t="s">
        <v>147</v>
      </c>
      <c r="J151" s="112">
        <v>45338</v>
      </c>
    </row>
    <row r="152" spans="1:10" ht="14.4">
      <c r="A152" s="109" t="s">
        <v>39</v>
      </c>
      <c r="B152" s="109" t="s">
        <v>309</v>
      </c>
      <c r="C152" s="109" t="s">
        <v>28</v>
      </c>
      <c r="D152" s="109" t="s">
        <v>93</v>
      </c>
      <c r="E152" s="109" t="s">
        <v>146</v>
      </c>
      <c r="F152" s="110">
        <v>5436154</v>
      </c>
      <c r="G152" s="111">
        <v>634746</v>
      </c>
      <c r="H152" s="109" t="s">
        <v>147</v>
      </c>
      <c r="I152" s="109" t="s">
        <v>147</v>
      </c>
      <c r="J152" s="112">
        <v>45338</v>
      </c>
    </row>
    <row r="153" spans="1:10" ht="14.4">
      <c r="A153" s="109" t="s">
        <v>39</v>
      </c>
      <c r="B153" s="109" t="s">
        <v>309</v>
      </c>
      <c r="C153" s="109" t="s">
        <v>47</v>
      </c>
      <c r="D153" s="109" t="s">
        <v>48</v>
      </c>
      <c r="E153" s="109" t="s">
        <v>146</v>
      </c>
      <c r="F153" s="110">
        <v>5436172</v>
      </c>
      <c r="G153" s="111">
        <v>250000</v>
      </c>
      <c r="H153" s="109" t="s">
        <v>151</v>
      </c>
      <c r="I153" s="109" t="s">
        <v>147</v>
      </c>
      <c r="J153" s="112">
        <v>45338</v>
      </c>
    </row>
    <row r="154" spans="1:10" ht="14.4">
      <c r="A154" s="109" t="s">
        <v>39</v>
      </c>
      <c r="B154" s="109" t="s">
        <v>309</v>
      </c>
      <c r="C154" s="109" t="s">
        <v>28</v>
      </c>
      <c r="D154" s="109" t="s">
        <v>90</v>
      </c>
      <c r="E154" s="109" t="s">
        <v>146</v>
      </c>
      <c r="F154" s="110">
        <v>5436183</v>
      </c>
      <c r="G154" s="111">
        <v>595000</v>
      </c>
      <c r="H154" s="109" t="s">
        <v>151</v>
      </c>
      <c r="I154" s="109" t="s">
        <v>147</v>
      </c>
      <c r="J154" s="112">
        <v>45338</v>
      </c>
    </row>
    <row r="155" spans="1:10" ht="14.4">
      <c r="A155" s="109" t="s">
        <v>39</v>
      </c>
      <c r="B155" s="109" t="s">
        <v>309</v>
      </c>
      <c r="C155" s="109" t="s">
        <v>28</v>
      </c>
      <c r="D155" s="109" t="s">
        <v>46</v>
      </c>
      <c r="E155" s="109" t="s">
        <v>146</v>
      </c>
      <c r="F155" s="110">
        <v>5436208</v>
      </c>
      <c r="G155" s="111">
        <v>1045000</v>
      </c>
      <c r="H155" s="109" t="s">
        <v>151</v>
      </c>
      <c r="I155" s="109" t="s">
        <v>147</v>
      </c>
      <c r="J155" s="112">
        <v>45338</v>
      </c>
    </row>
    <row r="156" spans="1:10" ht="14.4">
      <c r="A156" s="109" t="s">
        <v>39</v>
      </c>
      <c r="B156" s="109" t="s">
        <v>309</v>
      </c>
      <c r="C156" s="109" t="s">
        <v>85</v>
      </c>
      <c r="D156" s="109" t="s">
        <v>95</v>
      </c>
      <c r="E156" s="109" t="s">
        <v>146</v>
      </c>
      <c r="F156" s="110">
        <v>5436216</v>
      </c>
      <c r="G156" s="111">
        <v>445000</v>
      </c>
      <c r="H156" s="109" t="s">
        <v>151</v>
      </c>
      <c r="I156" s="109" t="s">
        <v>147</v>
      </c>
      <c r="J156" s="112">
        <v>45338</v>
      </c>
    </row>
    <row r="157" spans="1:10" ht="14.4">
      <c r="A157" s="109" t="s">
        <v>39</v>
      </c>
      <c r="B157" s="109" t="s">
        <v>309</v>
      </c>
      <c r="C157" s="109" t="s">
        <v>28</v>
      </c>
      <c r="D157" s="109" t="s">
        <v>93</v>
      </c>
      <c r="E157" s="109" t="s">
        <v>146</v>
      </c>
      <c r="F157" s="110">
        <v>5436457</v>
      </c>
      <c r="G157" s="111">
        <v>943740</v>
      </c>
      <c r="H157" s="109" t="s">
        <v>147</v>
      </c>
      <c r="I157" s="109" t="s">
        <v>147</v>
      </c>
      <c r="J157" s="112">
        <v>45342</v>
      </c>
    </row>
    <row r="158" spans="1:10" ht="14.4">
      <c r="A158" s="109" t="s">
        <v>39</v>
      </c>
      <c r="B158" s="109" t="s">
        <v>309</v>
      </c>
      <c r="C158" s="109" t="s">
        <v>28</v>
      </c>
      <c r="D158" s="109" t="s">
        <v>90</v>
      </c>
      <c r="E158" s="109" t="s">
        <v>146</v>
      </c>
      <c r="F158" s="110">
        <v>5436273</v>
      </c>
      <c r="G158" s="111">
        <v>680000</v>
      </c>
      <c r="H158" s="109" t="s">
        <v>151</v>
      </c>
      <c r="I158" s="109" t="s">
        <v>147</v>
      </c>
      <c r="J158" s="112">
        <v>45338</v>
      </c>
    </row>
    <row r="159" spans="1:10" ht="14.4">
      <c r="A159" s="109" t="s">
        <v>39</v>
      </c>
      <c r="B159" s="109" t="s">
        <v>309</v>
      </c>
      <c r="C159" s="109" t="s">
        <v>28</v>
      </c>
      <c r="D159" s="109" t="s">
        <v>92</v>
      </c>
      <c r="E159" s="109" t="s">
        <v>146</v>
      </c>
      <c r="F159" s="110">
        <v>5436108</v>
      </c>
      <c r="G159" s="111">
        <v>482000</v>
      </c>
      <c r="H159" s="109" t="s">
        <v>151</v>
      </c>
      <c r="I159" s="109" t="s">
        <v>147</v>
      </c>
      <c r="J159" s="112">
        <v>45338</v>
      </c>
    </row>
    <row r="160" spans="1:10" ht="14.4">
      <c r="A160" s="109" t="s">
        <v>39</v>
      </c>
      <c r="B160" s="109" t="s">
        <v>309</v>
      </c>
      <c r="C160" s="109" t="s">
        <v>47</v>
      </c>
      <c r="D160" s="109" t="s">
        <v>48</v>
      </c>
      <c r="E160" s="109" t="s">
        <v>146</v>
      </c>
      <c r="F160" s="110">
        <v>5436280</v>
      </c>
      <c r="G160" s="111">
        <v>723000</v>
      </c>
      <c r="H160" s="109" t="s">
        <v>151</v>
      </c>
      <c r="I160" s="109" t="s">
        <v>147</v>
      </c>
      <c r="J160" s="112">
        <v>45338</v>
      </c>
    </row>
    <row r="161" spans="1:10" ht="14.4">
      <c r="A161" s="109" t="s">
        <v>39</v>
      </c>
      <c r="B161" s="109" t="s">
        <v>309</v>
      </c>
      <c r="C161" s="109" t="s">
        <v>28</v>
      </c>
      <c r="D161" s="109" t="s">
        <v>49</v>
      </c>
      <c r="E161" s="109" t="s">
        <v>146</v>
      </c>
      <c r="F161" s="110">
        <v>5436282</v>
      </c>
      <c r="G161" s="111">
        <v>390000</v>
      </c>
      <c r="H161" s="109" t="s">
        <v>151</v>
      </c>
      <c r="I161" s="109" t="s">
        <v>147</v>
      </c>
      <c r="J161" s="112">
        <v>45338</v>
      </c>
    </row>
    <row r="162" spans="1:10" ht="14.4">
      <c r="A162" s="109" t="s">
        <v>39</v>
      </c>
      <c r="B162" s="109" t="s">
        <v>309</v>
      </c>
      <c r="C162" s="109" t="s">
        <v>28</v>
      </c>
      <c r="D162" s="109" t="s">
        <v>46</v>
      </c>
      <c r="E162" s="109" t="s">
        <v>149</v>
      </c>
      <c r="F162" s="110">
        <v>5436290</v>
      </c>
      <c r="G162" s="111">
        <v>1000000</v>
      </c>
      <c r="H162" s="109" t="s">
        <v>151</v>
      </c>
      <c r="I162" s="109" t="s">
        <v>147</v>
      </c>
      <c r="J162" s="112">
        <v>45338</v>
      </c>
    </row>
    <row r="163" spans="1:10" ht="14.4">
      <c r="A163" s="109" t="s">
        <v>39</v>
      </c>
      <c r="B163" s="109" t="s">
        <v>309</v>
      </c>
      <c r="C163" s="109" t="s">
        <v>47</v>
      </c>
      <c r="D163" s="109" t="s">
        <v>48</v>
      </c>
      <c r="E163" s="109" t="s">
        <v>146</v>
      </c>
      <c r="F163" s="110">
        <v>5436294</v>
      </c>
      <c r="G163" s="111">
        <v>495000</v>
      </c>
      <c r="H163" s="109" t="s">
        <v>151</v>
      </c>
      <c r="I163" s="109" t="s">
        <v>147</v>
      </c>
      <c r="J163" s="112">
        <v>45338</v>
      </c>
    </row>
    <row r="164" spans="1:10" ht="14.4">
      <c r="A164" s="109" t="s">
        <v>39</v>
      </c>
      <c r="B164" s="109" t="s">
        <v>309</v>
      </c>
      <c r="C164" s="109" t="s">
        <v>47</v>
      </c>
      <c r="D164" s="109" t="s">
        <v>48</v>
      </c>
      <c r="E164" s="109" t="s">
        <v>148</v>
      </c>
      <c r="F164" s="110">
        <v>5436443</v>
      </c>
      <c r="G164" s="111">
        <v>193500</v>
      </c>
      <c r="H164" s="109" t="s">
        <v>151</v>
      </c>
      <c r="I164" s="109" t="s">
        <v>147</v>
      </c>
      <c r="J164" s="112">
        <v>45342</v>
      </c>
    </row>
    <row r="165" spans="1:10" ht="14.4">
      <c r="A165" s="109" t="s">
        <v>39</v>
      </c>
      <c r="B165" s="109" t="s">
        <v>309</v>
      </c>
      <c r="C165" s="109" t="s">
        <v>103</v>
      </c>
      <c r="D165" s="109" t="s">
        <v>159</v>
      </c>
      <c r="E165" s="109" t="s">
        <v>146</v>
      </c>
      <c r="F165" s="110">
        <v>5436445</v>
      </c>
      <c r="G165" s="111">
        <v>550000</v>
      </c>
      <c r="H165" s="109" t="s">
        <v>151</v>
      </c>
      <c r="I165" s="109" t="s">
        <v>147</v>
      </c>
      <c r="J165" s="112">
        <v>45342</v>
      </c>
    </row>
    <row r="166" spans="1:10" ht="14.4">
      <c r="A166" s="109" t="s">
        <v>39</v>
      </c>
      <c r="B166" s="109" t="s">
        <v>309</v>
      </c>
      <c r="C166" s="109" t="s">
        <v>28</v>
      </c>
      <c r="D166" s="109" t="s">
        <v>49</v>
      </c>
      <c r="E166" s="109" t="s">
        <v>146</v>
      </c>
      <c r="F166" s="110">
        <v>5436447</v>
      </c>
      <c r="G166" s="111">
        <v>1080000</v>
      </c>
      <c r="H166" s="109" t="s">
        <v>151</v>
      </c>
      <c r="I166" s="109" t="s">
        <v>147</v>
      </c>
      <c r="J166" s="112">
        <v>45342</v>
      </c>
    </row>
    <row r="167" spans="1:10" ht="14.4">
      <c r="A167" s="109" t="s">
        <v>39</v>
      </c>
      <c r="B167" s="109" t="s">
        <v>309</v>
      </c>
      <c r="C167" s="109" t="s">
        <v>85</v>
      </c>
      <c r="D167" s="109" t="s">
        <v>95</v>
      </c>
      <c r="E167" s="109" t="s">
        <v>146</v>
      </c>
      <c r="F167" s="110">
        <v>5436227</v>
      </c>
      <c r="G167" s="111">
        <v>610000</v>
      </c>
      <c r="H167" s="109" t="s">
        <v>151</v>
      </c>
      <c r="I167" s="109" t="s">
        <v>147</v>
      </c>
      <c r="J167" s="112">
        <v>45338</v>
      </c>
    </row>
    <row r="168" spans="1:10" ht="14.4">
      <c r="A168" s="109" t="s">
        <v>39</v>
      </c>
      <c r="B168" s="109" t="s">
        <v>309</v>
      </c>
      <c r="C168" s="109" t="s">
        <v>28</v>
      </c>
      <c r="D168" s="109" t="s">
        <v>46</v>
      </c>
      <c r="E168" s="109" t="s">
        <v>146</v>
      </c>
      <c r="F168" s="110">
        <v>5434139</v>
      </c>
      <c r="G168" s="111">
        <v>500000</v>
      </c>
      <c r="H168" s="109" t="s">
        <v>151</v>
      </c>
      <c r="I168" s="109" t="s">
        <v>147</v>
      </c>
      <c r="J168" s="112">
        <v>45328</v>
      </c>
    </row>
    <row r="169" spans="1:10" ht="14.4">
      <c r="A169" s="109" t="s">
        <v>39</v>
      </c>
      <c r="B169" s="109" t="s">
        <v>309</v>
      </c>
      <c r="C169" s="109" t="s">
        <v>88</v>
      </c>
      <c r="D169" s="109" t="s">
        <v>89</v>
      </c>
      <c r="E169" s="109" t="s">
        <v>146</v>
      </c>
      <c r="F169" s="110">
        <v>5433949</v>
      </c>
      <c r="G169" s="111">
        <v>11000000</v>
      </c>
      <c r="H169" s="109" t="s">
        <v>151</v>
      </c>
      <c r="I169" s="109" t="s">
        <v>147</v>
      </c>
      <c r="J169" s="112">
        <v>45327</v>
      </c>
    </row>
    <row r="170" spans="1:10" ht="14.4">
      <c r="A170" s="109" t="s">
        <v>39</v>
      </c>
      <c r="B170" s="109" t="s">
        <v>309</v>
      </c>
      <c r="C170" s="109" t="s">
        <v>47</v>
      </c>
      <c r="D170" s="109" t="s">
        <v>48</v>
      </c>
      <c r="E170" s="109" t="s">
        <v>146</v>
      </c>
      <c r="F170" s="110">
        <v>5433958</v>
      </c>
      <c r="G170" s="111">
        <v>470000</v>
      </c>
      <c r="H170" s="109" t="s">
        <v>151</v>
      </c>
      <c r="I170" s="109" t="s">
        <v>147</v>
      </c>
      <c r="J170" s="112">
        <v>45327</v>
      </c>
    </row>
    <row r="171" spans="1:10" ht="14.4">
      <c r="A171" s="109" t="s">
        <v>39</v>
      </c>
      <c r="B171" s="109" t="s">
        <v>309</v>
      </c>
      <c r="C171" s="109" t="s">
        <v>47</v>
      </c>
      <c r="D171" s="109" t="s">
        <v>48</v>
      </c>
      <c r="E171" s="109" t="s">
        <v>146</v>
      </c>
      <c r="F171" s="110">
        <v>5433965</v>
      </c>
      <c r="G171" s="111">
        <v>1250000</v>
      </c>
      <c r="H171" s="109" t="s">
        <v>151</v>
      </c>
      <c r="I171" s="109" t="s">
        <v>147</v>
      </c>
      <c r="J171" s="112">
        <v>45327</v>
      </c>
    </row>
    <row r="172" spans="1:10" ht="14.4">
      <c r="A172" s="109" t="s">
        <v>39</v>
      </c>
      <c r="B172" s="109" t="s">
        <v>309</v>
      </c>
      <c r="C172" s="109" t="s">
        <v>28</v>
      </c>
      <c r="D172" s="109" t="s">
        <v>90</v>
      </c>
      <c r="E172" s="109" t="s">
        <v>146</v>
      </c>
      <c r="F172" s="110">
        <v>5433967</v>
      </c>
      <c r="G172" s="111">
        <v>690000</v>
      </c>
      <c r="H172" s="109" t="s">
        <v>151</v>
      </c>
      <c r="I172" s="109" t="s">
        <v>147</v>
      </c>
      <c r="J172" s="112">
        <v>45327</v>
      </c>
    </row>
    <row r="173" spans="1:10" ht="14.4">
      <c r="A173" s="109" t="s">
        <v>39</v>
      </c>
      <c r="B173" s="109" t="s">
        <v>309</v>
      </c>
      <c r="C173" s="109" t="s">
        <v>85</v>
      </c>
      <c r="D173" s="109" t="s">
        <v>95</v>
      </c>
      <c r="E173" s="109" t="s">
        <v>146</v>
      </c>
      <c r="F173" s="110">
        <v>5433970</v>
      </c>
      <c r="G173" s="111">
        <v>316000</v>
      </c>
      <c r="H173" s="109" t="s">
        <v>151</v>
      </c>
      <c r="I173" s="109" t="s">
        <v>147</v>
      </c>
      <c r="J173" s="112">
        <v>45327</v>
      </c>
    </row>
    <row r="174" spans="1:10" ht="14.4">
      <c r="A174" s="109" t="s">
        <v>39</v>
      </c>
      <c r="B174" s="109" t="s">
        <v>309</v>
      </c>
      <c r="C174" s="109" t="s">
        <v>88</v>
      </c>
      <c r="D174" s="109" t="s">
        <v>89</v>
      </c>
      <c r="E174" s="109" t="s">
        <v>149</v>
      </c>
      <c r="F174" s="110">
        <v>5433994</v>
      </c>
      <c r="G174" s="111">
        <v>2100000</v>
      </c>
      <c r="H174" s="109" t="s">
        <v>151</v>
      </c>
      <c r="I174" s="109" t="s">
        <v>147</v>
      </c>
      <c r="J174" s="112">
        <v>45327</v>
      </c>
    </row>
    <row r="175" spans="1:10" ht="14.4">
      <c r="A175" s="109" t="s">
        <v>39</v>
      </c>
      <c r="B175" s="109" t="s">
        <v>309</v>
      </c>
      <c r="C175" s="109" t="s">
        <v>88</v>
      </c>
      <c r="D175" s="109" t="s">
        <v>89</v>
      </c>
      <c r="E175" s="109" t="s">
        <v>146</v>
      </c>
      <c r="F175" s="110">
        <v>5434090</v>
      </c>
      <c r="G175" s="111">
        <v>360000</v>
      </c>
      <c r="H175" s="109" t="s">
        <v>151</v>
      </c>
      <c r="I175" s="109" t="s">
        <v>147</v>
      </c>
      <c r="J175" s="112">
        <v>45328</v>
      </c>
    </row>
    <row r="176" spans="1:10" ht="14.4">
      <c r="A176" s="109" t="s">
        <v>39</v>
      </c>
      <c r="B176" s="109" t="s">
        <v>309</v>
      </c>
      <c r="C176" s="109" t="s">
        <v>88</v>
      </c>
      <c r="D176" s="109" t="s">
        <v>89</v>
      </c>
      <c r="E176" s="109" t="s">
        <v>148</v>
      </c>
      <c r="F176" s="110">
        <v>5434553</v>
      </c>
      <c r="G176" s="111">
        <v>217000</v>
      </c>
      <c r="H176" s="109" t="s">
        <v>151</v>
      </c>
      <c r="I176" s="109" t="s">
        <v>147</v>
      </c>
      <c r="J176" s="112">
        <v>45330</v>
      </c>
    </row>
    <row r="177" spans="1:10" ht="14.4">
      <c r="A177" s="109" t="s">
        <v>39</v>
      </c>
      <c r="B177" s="109" t="s">
        <v>309</v>
      </c>
      <c r="C177" s="109" t="s">
        <v>47</v>
      </c>
      <c r="D177" s="109" t="s">
        <v>48</v>
      </c>
      <c r="E177" s="109" t="s">
        <v>156</v>
      </c>
      <c r="F177" s="110">
        <v>5434104</v>
      </c>
      <c r="G177" s="111">
        <v>150000</v>
      </c>
      <c r="H177" s="109" t="s">
        <v>151</v>
      </c>
      <c r="I177" s="109" t="s">
        <v>147</v>
      </c>
      <c r="J177" s="112">
        <v>45328</v>
      </c>
    </row>
    <row r="178" spans="1:10" ht="14.4">
      <c r="A178" s="109" t="s">
        <v>39</v>
      </c>
      <c r="B178" s="109" t="s">
        <v>309</v>
      </c>
      <c r="C178" s="109" t="s">
        <v>28</v>
      </c>
      <c r="D178" s="109" t="s">
        <v>49</v>
      </c>
      <c r="E178" s="109" t="s">
        <v>146</v>
      </c>
      <c r="F178" s="110">
        <v>5433785</v>
      </c>
      <c r="G178" s="111">
        <v>410000</v>
      </c>
      <c r="H178" s="109" t="s">
        <v>151</v>
      </c>
      <c r="I178" s="109" t="s">
        <v>147</v>
      </c>
      <c r="J178" s="112">
        <v>45324</v>
      </c>
    </row>
    <row r="179" spans="1:10" ht="14.4">
      <c r="A179" s="109" t="s">
        <v>39</v>
      </c>
      <c r="B179" s="109" t="s">
        <v>309</v>
      </c>
      <c r="C179" s="109" t="s">
        <v>28</v>
      </c>
      <c r="D179" s="109" t="s">
        <v>49</v>
      </c>
      <c r="E179" s="109" t="s">
        <v>146</v>
      </c>
      <c r="F179" s="110">
        <v>5434155</v>
      </c>
      <c r="G179" s="111">
        <v>519000</v>
      </c>
      <c r="H179" s="109" t="s">
        <v>151</v>
      </c>
      <c r="I179" s="109" t="s">
        <v>147</v>
      </c>
      <c r="J179" s="112">
        <v>45328</v>
      </c>
    </row>
    <row r="180" spans="1:10" ht="14.4">
      <c r="A180" s="109" t="s">
        <v>39</v>
      </c>
      <c r="B180" s="109" t="s">
        <v>309</v>
      </c>
      <c r="C180" s="109" t="s">
        <v>28</v>
      </c>
      <c r="D180" s="109" t="s">
        <v>46</v>
      </c>
      <c r="E180" s="109" t="s">
        <v>146</v>
      </c>
      <c r="F180" s="110">
        <v>5434181</v>
      </c>
      <c r="G180" s="111">
        <v>445000</v>
      </c>
      <c r="H180" s="109" t="s">
        <v>151</v>
      </c>
      <c r="I180" s="109" t="s">
        <v>147</v>
      </c>
      <c r="J180" s="112">
        <v>45328</v>
      </c>
    </row>
    <row r="181" spans="1:10" ht="14.4">
      <c r="A181" s="109" t="s">
        <v>39</v>
      </c>
      <c r="B181" s="109" t="s">
        <v>309</v>
      </c>
      <c r="C181" s="109" t="s">
        <v>28</v>
      </c>
      <c r="D181" s="109" t="s">
        <v>49</v>
      </c>
      <c r="E181" s="109" t="s">
        <v>158</v>
      </c>
      <c r="F181" s="110">
        <v>5434236</v>
      </c>
      <c r="G181" s="111">
        <v>309000</v>
      </c>
      <c r="H181" s="109" t="s">
        <v>151</v>
      </c>
      <c r="I181" s="109" t="s">
        <v>147</v>
      </c>
      <c r="J181" s="112">
        <v>45328</v>
      </c>
    </row>
    <row r="182" spans="1:10" ht="14.4">
      <c r="A182" s="109" t="s">
        <v>39</v>
      </c>
      <c r="B182" s="109" t="s">
        <v>309</v>
      </c>
      <c r="C182" s="109" t="s">
        <v>88</v>
      </c>
      <c r="D182" s="109" t="s">
        <v>89</v>
      </c>
      <c r="E182" s="109" t="s">
        <v>146</v>
      </c>
      <c r="F182" s="110">
        <v>5434269</v>
      </c>
      <c r="G182" s="111">
        <v>795000</v>
      </c>
      <c r="H182" s="109" t="s">
        <v>151</v>
      </c>
      <c r="I182" s="109" t="s">
        <v>147</v>
      </c>
      <c r="J182" s="112">
        <v>45329</v>
      </c>
    </row>
    <row r="183" spans="1:10" ht="14.4">
      <c r="A183" s="109" t="s">
        <v>39</v>
      </c>
      <c r="B183" s="109" t="s">
        <v>309</v>
      </c>
      <c r="C183" s="109" t="s">
        <v>28</v>
      </c>
      <c r="D183" s="109" t="s">
        <v>49</v>
      </c>
      <c r="E183" s="109" t="s">
        <v>146</v>
      </c>
      <c r="F183" s="110">
        <v>5434279</v>
      </c>
      <c r="G183" s="111">
        <v>940000</v>
      </c>
      <c r="H183" s="109" t="s">
        <v>151</v>
      </c>
      <c r="I183" s="109" t="s">
        <v>147</v>
      </c>
      <c r="J183" s="112">
        <v>45329</v>
      </c>
    </row>
    <row r="184" spans="1:10" ht="14.4">
      <c r="A184" s="109" t="s">
        <v>39</v>
      </c>
      <c r="B184" s="109" t="s">
        <v>309</v>
      </c>
      <c r="C184" s="109" t="s">
        <v>85</v>
      </c>
      <c r="D184" s="109" t="s">
        <v>95</v>
      </c>
      <c r="E184" s="109" t="s">
        <v>146</v>
      </c>
      <c r="F184" s="110">
        <v>5434382</v>
      </c>
      <c r="G184" s="111">
        <v>457500</v>
      </c>
      <c r="H184" s="109" t="s">
        <v>151</v>
      </c>
      <c r="I184" s="109" t="s">
        <v>147</v>
      </c>
      <c r="J184" s="112">
        <v>45329</v>
      </c>
    </row>
    <row r="185" spans="1:10" ht="14.4">
      <c r="A185" s="109" t="s">
        <v>39</v>
      </c>
      <c r="B185" s="109" t="s">
        <v>309</v>
      </c>
      <c r="C185" s="109" t="s">
        <v>28</v>
      </c>
      <c r="D185" s="109" t="s">
        <v>90</v>
      </c>
      <c r="E185" s="109" t="s">
        <v>146</v>
      </c>
      <c r="F185" s="110">
        <v>5434403</v>
      </c>
      <c r="G185" s="111">
        <v>485000</v>
      </c>
      <c r="H185" s="109" t="s">
        <v>151</v>
      </c>
      <c r="I185" s="109" t="s">
        <v>147</v>
      </c>
      <c r="J185" s="112">
        <v>45329</v>
      </c>
    </row>
    <row r="186" spans="1:10" ht="14.4">
      <c r="A186" s="109" t="s">
        <v>39</v>
      </c>
      <c r="B186" s="109" t="s">
        <v>309</v>
      </c>
      <c r="C186" s="109" t="s">
        <v>88</v>
      </c>
      <c r="D186" s="109" t="s">
        <v>89</v>
      </c>
      <c r="E186" s="109" t="s">
        <v>146</v>
      </c>
      <c r="F186" s="110">
        <v>5435433</v>
      </c>
      <c r="G186" s="111">
        <v>512000</v>
      </c>
      <c r="H186" s="109" t="s">
        <v>151</v>
      </c>
      <c r="I186" s="109" t="s">
        <v>147</v>
      </c>
      <c r="J186" s="112">
        <v>45335</v>
      </c>
    </row>
    <row r="187" spans="1:10" ht="14.4">
      <c r="A187" s="109" t="s">
        <v>39</v>
      </c>
      <c r="B187" s="109" t="s">
        <v>309</v>
      </c>
      <c r="C187" s="109" t="s">
        <v>28</v>
      </c>
      <c r="D187" s="109" t="s">
        <v>49</v>
      </c>
      <c r="E187" s="109" t="s">
        <v>146</v>
      </c>
      <c r="F187" s="110">
        <v>5434102</v>
      </c>
      <c r="G187" s="111">
        <v>1200000</v>
      </c>
      <c r="H187" s="109" t="s">
        <v>151</v>
      </c>
      <c r="I187" s="109" t="s">
        <v>147</v>
      </c>
      <c r="J187" s="112">
        <v>45328</v>
      </c>
    </row>
    <row r="188" spans="1:10" ht="14.4">
      <c r="A188" s="109" t="s">
        <v>39</v>
      </c>
      <c r="B188" s="109" t="s">
        <v>309</v>
      </c>
      <c r="C188" s="109" t="s">
        <v>28</v>
      </c>
      <c r="D188" s="109" t="s">
        <v>92</v>
      </c>
      <c r="E188" s="109" t="s">
        <v>146</v>
      </c>
      <c r="F188" s="110">
        <v>5433623</v>
      </c>
      <c r="G188" s="111">
        <v>1700000</v>
      </c>
      <c r="H188" s="109" t="s">
        <v>151</v>
      </c>
      <c r="I188" s="109" t="s">
        <v>147</v>
      </c>
      <c r="J188" s="112">
        <v>45324</v>
      </c>
    </row>
    <row r="189" spans="1:10" ht="14.4">
      <c r="A189" s="109" t="s">
        <v>39</v>
      </c>
      <c r="B189" s="109" t="s">
        <v>309</v>
      </c>
      <c r="C189" s="109" t="s">
        <v>28</v>
      </c>
      <c r="D189" s="109" t="s">
        <v>49</v>
      </c>
      <c r="E189" s="109" t="s">
        <v>146</v>
      </c>
      <c r="F189" s="110">
        <v>5433407</v>
      </c>
      <c r="G189" s="111">
        <v>535000</v>
      </c>
      <c r="H189" s="109" t="s">
        <v>151</v>
      </c>
      <c r="I189" s="109" t="s">
        <v>147</v>
      </c>
      <c r="J189" s="112">
        <v>45323</v>
      </c>
    </row>
    <row r="190" spans="1:10" ht="14.4">
      <c r="A190" s="109" t="s">
        <v>39</v>
      </c>
      <c r="B190" s="109" t="s">
        <v>309</v>
      </c>
      <c r="C190" s="109" t="s">
        <v>47</v>
      </c>
      <c r="D190" s="109" t="s">
        <v>48</v>
      </c>
      <c r="E190" s="109" t="s">
        <v>148</v>
      </c>
      <c r="F190" s="110">
        <v>5433416</v>
      </c>
      <c r="G190" s="111">
        <v>455900</v>
      </c>
      <c r="H190" s="109" t="s">
        <v>151</v>
      </c>
      <c r="I190" s="109" t="s">
        <v>147</v>
      </c>
      <c r="J190" s="112">
        <v>45323</v>
      </c>
    </row>
    <row r="191" spans="1:10" ht="14.4">
      <c r="A191" s="109" t="s">
        <v>39</v>
      </c>
      <c r="B191" s="109" t="s">
        <v>309</v>
      </c>
      <c r="C191" s="109" t="s">
        <v>47</v>
      </c>
      <c r="D191" s="109" t="s">
        <v>48</v>
      </c>
      <c r="E191" s="109" t="s">
        <v>146</v>
      </c>
      <c r="F191" s="110">
        <v>5433452</v>
      </c>
      <c r="G191" s="111">
        <v>669000</v>
      </c>
      <c r="H191" s="109" t="s">
        <v>151</v>
      </c>
      <c r="I191" s="109" t="s">
        <v>147</v>
      </c>
      <c r="J191" s="112">
        <v>45323</v>
      </c>
    </row>
    <row r="192" spans="1:10" ht="14.4">
      <c r="A192" s="109" t="s">
        <v>39</v>
      </c>
      <c r="B192" s="109" t="s">
        <v>309</v>
      </c>
      <c r="C192" s="109" t="s">
        <v>28</v>
      </c>
      <c r="D192" s="109" t="s">
        <v>46</v>
      </c>
      <c r="E192" s="109" t="s">
        <v>149</v>
      </c>
      <c r="F192" s="110">
        <v>5433476</v>
      </c>
      <c r="G192" s="111">
        <v>275000</v>
      </c>
      <c r="H192" s="109" t="s">
        <v>151</v>
      </c>
      <c r="I192" s="109" t="s">
        <v>147</v>
      </c>
      <c r="J192" s="112">
        <v>45323</v>
      </c>
    </row>
    <row r="193" spans="1:10" ht="14.4">
      <c r="A193" s="109" t="s">
        <v>39</v>
      </c>
      <c r="B193" s="109" t="s">
        <v>309</v>
      </c>
      <c r="C193" s="109" t="s">
        <v>47</v>
      </c>
      <c r="D193" s="109" t="s">
        <v>48</v>
      </c>
      <c r="E193" s="109" t="s">
        <v>158</v>
      </c>
      <c r="F193" s="110">
        <v>5433513</v>
      </c>
      <c r="G193" s="111">
        <v>320000</v>
      </c>
      <c r="H193" s="109" t="s">
        <v>151</v>
      </c>
      <c r="I193" s="109" t="s">
        <v>147</v>
      </c>
      <c r="J193" s="112">
        <v>45323</v>
      </c>
    </row>
    <row r="194" spans="1:10" ht="14.4">
      <c r="A194" s="109" t="s">
        <v>39</v>
      </c>
      <c r="B194" s="109" t="s">
        <v>309</v>
      </c>
      <c r="C194" s="109" t="s">
        <v>85</v>
      </c>
      <c r="D194" s="109" t="s">
        <v>95</v>
      </c>
      <c r="E194" s="109" t="s">
        <v>146</v>
      </c>
      <c r="F194" s="110">
        <v>5433601</v>
      </c>
      <c r="G194" s="111">
        <v>907415</v>
      </c>
      <c r="H194" s="109" t="s">
        <v>147</v>
      </c>
      <c r="I194" s="109" t="s">
        <v>147</v>
      </c>
      <c r="J194" s="112">
        <v>45324</v>
      </c>
    </row>
    <row r="195" spans="1:10" ht="14.4">
      <c r="A195" s="109" t="s">
        <v>39</v>
      </c>
      <c r="B195" s="109" t="s">
        <v>309</v>
      </c>
      <c r="C195" s="109" t="s">
        <v>85</v>
      </c>
      <c r="D195" s="109" t="s">
        <v>95</v>
      </c>
      <c r="E195" s="109" t="s">
        <v>146</v>
      </c>
      <c r="F195" s="110">
        <v>5433607</v>
      </c>
      <c r="G195" s="111">
        <v>600000</v>
      </c>
      <c r="H195" s="109" t="s">
        <v>151</v>
      </c>
      <c r="I195" s="109" t="s">
        <v>147</v>
      </c>
      <c r="J195" s="112">
        <v>45324</v>
      </c>
    </row>
    <row r="196" spans="1:10" ht="14.4">
      <c r="A196" s="109" t="s">
        <v>39</v>
      </c>
      <c r="B196" s="109" t="s">
        <v>309</v>
      </c>
      <c r="C196" s="109" t="s">
        <v>28</v>
      </c>
      <c r="D196" s="109" t="s">
        <v>46</v>
      </c>
      <c r="E196" s="109" t="s">
        <v>146</v>
      </c>
      <c r="F196" s="110">
        <v>5433611</v>
      </c>
      <c r="G196" s="111">
        <v>789000</v>
      </c>
      <c r="H196" s="109" t="s">
        <v>151</v>
      </c>
      <c r="I196" s="109" t="s">
        <v>147</v>
      </c>
      <c r="J196" s="112">
        <v>45324</v>
      </c>
    </row>
    <row r="197" spans="1:10" ht="14.4">
      <c r="A197" s="109" t="s">
        <v>39</v>
      </c>
      <c r="B197" s="109" t="s">
        <v>309</v>
      </c>
      <c r="C197" s="109" t="s">
        <v>28</v>
      </c>
      <c r="D197" s="109" t="s">
        <v>94</v>
      </c>
      <c r="E197" s="109" t="s">
        <v>146</v>
      </c>
      <c r="F197" s="110">
        <v>5433936</v>
      </c>
      <c r="G197" s="111">
        <v>707000</v>
      </c>
      <c r="H197" s="109" t="s">
        <v>151</v>
      </c>
      <c r="I197" s="109" t="s">
        <v>147</v>
      </c>
      <c r="J197" s="112">
        <v>45327</v>
      </c>
    </row>
    <row r="198" spans="1:10" ht="14.4">
      <c r="A198" s="109" t="s">
        <v>39</v>
      </c>
      <c r="B198" s="109" t="s">
        <v>309</v>
      </c>
      <c r="C198" s="109" t="s">
        <v>88</v>
      </c>
      <c r="D198" s="109" t="s">
        <v>89</v>
      </c>
      <c r="E198" s="109" t="s">
        <v>146</v>
      </c>
      <c r="F198" s="110">
        <v>5433621</v>
      </c>
      <c r="G198" s="111">
        <v>575000</v>
      </c>
      <c r="H198" s="109" t="s">
        <v>151</v>
      </c>
      <c r="I198" s="109" t="s">
        <v>147</v>
      </c>
      <c r="J198" s="112">
        <v>45324</v>
      </c>
    </row>
    <row r="199" spans="1:10" ht="14.4">
      <c r="A199" s="109" t="s">
        <v>39</v>
      </c>
      <c r="B199" s="109" t="s">
        <v>309</v>
      </c>
      <c r="C199" s="109" t="s">
        <v>28</v>
      </c>
      <c r="D199" s="109" t="s">
        <v>90</v>
      </c>
      <c r="E199" s="109" t="s">
        <v>148</v>
      </c>
      <c r="F199" s="110">
        <v>5433931</v>
      </c>
      <c r="G199" s="111">
        <v>314900</v>
      </c>
      <c r="H199" s="109" t="s">
        <v>151</v>
      </c>
      <c r="I199" s="109" t="s">
        <v>147</v>
      </c>
      <c r="J199" s="112">
        <v>45327</v>
      </c>
    </row>
    <row r="200" spans="1:10" ht="14.4">
      <c r="A200" s="109" t="s">
        <v>39</v>
      </c>
      <c r="B200" s="109" t="s">
        <v>309</v>
      </c>
      <c r="C200" s="109" t="s">
        <v>85</v>
      </c>
      <c r="D200" s="109" t="s">
        <v>95</v>
      </c>
      <c r="E200" s="109" t="s">
        <v>146</v>
      </c>
      <c r="F200" s="110">
        <v>5433647</v>
      </c>
      <c r="G200" s="111">
        <v>480000</v>
      </c>
      <c r="H200" s="109" t="s">
        <v>151</v>
      </c>
      <c r="I200" s="109" t="s">
        <v>147</v>
      </c>
      <c r="J200" s="112">
        <v>45324</v>
      </c>
    </row>
    <row r="201" spans="1:10" ht="14.4">
      <c r="A201" s="109" t="s">
        <v>39</v>
      </c>
      <c r="B201" s="109" t="s">
        <v>309</v>
      </c>
      <c r="C201" s="109" t="s">
        <v>28</v>
      </c>
      <c r="D201" s="109" t="s">
        <v>90</v>
      </c>
      <c r="E201" s="109" t="s">
        <v>156</v>
      </c>
      <c r="F201" s="110">
        <v>5433651</v>
      </c>
      <c r="G201" s="111">
        <v>12500</v>
      </c>
      <c r="H201" s="109" t="s">
        <v>151</v>
      </c>
      <c r="I201" s="109" t="s">
        <v>147</v>
      </c>
      <c r="J201" s="112">
        <v>45324</v>
      </c>
    </row>
    <row r="202" spans="1:10" ht="14.4">
      <c r="A202" s="109" t="s">
        <v>39</v>
      </c>
      <c r="B202" s="109" t="s">
        <v>309</v>
      </c>
      <c r="C202" s="109" t="s">
        <v>28</v>
      </c>
      <c r="D202" s="109" t="s">
        <v>92</v>
      </c>
      <c r="E202" s="109" t="s">
        <v>148</v>
      </c>
      <c r="F202" s="110">
        <v>5433703</v>
      </c>
      <c r="G202" s="111">
        <v>525000</v>
      </c>
      <c r="H202" s="109" t="s">
        <v>151</v>
      </c>
      <c r="I202" s="109" t="s">
        <v>147</v>
      </c>
      <c r="J202" s="112">
        <v>45324</v>
      </c>
    </row>
    <row r="203" spans="1:10" ht="14.4">
      <c r="A203" s="109" t="s">
        <v>39</v>
      </c>
      <c r="B203" s="109" t="s">
        <v>309</v>
      </c>
      <c r="C203" s="109" t="s">
        <v>28</v>
      </c>
      <c r="D203" s="109" t="s">
        <v>49</v>
      </c>
      <c r="E203" s="109" t="s">
        <v>148</v>
      </c>
      <c r="F203" s="110">
        <v>5433710</v>
      </c>
      <c r="G203" s="111">
        <v>235000</v>
      </c>
      <c r="H203" s="109" t="s">
        <v>151</v>
      </c>
      <c r="I203" s="109" t="s">
        <v>147</v>
      </c>
      <c r="J203" s="112">
        <v>45324</v>
      </c>
    </row>
    <row r="204" spans="1:10" ht="14.4">
      <c r="A204" s="109" t="s">
        <v>39</v>
      </c>
      <c r="B204" s="109" t="s">
        <v>309</v>
      </c>
      <c r="C204" s="109" t="s">
        <v>28</v>
      </c>
      <c r="D204" s="109" t="s">
        <v>92</v>
      </c>
      <c r="E204" s="109" t="s">
        <v>146</v>
      </c>
      <c r="F204" s="110">
        <v>5433726</v>
      </c>
      <c r="G204" s="111">
        <v>715000</v>
      </c>
      <c r="H204" s="109" t="s">
        <v>151</v>
      </c>
      <c r="I204" s="109" t="s">
        <v>147</v>
      </c>
      <c r="J204" s="112">
        <v>45324</v>
      </c>
    </row>
    <row r="205" spans="1:10" ht="14.4">
      <c r="A205" s="109" t="s">
        <v>39</v>
      </c>
      <c r="B205" s="109" t="s">
        <v>309</v>
      </c>
      <c r="C205" s="109" t="s">
        <v>88</v>
      </c>
      <c r="D205" s="109" t="s">
        <v>89</v>
      </c>
      <c r="E205" s="109" t="s">
        <v>146</v>
      </c>
      <c r="F205" s="110">
        <v>5433731</v>
      </c>
      <c r="G205" s="111">
        <v>699000</v>
      </c>
      <c r="H205" s="109" t="s">
        <v>151</v>
      </c>
      <c r="I205" s="109" t="s">
        <v>147</v>
      </c>
      <c r="J205" s="112">
        <v>45324</v>
      </c>
    </row>
    <row r="206" spans="1:10" ht="14.4">
      <c r="A206" s="109" t="s">
        <v>39</v>
      </c>
      <c r="B206" s="109" t="s">
        <v>309</v>
      </c>
      <c r="C206" s="109" t="s">
        <v>28</v>
      </c>
      <c r="D206" s="109" t="s">
        <v>49</v>
      </c>
      <c r="E206" s="109" t="s">
        <v>146</v>
      </c>
      <c r="F206" s="110">
        <v>5433769</v>
      </c>
      <c r="G206" s="111">
        <v>420000</v>
      </c>
      <c r="H206" s="109" t="s">
        <v>151</v>
      </c>
      <c r="I206" s="109" t="s">
        <v>147</v>
      </c>
      <c r="J206" s="112">
        <v>45324</v>
      </c>
    </row>
    <row r="207" spans="1:10" ht="14.4">
      <c r="A207" s="109" t="s">
        <v>39</v>
      </c>
      <c r="B207" s="109" t="s">
        <v>309</v>
      </c>
      <c r="C207" s="109" t="s">
        <v>47</v>
      </c>
      <c r="D207" s="109" t="s">
        <v>48</v>
      </c>
      <c r="E207" s="109" t="s">
        <v>146</v>
      </c>
      <c r="F207" s="110">
        <v>5434611</v>
      </c>
      <c r="G207" s="111">
        <v>599990</v>
      </c>
      <c r="H207" s="109" t="s">
        <v>151</v>
      </c>
      <c r="I207" s="109" t="s">
        <v>147</v>
      </c>
      <c r="J207" s="112">
        <v>45330</v>
      </c>
    </row>
    <row r="208" spans="1:10" ht="14.4">
      <c r="A208" s="109" t="s">
        <v>39</v>
      </c>
      <c r="B208" s="109" t="s">
        <v>309</v>
      </c>
      <c r="C208" s="109" t="s">
        <v>47</v>
      </c>
      <c r="D208" s="109" t="s">
        <v>48</v>
      </c>
      <c r="E208" s="109" t="s">
        <v>148</v>
      </c>
      <c r="F208" s="110">
        <v>5433619</v>
      </c>
      <c r="G208" s="111">
        <v>425000</v>
      </c>
      <c r="H208" s="109" t="s">
        <v>151</v>
      </c>
      <c r="I208" s="109" t="s">
        <v>147</v>
      </c>
      <c r="J208" s="112">
        <v>45324</v>
      </c>
    </row>
    <row r="209" spans="1:10" ht="14.4">
      <c r="A209" s="109" t="s">
        <v>39</v>
      </c>
      <c r="B209" s="109" t="s">
        <v>309</v>
      </c>
      <c r="C209" s="109" t="s">
        <v>28</v>
      </c>
      <c r="D209" s="109" t="s">
        <v>46</v>
      </c>
      <c r="E209" s="109" t="s">
        <v>146</v>
      </c>
      <c r="F209" s="110">
        <v>5435707</v>
      </c>
      <c r="G209" s="111">
        <v>860000</v>
      </c>
      <c r="H209" s="109" t="s">
        <v>151</v>
      </c>
      <c r="I209" s="109" t="s">
        <v>147</v>
      </c>
      <c r="J209" s="112">
        <v>45336</v>
      </c>
    </row>
    <row r="210" spans="1:10" ht="14.4">
      <c r="A210" s="109" t="s">
        <v>39</v>
      </c>
      <c r="B210" s="109" t="s">
        <v>309</v>
      </c>
      <c r="C210" s="109" t="s">
        <v>28</v>
      </c>
      <c r="D210" s="109" t="s">
        <v>49</v>
      </c>
      <c r="E210" s="109" t="s">
        <v>146</v>
      </c>
      <c r="F210" s="110">
        <v>5435170</v>
      </c>
      <c r="G210" s="111">
        <v>375000</v>
      </c>
      <c r="H210" s="109" t="s">
        <v>151</v>
      </c>
      <c r="I210" s="109" t="s">
        <v>147</v>
      </c>
      <c r="J210" s="112">
        <v>45334</v>
      </c>
    </row>
    <row r="211" spans="1:10" ht="14.4">
      <c r="A211" s="109" t="s">
        <v>39</v>
      </c>
      <c r="B211" s="109" t="s">
        <v>309</v>
      </c>
      <c r="C211" s="109" t="s">
        <v>88</v>
      </c>
      <c r="D211" s="109" t="s">
        <v>89</v>
      </c>
      <c r="E211" s="109" t="s">
        <v>146</v>
      </c>
      <c r="F211" s="110">
        <v>5435179</v>
      </c>
      <c r="G211" s="111">
        <v>700000</v>
      </c>
      <c r="H211" s="109" t="s">
        <v>151</v>
      </c>
      <c r="I211" s="109" t="s">
        <v>147</v>
      </c>
      <c r="J211" s="112">
        <v>45334</v>
      </c>
    </row>
    <row r="212" spans="1:10" ht="14.4">
      <c r="A212" s="109" t="s">
        <v>39</v>
      </c>
      <c r="B212" s="109" t="s">
        <v>309</v>
      </c>
      <c r="C212" s="109" t="s">
        <v>28</v>
      </c>
      <c r="D212" s="109" t="s">
        <v>92</v>
      </c>
      <c r="E212" s="109" t="s">
        <v>146</v>
      </c>
      <c r="F212" s="110">
        <v>5435266</v>
      </c>
      <c r="G212" s="111">
        <v>360000</v>
      </c>
      <c r="H212" s="109" t="s">
        <v>151</v>
      </c>
      <c r="I212" s="109" t="s">
        <v>147</v>
      </c>
      <c r="J212" s="112">
        <v>45335</v>
      </c>
    </row>
    <row r="213" spans="1:10" ht="14.4">
      <c r="A213" s="109" t="s">
        <v>39</v>
      </c>
      <c r="B213" s="109" t="s">
        <v>309</v>
      </c>
      <c r="C213" s="109" t="s">
        <v>88</v>
      </c>
      <c r="D213" s="109" t="s">
        <v>89</v>
      </c>
      <c r="E213" s="109" t="s">
        <v>156</v>
      </c>
      <c r="F213" s="110">
        <v>5435270</v>
      </c>
      <c r="G213" s="111">
        <v>120000</v>
      </c>
      <c r="H213" s="109" t="s">
        <v>151</v>
      </c>
      <c r="I213" s="109" t="s">
        <v>147</v>
      </c>
      <c r="J213" s="112">
        <v>45335</v>
      </c>
    </row>
    <row r="214" spans="1:10" ht="14.4">
      <c r="A214" s="109" t="s">
        <v>39</v>
      </c>
      <c r="B214" s="109" t="s">
        <v>309</v>
      </c>
      <c r="C214" s="109" t="s">
        <v>28</v>
      </c>
      <c r="D214" s="109" t="s">
        <v>46</v>
      </c>
      <c r="E214" s="109" t="s">
        <v>146</v>
      </c>
      <c r="F214" s="110">
        <v>5436452</v>
      </c>
      <c r="G214" s="111">
        <v>708000</v>
      </c>
      <c r="H214" s="109" t="s">
        <v>151</v>
      </c>
      <c r="I214" s="109" t="s">
        <v>147</v>
      </c>
      <c r="J214" s="112">
        <v>45342</v>
      </c>
    </row>
    <row r="215" spans="1:10" ht="14.4">
      <c r="A215" s="109" t="s">
        <v>39</v>
      </c>
      <c r="B215" s="109" t="s">
        <v>309</v>
      </c>
      <c r="C215" s="109" t="s">
        <v>47</v>
      </c>
      <c r="D215" s="109" t="s">
        <v>48</v>
      </c>
      <c r="E215" s="109" t="s">
        <v>146</v>
      </c>
      <c r="F215" s="110">
        <v>5435412</v>
      </c>
      <c r="G215" s="111">
        <v>419300</v>
      </c>
      <c r="H215" s="109" t="s">
        <v>151</v>
      </c>
      <c r="I215" s="109" t="s">
        <v>147</v>
      </c>
      <c r="J215" s="112">
        <v>45335</v>
      </c>
    </row>
    <row r="216" spans="1:10" ht="14.4">
      <c r="A216" s="109" t="s">
        <v>39</v>
      </c>
      <c r="B216" s="109" t="s">
        <v>309</v>
      </c>
      <c r="C216" s="109" t="s">
        <v>47</v>
      </c>
      <c r="D216" s="109" t="s">
        <v>48</v>
      </c>
      <c r="E216" s="109" t="s">
        <v>156</v>
      </c>
      <c r="F216" s="110">
        <v>5435486</v>
      </c>
      <c r="G216" s="111">
        <v>155000</v>
      </c>
      <c r="H216" s="109" t="s">
        <v>151</v>
      </c>
      <c r="I216" s="109" t="s">
        <v>147</v>
      </c>
      <c r="J216" s="112">
        <v>45335</v>
      </c>
    </row>
    <row r="217" spans="1:10" ht="14.4">
      <c r="A217" s="109" t="s">
        <v>39</v>
      </c>
      <c r="B217" s="109" t="s">
        <v>309</v>
      </c>
      <c r="C217" s="109" t="s">
        <v>28</v>
      </c>
      <c r="D217" s="109" t="s">
        <v>92</v>
      </c>
      <c r="E217" s="109" t="s">
        <v>146</v>
      </c>
      <c r="F217" s="110">
        <v>5434525</v>
      </c>
      <c r="G217" s="111">
        <v>1530000</v>
      </c>
      <c r="H217" s="109" t="s">
        <v>151</v>
      </c>
      <c r="I217" s="109" t="s">
        <v>147</v>
      </c>
      <c r="J217" s="112">
        <v>45330</v>
      </c>
    </row>
    <row r="218" spans="1:10" ht="14.4">
      <c r="A218" s="109" t="s">
        <v>39</v>
      </c>
      <c r="B218" s="109" t="s">
        <v>309</v>
      </c>
      <c r="C218" s="109" t="s">
        <v>47</v>
      </c>
      <c r="D218" s="109" t="s">
        <v>48</v>
      </c>
      <c r="E218" s="109" t="s">
        <v>146</v>
      </c>
      <c r="F218" s="110">
        <v>5435694</v>
      </c>
      <c r="G218" s="111">
        <v>310000</v>
      </c>
      <c r="H218" s="109" t="s">
        <v>151</v>
      </c>
      <c r="I218" s="109" t="s">
        <v>147</v>
      </c>
      <c r="J218" s="112">
        <v>45336</v>
      </c>
    </row>
    <row r="219" spans="1:10" ht="14.4">
      <c r="A219" s="109" t="s">
        <v>39</v>
      </c>
      <c r="B219" s="109" t="s">
        <v>309</v>
      </c>
      <c r="C219" s="109" t="s">
        <v>28</v>
      </c>
      <c r="D219" s="109" t="s">
        <v>49</v>
      </c>
      <c r="E219" s="109" t="s">
        <v>148</v>
      </c>
      <c r="F219" s="110">
        <v>5435153</v>
      </c>
      <c r="G219" s="111">
        <v>240000</v>
      </c>
      <c r="H219" s="109" t="s">
        <v>151</v>
      </c>
      <c r="I219" s="109" t="s">
        <v>147</v>
      </c>
      <c r="J219" s="112">
        <v>45334</v>
      </c>
    </row>
    <row r="220" spans="1:10" ht="14.4">
      <c r="A220" s="109" t="s">
        <v>39</v>
      </c>
      <c r="B220" s="109" t="s">
        <v>309</v>
      </c>
      <c r="C220" s="109" t="s">
        <v>28</v>
      </c>
      <c r="D220" s="109" t="s">
        <v>90</v>
      </c>
      <c r="E220" s="109" t="s">
        <v>146</v>
      </c>
      <c r="F220" s="110">
        <v>5435752</v>
      </c>
      <c r="G220" s="111">
        <v>1230000</v>
      </c>
      <c r="H220" s="109" t="s">
        <v>151</v>
      </c>
      <c r="I220" s="109" t="s">
        <v>147</v>
      </c>
      <c r="J220" s="112">
        <v>45336</v>
      </c>
    </row>
    <row r="221" spans="1:10" ht="14.4">
      <c r="A221" s="109" t="s">
        <v>39</v>
      </c>
      <c r="B221" s="109" t="s">
        <v>309</v>
      </c>
      <c r="C221" s="109" t="s">
        <v>28</v>
      </c>
      <c r="D221" s="109" t="s">
        <v>90</v>
      </c>
      <c r="E221" s="109" t="s">
        <v>146</v>
      </c>
      <c r="F221" s="110">
        <v>5435753</v>
      </c>
      <c r="G221" s="111">
        <v>575000</v>
      </c>
      <c r="H221" s="109" t="s">
        <v>151</v>
      </c>
      <c r="I221" s="109" t="s">
        <v>147</v>
      </c>
      <c r="J221" s="112">
        <v>45336</v>
      </c>
    </row>
    <row r="222" spans="1:10" ht="14.4">
      <c r="A222" s="109" t="s">
        <v>39</v>
      </c>
      <c r="B222" s="109" t="s">
        <v>309</v>
      </c>
      <c r="C222" s="109" t="s">
        <v>28</v>
      </c>
      <c r="D222" s="109" t="s">
        <v>93</v>
      </c>
      <c r="E222" s="109" t="s">
        <v>146</v>
      </c>
      <c r="F222" s="110">
        <v>5435775</v>
      </c>
      <c r="G222" s="111">
        <v>858160</v>
      </c>
      <c r="H222" s="109" t="s">
        <v>147</v>
      </c>
      <c r="I222" s="109" t="s">
        <v>147</v>
      </c>
      <c r="J222" s="112">
        <v>45336</v>
      </c>
    </row>
    <row r="223" spans="1:10" ht="14.4">
      <c r="A223" s="109" t="s">
        <v>39</v>
      </c>
      <c r="B223" s="109" t="s">
        <v>309</v>
      </c>
      <c r="C223" s="109" t="s">
        <v>28</v>
      </c>
      <c r="D223" s="109" t="s">
        <v>49</v>
      </c>
      <c r="E223" s="109" t="s">
        <v>146</v>
      </c>
      <c r="F223" s="110">
        <v>5435883</v>
      </c>
      <c r="G223" s="111">
        <v>575000</v>
      </c>
      <c r="H223" s="109" t="s">
        <v>151</v>
      </c>
      <c r="I223" s="109" t="s">
        <v>147</v>
      </c>
      <c r="J223" s="112">
        <v>45337</v>
      </c>
    </row>
    <row r="224" spans="1:10" ht="14.4">
      <c r="A224" s="109" t="s">
        <v>39</v>
      </c>
      <c r="B224" s="109" t="s">
        <v>309</v>
      </c>
      <c r="C224" s="109" t="s">
        <v>85</v>
      </c>
      <c r="D224" s="109" t="s">
        <v>95</v>
      </c>
      <c r="E224" s="109" t="s">
        <v>148</v>
      </c>
      <c r="F224" s="110">
        <v>5435905</v>
      </c>
      <c r="G224" s="111">
        <v>148000</v>
      </c>
      <c r="H224" s="109" t="s">
        <v>151</v>
      </c>
      <c r="I224" s="109" t="s">
        <v>147</v>
      </c>
      <c r="J224" s="112">
        <v>45337</v>
      </c>
    </row>
    <row r="225" spans="1:10" ht="14.4">
      <c r="A225" s="109" t="s">
        <v>39</v>
      </c>
      <c r="B225" s="109" t="s">
        <v>309</v>
      </c>
      <c r="C225" s="109" t="s">
        <v>28</v>
      </c>
      <c r="D225" s="109" t="s">
        <v>49</v>
      </c>
      <c r="E225" s="109" t="s">
        <v>156</v>
      </c>
      <c r="F225" s="110">
        <v>5435911</v>
      </c>
      <c r="G225" s="111">
        <v>15000</v>
      </c>
      <c r="H225" s="109" t="s">
        <v>151</v>
      </c>
      <c r="I225" s="109" t="s">
        <v>147</v>
      </c>
      <c r="J225" s="112">
        <v>45337</v>
      </c>
    </row>
    <row r="226" spans="1:10" ht="14.4">
      <c r="A226" s="109" t="s">
        <v>39</v>
      </c>
      <c r="B226" s="109" t="s">
        <v>309</v>
      </c>
      <c r="C226" s="109" t="s">
        <v>28</v>
      </c>
      <c r="D226" s="109" t="s">
        <v>90</v>
      </c>
      <c r="E226" s="109" t="s">
        <v>146</v>
      </c>
      <c r="F226" s="110">
        <v>5435936</v>
      </c>
      <c r="G226" s="111">
        <v>495000</v>
      </c>
      <c r="H226" s="109" t="s">
        <v>151</v>
      </c>
      <c r="I226" s="109" t="s">
        <v>147</v>
      </c>
      <c r="J226" s="112">
        <v>45337</v>
      </c>
    </row>
    <row r="227" spans="1:10" ht="14.4">
      <c r="A227" s="109" t="s">
        <v>39</v>
      </c>
      <c r="B227" s="109" t="s">
        <v>309</v>
      </c>
      <c r="C227" s="109" t="s">
        <v>85</v>
      </c>
      <c r="D227" s="109" t="s">
        <v>95</v>
      </c>
      <c r="E227" s="109" t="s">
        <v>146</v>
      </c>
      <c r="F227" s="110">
        <v>5435939</v>
      </c>
      <c r="G227" s="111">
        <v>739900</v>
      </c>
      <c r="H227" s="109" t="s">
        <v>151</v>
      </c>
      <c r="I227" s="109" t="s">
        <v>147</v>
      </c>
      <c r="J227" s="112">
        <v>45337</v>
      </c>
    </row>
    <row r="228" spans="1:10" ht="14.4">
      <c r="A228" s="109" t="s">
        <v>39</v>
      </c>
      <c r="B228" s="109" t="s">
        <v>309</v>
      </c>
      <c r="C228" s="109" t="s">
        <v>28</v>
      </c>
      <c r="D228" s="109" t="s">
        <v>49</v>
      </c>
      <c r="E228" s="109" t="s">
        <v>146</v>
      </c>
      <c r="F228" s="110">
        <v>5435546</v>
      </c>
      <c r="G228" s="111">
        <v>2180000</v>
      </c>
      <c r="H228" s="109" t="s">
        <v>151</v>
      </c>
      <c r="I228" s="109" t="s">
        <v>147</v>
      </c>
      <c r="J228" s="112">
        <v>45336</v>
      </c>
    </row>
    <row r="229" spans="1:10" ht="14.4">
      <c r="A229" s="109" t="s">
        <v>39</v>
      </c>
      <c r="B229" s="109" t="s">
        <v>309</v>
      </c>
      <c r="C229" s="109" t="s">
        <v>28</v>
      </c>
      <c r="D229" s="109" t="s">
        <v>92</v>
      </c>
      <c r="E229" s="109" t="s">
        <v>146</v>
      </c>
      <c r="F229" s="110">
        <v>5434914</v>
      </c>
      <c r="G229" s="111">
        <v>700000</v>
      </c>
      <c r="H229" s="109" t="s">
        <v>151</v>
      </c>
      <c r="I229" s="109" t="s">
        <v>147</v>
      </c>
      <c r="J229" s="112">
        <v>45331</v>
      </c>
    </row>
    <row r="230" spans="1:10" ht="14.4">
      <c r="A230" s="109" t="s">
        <v>39</v>
      </c>
      <c r="B230" s="109" t="s">
        <v>309</v>
      </c>
      <c r="C230" s="109" t="s">
        <v>103</v>
      </c>
      <c r="D230" s="109" t="s">
        <v>159</v>
      </c>
      <c r="E230" s="109" t="s">
        <v>158</v>
      </c>
      <c r="F230" s="110">
        <v>5434658</v>
      </c>
      <c r="G230" s="111">
        <v>172500</v>
      </c>
      <c r="H230" s="109" t="s">
        <v>151</v>
      </c>
      <c r="I230" s="109" t="s">
        <v>147</v>
      </c>
      <c r="J230" s="112">
        <v>45330</v>
      </c>
    </row>
    <row r="231" spans="1:10" ht="14.4">
      <c r="A231" s="109" t="s">
        <v>39</v>
      </c>
      <c r="B231" s="109" t="s">
        <v>309</v>
      </c>
      <c r="C231" s="109" t="s">
        <v>28</v>
      </c>
      <c r="D231" s="109" t="s">
        <v>49</v>
      </c>
      <c r="E231" s="109" t="s">
        <v>156</v>
      </c>
      <c r="F231" s="110">
        <v>5434660</v>
      </c>
      <c r="G231" s="111">
        <v>13000</v>
      </c>
      <c r="H231" s="109" t="s">
        <v>151</v>
      </c>
      <c r="I231" s="109" t="s">
        <v>147</v>
      </c>
      <c r="J231" s="112">
        <v>45330</v>
      </c>
    </row>
    <row r="232" spans="1:10" ht="14.4">
      <c r="A232" s="109" t="s">
        <v>39</v>
      </c>
      <c r="B232" s="109" t="s">
        <v>309</v>
      </c>
      <c r="C232" s="109" t="s">
        <v>47</v>
      </c>
      <c r="D232" s="109" t="s">
        <v>48</v>
      </c>
      <c r="E232" s="109" t="s">
        <v>146</v>
      </c>
      <c r="F232" s="110">
        <v>5434695</v>
      </c>
      <c r="G232" s="111">
        <v>407500</v>
      </c>
      <c r="H232" s="109" t="s">
        <v>151</v>
      </c>
      <c r="I232" s="109" t="s">
        <v>147</v>
      </c>
      <c r="J232" s="112">
        <v>45330</v>
      </c>
    </row>
    <row r="233" spans="1:10" ht="14.4">
      <c r="A233" s="109" t="s">
        <v>39</v>
      </c>
      <c r="B233" s="109" t="s">
        <v>309</v>
      </c>
      <c r="C233" s="109" t="s">
        <v>88</v>
      </c>
      <c r="D233" s="109" t="s">
        <v>89</v>
      </c>
      <c r="E233" s="109" t="s">
        <v>156</v>
      </c>
      <c r="F233" s="110">
        <v>5434722</v>
      </c>
      <c r="G233" s="111">
        <v>250000</v>
      </c>
      <c r="H233" s="109" t="s">
        <v>151</v>
      </c>
      <c r="I233" s="109" t="s">
        <v>147</v>
      </c>
      <c r="J233" s="112">
        <v>45330</v>
      </c>
    </row>
    <row r="234" spans="1:10" ht="14.4">
      <c r="A234" s="109" t="s">
        <v>39</v>
      </c>
      <c r="B234" s="109" t="s">
        <v>309</v>
      </c>
      <c r="C234" s="109" t="s">
        <v>28</v>
      </c>
      <c r="D234" s="109" t="s">
        <v>92</v>
      </c>
      <c r="E234" s="109" t="s">
        <v>148</v>
      </c>
      <c r="F234" s="110">
        <v>5434772</v>
      </c>
      <c r="G234" s="111">
        <v>330000</v>
      </c>
      <c r="H234" s="109" t="s">
        <v>151</v>
      </c>
      <c r="I234" s="109" t="s">
        <v>147</v>
      </c>
      <c r="J234" s="112">
        <v>45331</v>
      </c>
    </row>
    <row r="235" spans="1:10" ht="14.4">
      <c r="A235" s="109" t="s">
        <v>39</v>
      </c>
      <c r="B235" s="109" t="s">
        <v>309</v>
      </c>
      <c r="C235" s="109" t="s">
        <v>28</v>
      </c>
      <c r="D235" s="109" t="s">
        <v>49</v>
      </c>
      <c r="E235" s="109" t="s">
        <v>158</v>
      </c>
      <c r="F235" s="110">
        <v>5434778</v>
      </c>
      <c r="G235" s="111">
        <v>275000</v>
      </c>
      <c r="H235" s="109" t="s">
        <v>151</v>
      </c>
      <c r="I235" s="109" t="s">
        <v>147</v>
      </c>
      <c r="J235" s="112">
        <v>45331</v>
      </c>
    </row>
    <row r="236" spans="1:10" ht="14.4">
      <c r="A236" s="109" t="s">
        <v>39</v>
      </c>
      <c r="B236" s="109" t="s">
        <v>309</v>
      </c>
      <c r="C236" s="109" t="s">
        <v>28</v>
      </c>
      <c r="D236" s="109" t="s">
        <v>94</v>
      </c>
      <c r="E236" s="109" t="s">
        <v>148</v>
      </c>
      <c r="F236" s="110">
        <v>5434816</v>
      </c>
      <c r="G236" s="111">
        <v>439000</v>
      </c>
      <c r="H236" s="109" t="s">
        <v>151</v>
      </c>
      <c r="I236" s="109" t="s">
        <v>147</v>
      </c>
      <c r="J236" s="112">
        <v>45331</v>
      </c>
    </row>
    <row r="237" spans="1:10" ht="14.4">
      <c r="A237" s="109" t="s">
        <v>39</v>
      </c>
      <c r="B237" s="109" t="s">
        <v>309</v>
      </c>
      <c r="C237" s="109" t="s">
        <v>28</v>
      </c>
      <c r="D237" s="109" t="s">
        <v>94</v>
      </c>
      <c r="E237" s="109" t="s">
        <v>146</v>
      </c>
      <c r="F237" s="110">
        <v>5434823</v>
      </c>
      <c r="G237" s="111">
        <v>623000</v>
      </c>
      <c r="H237" s="109" t="s">
        <v>151</v>
      </c>
      <c r="I237" s="109" t="s">
        <v>147</v>
      </c>
      <c r="J237" s="112">
        <v>45331</v>
      </c>
    </row>
    <row r="238" spans="1:10" ht="14.4">
      <c r="A238" s="109" t="s">
        <v>39</v>
      </c>
      <c r="B238" s="109" t="s">
        <v>309</v>
      </c>
      <c r="C238" s="109" t="s">
        <v>28</v>
      </c>
      <c r="D238" s="109" t="s">
        <v>90</v>
      </c>
      <c r="E238" s="109" t="s">
        <v>148</v>
      </c>
      <c r="F238" s="110">
        <v>5435158</v>
      </c>
      <c r="G238" s="111">
        <v>350000</v>
      </c>
      <c r="H238" s="109" t="s">
        <v>151</v>
      </c>
      <c r="I238" s="109" t="s">
        <v>147</v>
      </c>
      <c r="J238" s="112">
        <v>45334</v>
      </c>
    </row>
    <row r="239" spans="1:10" ht="14.4">
      <c r="A239" s="109" t="s">
        <v>39</v>
      </c>
      <c r="B239" s="109" t="s">
        <v>309</v>
      </c>
      <c r="C239" s="109" t="s">
        <v>47</v>
      </c>
      <c r="D239" s="109" t="s">
        <v>48</v>
      </c>
      <c r="E239" s="109" t="s">
        <v>146</v>
      </c>
      <c r="F239" s="110">
        <v>5434900</v>
      </c>
      <c r="G239" s="111">
        <v>409000</v>
      </c>
      <c r="H239" s="109" t="s">
        <v>151</v>
      </c>
      <c r="I239" s="109" t="s">
        <v>147</v>
      </c>
      <c r="J239" s="112">
        <v>45331</v>
      </c>
    </row>
    <row r="240" spans="1:10" ht="14.4">
      <c r="A240" s="109" t="s">
        <v>39</v>
      </c>
      <c r="B240" s="109" t="s">
        <v>309</v>
      </c>
      <c r="C240" s="109" t="s">
        <v>88</v>
      </c>
      <c r="D240" s="109" t="s">
        <v>89</v>
      </c>
      <c r="E240" s="109" t="s">
        <v>149</v>
      </c>
      <c r="F240" s="110">
        <v>5435155</v>
      </c>
      <c r="G240" s="111">
        <v>1834000</v>
      </c>
      <c r="H240" s="109" t="s">
        <v>151</v>
      </c>
      <c r="I240" s="109" t="s">
        <v>147</v>
      </c>
      <c r="J240" s="112">
        <v>45334</v>
      </c>
    </row>
    <row r="241" spans="1:10" ht="14.4">
      <c r="A241" s="109" t="s">
        <v>39</v>
      </c>
      <c r="B241" s="109" t="s">
        <v>309</v>
      </c>
      <c r="C241" s="109" t="s">
        <v>28</v>
      </c>
      <c r="D241" s="109" t="s">
        <v>93</v>
      </c>
      <c r="E241" s="109" t="s">
        <v>146</v>
      </c>
      <c r="F241" s="110">
        <v>5434918</v>
      </c>
      <c r="G241" s="111">
        <v>599459</v>
      </c>
      <c r="H241" s="109" t="s">
        <v>147</v>
      </c>
      <c r="I241" s="109" t="s">
        <v>147</v>
      </c>
      <c r="J241" s="112">
        <v>45331</v>
      </c>
    </row>
    <row r="242" spans="1:10" ht="14.4">
      <c r="A242" s="109" t="s">
        <v>39</v>
      </c>
      <c r="B242" s="109" t="s">
        <v>309</v>
      </c>
      <c r="C242" s="109" t="s">
        <v>85</v>
      </c>
      <c r="D242" s="109" t="s">
        <v>95</v>
      </c>
      <c r="E242" s="109" t="s">
        <v>146</v>
      </c>
      <c r="F242" s="110">
        <v>5434921</v>
      </c>
      <c r="G242" s="111">
        <v>479900</v>
      </c>
      <c r="H242" s="109" t="s">
        <v>151</v>
      </c>
      <c r="I242" s="109" t="s">
        <v>147</v>
      </c>
      <c r="J242" s="112">
        <v>45331</v>
      </c>
    </row>
    <row r="243" spans="1:10" ht="14.4">
      <c r="A243" s="109" t="s">
        <v>39</v>
      </c>
      <c r="B243" s="109" t="s">
        <v>309</v>
      </c>
      <c r="C243" s="109" t="s">
        <v>28</v>
      </c>
      <c r="D243" s="109" t="s">
        <v>49</v>
      </c>
      <c r="E243" s="109" t="s">
        <v>156</v>
      </c>
      <c r="F243" s="110">
        <v>5434925</v>
      </c>
      <c r="G243" s="111">
        <v>16000</v>
      </c>
      <c r="H243" s="109" t="s">
        <v>151</v>
      </c>
      <c r="I243" s="109" t="s">
        <v>147</v>
      </c>
      <c r="J243" s="112">
        <v>45331</v>
      </c>
    </row>
    <row r="244" spans="1:10" ht="14.4">
      <c r="A244" s="109" t="s">
        <v>39</v>
      </c>
      <c r="B244" s="109" t="s">
        <v>309</v>
      </c>
      <c r="C244" s="109" t="s">
        <v>47</v>
      </c>
      <c r="D244" s="109" t="s">
        <v>48</v>
      </c>
      <c r="E244" s="109" t="s">
        <v>156</v>
      </c>
      <c r="F244" s="110">
        <v>5434928</v>
      </c>
      <c r="G244" s="111">
        <v>350000</v>
      </c>
      <c r="H244" s="109" t="s">
        <v>151</v>
      </c>
      <c r="I244" s="109" t="s">
        <v>147</v>
      </c>
      <c r="J244" s="112">
        <v>45331</v>
      </c>
    </row>
    <row r="245" spans="1:10" ht="14.4">
      <c r="A245" s="109" t="s">
        <v>39</v>
      </c>
      <c r="B245" s="109" t="s">
        <v>309</v>
      </c>
      <c r="C245" s="109" t="s">
        <v>28</v>
      </c>
      <c r="D245" s="109" t="s">
        <v>49</v>
      </c>
      <c r="E245" s="109" t="s">
        <v>148</v>
      </c>
      <c r="F245" s="110">
        <v>5434942</v>
      </c>
      <c r="G245" s="111">
        <v>245950</v>
      </c>
      <c r="H245" s="109" t="s">
        <v>151</v>
      </c>
      <c r="I245" s="109" t="s">
        <v>147</v>
      </c>
      <c r="J245" s="112">
        <v>45331</v>
      </c>
    </row>
    <row r="246" spans="1:10" ht="14.4">
      <c r="A246" s="109" t="s">
        <v>39</v>
      </c>
      <c r="B246" s="109" t="s">
        <v>309</v>
      </c>
      <c r="C246" s="109" t="s">
        <v>28</v>
      </c>
      <c r="D246" s="109" t="s">
        <v>92</v>
      </c>
      <c r="E246" s="109" t="s">
        <v>146</v>
      </c>
      <c r="F246" s="110">
        <v>5434955</v>
      </c>
      <c r="G246" s="111">
        <v>895000</v>
      </c>
      <c r="H246" s="109" t="s">
        <v>151</v>
      </c>
      <c r="I246" s="109" t="s">
        <v>147</v>
      </c>
      <c r="J246" s="112">
        <v>45331</v>
      </c>
    </row>
    <row r="247" spans="1:10" ht="14.4">
      <c r="A247" s="109" t="s">
        <v>39</v>
      </c>
      <c r="B247" s="109" t="s">
        <v>309</v>
      </c>
      <c r="C247" s="109" t="s">
        <v>28</v>
      </c>
      <c r="D247" s="109" t="s">
        <v>46</v>
      </c>
      <c r="E247" s="109" t="s">
        <v>156</v>
      </c>
      <c r="F247" s="110">
        <v>5434964</v>
      </c>
      <c r="G247" s="111">
        <v>360000</v>
      </c>
      <c r="H247" s="109" t="s">
        <v>151</v>
      </c>
      <c r="I247" s="109" t="s">
        <v>147</v>
      </c>
      <c r="J247" s="112">
        <v>45331</v>
      </c>
    </row>
    <row r="248" spans="1:10" ht="14.4">
      <c r="A248" s="109" t="s">
        <v>39</v>
      </c>
      <c r="B248" s="109" t="s">
        <v>309</v>
      </c>
      <c r="C248" s="109" t="s">
        <v>28</v>
      </c>
      <c r="D248" s="109" t="s">
        <v>49</v>
      </c>
      <c r="E248" s="109" t="s">
        <v>146</v>
      </c>
      <c r="F248" s="110">
        <v>5435955</v>
      </c>
      <c r="G248" s="111">
        <v>1025000</v>
      </c>
      <c r="H248" s="109" t="s">
        <v>151</v>
      </c>
      <c r="I248" s="109" t="s">
        <v>147</v>
      </c>
      <c r="J248" s="112">
        <v>45337</v>
      </c>
    </row>
    <row r="249" spans="1:10" ht="14.4">
      <c r="A249" s="109" t="s">
        <v>39</v>
      </c>
      <c r="B249" s="109" t="s">
        <v>309</v>
      </c>
      <c r="C249" s="109" t="s">
        <v>88</v>
      </c>
      <c r="D249" s="109" t="s">
        <v>89</v>
      </c>
      <c r="E249" s="109" t="s">
        <v>146</v>
      </c>
      <c r="F249" s="110">
        <v>5434826</v>
      </c>
      <c r="G249" s="111">
        <v>300000</v>
      </c>
      <c r="H249" s="109" t="s">
        <v>151</v>
      </c>
      <c r="I249" s="109" t="s">
        <v>147</v>
      </c>
      <c r="J249" s="112">
        <v>45331</v>
      </c>
    </row>
    <row r="250" spans="1:10" ht="14.4">
      <c r="A250" s="109" t="s">
        <v>39</v>
      </c>
      <c r="B250" s="109" t="s">
        <v>309</v>
      </c>
      <c r="C250" s="109" t="s">
        <v>28</v>
      </c>
      <c r="D250" s="109" t="s">
        <v>92</v>
      </c>
      <c r="E250" s="109" t="s">
        <v>146</v>
      </c>
      <c r="F250" s="110">
        <v>5437155</v>
      </c>
      <c r="G250" s="111">
        <v>674900</v>
      </c>
      <c r="H250" s="109" t="s">
        <v>151</v>
      </c>
      <c r="I250" s="109" t="s">
        <v>147</v>
      </c>
      <c r="J250" s="112">
        <v>45345</v>
      </c>
    </row>
    <row r="251" spans="1:10" ht="14.4">
      <c r="A251" s="109" t="s">
        <v>39</v>
      </c>
      <c r="B251" s="109" t="s">
        <v>309</v>
      </c>
      <c r="C251" s="109" t="s">
        <v>28</v>
      </c>
      <c r="D251" s="109" t="s">
        <v>46</v>
      </c>
      <c r="E251" s="109" t="s">
        <v>146</v>
      </c>
      <c r="F251" s="110">
        <v>5438432</v>
      </c>
      <c r="G251" s="111">
        <v>515400</v>
      </c>
      <c r="H251" s="109" t="s">
        <v>151</v>
      </c>
      <c r="I251" s="109" t="s">
        <v>147</v>
      </c>
      <c r="J251" s="112">
        <v>45351</v>
      </c>
    </row>
    <row r="252" spans="1:10" ht="14.4">
      <c r="A252" s="109" t="s">
        <v>39</v>
      </c>
      <c r="B252" s="109" t="s">
        <v>309</v>
      </c>
      <c r="C252" s="109" t="s">
        <v>28</v>
      </c>
      <c r="D252" s="109" t="s">
        <v>46</v>
      </c>
      <c r="E252" s="109" t="s">
        <v>156</v>
      </c>
      <c r="F252" s="110">
        <v>5438434</v>
      </c>
      <c r="G252" s="111">
        <v>735000</v>
      </c>
      <c r="H252" s="109" t="s">
        <v>151</v>
      </c>
      <c r="I252" s="109" t="s">
        <v>147</v>
      </c>
      <c r="J252" s="112">
        <v>45351</v>
      </c>
    </row>
    <row r="253" spans="1:10" ht="14.4">
      <c r="A253" s="109" t="s">
        <v>39</v>
      </c>
      <c r="B253" s="109" t="s">
        <v>309</v>
      </c>
      <c r="C253" s="109" t="s">
        <v>28</v>
      </c>
      <c r="D253" s="109" t="s">
        <v>46</v>
      </c>
      <c r="E253" s="109" t="s">
        <v>161</v>
      </c>
      <c r="F253" s="110">
        <v>5437280</v>
      </c>
      <c r="G253" s="111">
        <v>616000</v>
      </c>
      <c r="H253" s="109" t="s">
        <v>151</v>
      </c>
      <c r="I253" s="109" t="s">
        <v>147</v>
      </c>
      <c r="J253" s="112">
        <v>45345</v>
      </c>
    </row>
    <row r="254" spans="1:10" ht="14.4">
      <c r="A254" s="109" t="s">
        <v>39</v>
      </c>
      <c r="B254" s="109" t="s">
        <v>309</v>
      </c>
      <c r="C254" s="109" t="s">
        <v>88</v>
      </c>
      <c r="D254" s="109" t="s">
        <v>89</v>
      </c>
      <c r="E254" s="109" t="s">
        <v>156</v>
      </c>
      <c r="F254" s="110">
        <v>5438439</v>
      </c>
      <c r="G254" s="111">
        <v>215000</v>
      </c>
      <c r="H254" s="109" t="s">
        <v>151</v>
      </c>
      <c r="I254" s="109" t="s">
        <v>147</v>
      </c>
      <c r="J254" s="112">
        <v>45351</v>
      </c>
    </row>
    <row r="255" spans="1:10" ht="14.4">
      <c r="A255" s="109" t="s">
        <v>39</v>
      </c>
      <c r="B255" s="109" t="s">
        <v>309</v>
      </c>
      <c r="C255" s="109" t="s">
        <v>88</v>
      </c>
      <c r="D255" s="109" t="s">
        <v>89</v>
      </c>
      <c r="E255" s="109" t="s">
        <v>146</v>
      </c>
      <c r="F255" s="110">
        <v>5438452</v>
      </c>
      <c r="G255" s="111">
        <v>445000</v>
      </c>
      <c r="H255" s="109" t="s">
        <v>151</v>
      </c>
      <c r="I255" s="109" t="s">
        <v>147</v>
      </c>
      <c r="J255" s="112">
        <v>45351</v>
      </c>
    </row>
    <row r="256" spans="1:10" ht="14.4">
      <c r="A256" s="109" t="s">
        <v>39</v>
      </c>
      <c r="B256" s="109" t="s">
        <v>309</v>
      </c>
      <c r="C256" s="109" t="s">
        <v>47</v>
      </c>
      <c r="D256" s="109" t="s">
        <v>48</v>
      </c>
      <c r="E256" s="109" t="s">
        <v>158</v>
      </c>
      <c r="F256" s="110">
        <v>5437218</v>
      </c>
      <c r="G256" s="111">
        <v>450000</v>
      </c>
      <c r="H256" s="109" t="s">
        <v>151</v>
      </c>
      <c r="I256" s="109" t="s">
        <v>147</v>
      </c>
      <c r="J256" s="112">
        <v>45345</v>
      </c>
    </row>
    <row r="257" spans="1:10" ht="14.4">
      <c r="A257" s="109" t="s">
        <v>39</v>
      </c>
      <c r="B257" s="109" t="s">
        <v>309</v>
      </c>
      <c r="C257" s="109" t="s">
        <v>28</v>
      </c>
      <c r="D257" s="109" t="s">
        <v>49</v>
      </c>
      <c r="E257" s="109" t="s">
        <v>158</v>
      </c>
      <c r="F257" s="110">
        <v>5438463</v>
      </c>
      <c r="G257" s="111">
        <v>535000</v>
      </c>
      <c r="H257" s="109" t="s">
        <v>151</v>
      </c>
      <c r="I257" s="109" t="s">
        <v>147</v>
      </c>
      <c r="J257" s="112">
        <v>45351</v>
      </c>
    </row>
    <row r="258" spans="1:10" ht="14.4">
      <c r="A258" s="109" t="s">
        <v>39</v>
      </c>
      <c r="B258" s="109" t="s">
        <v>309</v>
      </c>
      <c r="C258" s="109" t="s">
        <v>28</v>
      </c>
      <c r="D258" s="109" t="s">
        <v>90</v>
      </c>
      <c r="E258" s="109" t="s">
        <v>146</v>
      </c>
      <c r="F258" s="110">
        <v>5438468</v>
      </c>
      <c r="G258" s="111">
        <v>950000</v>
      </c>
      <c r="H258" s="109" t="s">
        <v>151</v>
      </c>
      <c r="I258" s="109" t="s">
        <v>147</v>
      </c>
      <c r="J258" s="112">
        <v>45351</v>
      </c>
    </row>
    <row r="259" spans="1:10" ht="14.4">
      <c r="A259" s="109" t="s">
        <v>39</v>
      </c>
      <c r="B259" s="109" t="s">
        <v>309</v>
      </c>
      <c r="C259" s="109" t="s">
        <v>28</v>
      </c>
      <c r="D259" s="109" t="s">
        <v>46</v>
      </c>
      <c r="E259" s="109" t="s">
        <v>146</v>
      </c>
      <c r="F259" s="110">
        <v>5438470</v>
      </c>
      <c r="G259" s="111">
        <v>518000</v>
      </c>
      <c r="H259" s="109" t="s">
        <v>151</v>
      </c>
      <c r="I259" s="109" t="s">
        <v>147</v>
      </c>
      <c r="J259" s="112">
        <v>45351</v>
      </c>
    </row>
    <row r="260" spans="1:10" ht="14.4">
      <c r="A260" s="109" t="s">
        <v>39</v>
      </c>
      <c r="B260" s="109" t="s">
        <v>309</v>
      </c>
      <c r="C260" s="109" t="s">
        <v>28</v>
      </c>
      <c r="D260" s="109" t="s">
        <v>90</v>
      </c>
      <c r="E260" s="109" t="s">
        <v>146</v>
      </c>
      <c r="F260" s="110">
        <v>5437211</v>
      </c>
      <c r="G260" s="111">
        <v>450000</v>
      </c>
      <c r="H260" s="109" t="s">
        <v>151</v>
      </c>
      <c r="I260" s="109" t="s">
        <v>147</v>
      </c>
      <c r="J260" s="112">
        <v>45345</v>
      </c>
    </row>
    <row r="261" spans="1:10" ht="14.4">
      <c r="A261" s="109" t="s">
        <v>39</v>
      </c>
      <c r="B261" s="109" t="s">
        <v>309</v>
      </c>
      <c r="C261" s="109" t="s">
        <v>47</v>
      </c>
      <c r="D261" s="109" t="s">
        <v>48</v>
      </c>
      <c r="E261" s="109" t="s">
        <v>146</v>
      </c>
      <c r="F261" s="110">
        <v>5438472</v>
      </c>
      <c r="G261" s="111">
        <v>1500000</v>
      </c>
      <c r="H261" s="109" t="s">
        <v>151</v>
      </c>
      <c r="I261" s="109" t="s">
        <v>147</v>
      </c>
      <c r="J261" s="112">
        <v>45351</v>
      </c>
    </row>
    <row r="262" spans="1:10" ht="14.4">
      <c r="A262" s="109" t="s">
        <v>39</v>
      </c>
      <c r="B262" s="109" t="s">
        <v>309</v>
      </c>
      <c r="C262" s="109" t="s">
        <v>47</v>
      </c>
      <c r="D262" s="109" t="s">
        <v>48</v>
      </c>
      <c r="E262" s="109" t="s">
        <v>146</v>
      </c>
      <c r="F262" s="110">
        <v>5438494</v>
      </c>
      <c r="G262" s="111">
        <v>1500000</v>
      </c>
      <c r="H262" s="109" t="s">
        <v>151</v>
      </c>
      <c r="I262" s="109" t="s">
        <v>147</v>
      </c>
      <c r="J262" s="112">
        <v>45351</v>
      </c>
    </row>
    <row r="263" spans="1:10" ht="14.4">
      <c r="A263" s="109" t="s">
        <v>39</v>
      </c>
      <c r="B263" s="109" t="s">
        <v>309</v>
      </c>
      <c r="C263" s="109" t="s">
        <v>28</v>
      </c>
      <c r="D263" s="109" t="s">
        <v>94</v>
      </c>
      <c r="E263" s="109" t="s">
        <v>146</v>
      </c>
      <c r="F263" s="110">
        <v>5438549</v>
      </c>
      <c r="G263" s="111">
        <v>475000</v>
      </c>
      <c r="H263" s="109" t="s">
        <v>151</v>
      </c>
      <c r="I263" s="109" t="s">
        <v>147</v>
      </c>
      <c r="J263" s="112">
        <v>45351</v>
      </c>
    </row>
    <row r="264" spans="1:10" ht="14.4">
      <c r="A264" s="109" t="s">
        <v>39</v>
      </c>
      <c r="B264" s="109" t="s">
        <v>309</v>
      </c>
      <c r="C264" s="109" t="s">
        <v>28</v>
      </c>
      <c r="D264" s="109" t="s">
        <v>90</v>
      </c>
      <c r="E264" s="109" t="s">
        <v>146</v>
      </c>
      <c r="F264" s="110">
        <v>5437971</v>
      </c>
      <c r="G264" s="111">
        <v>595000</v>
      </c>
      <c r="H264" s="109" t="s">
        <v>151</v>
      </c>
      <c r="I264" s="109" t="s">
        <v>147</v>
      </c>
      <c r="J264" s="112">
        <v>45350</v>
      </c>
    </row>
    <row r="265" spans="1:10" ht="14.4">
      <c r="A265" s="109" t="s">
        <v>39</v>
      </c>
      <c r="B265" s="109" t="s">
        <v>309</v>
      </c>
      <c r="C265" s="109" t="s">
        <v>47</v>
      </c>
      <c r="D265" s="109" t="s">
        <v>48</v>
      </c>
      <c r="E265" s="109" t="s">
        <v>146</v>
      </c>
      <c r="F265" s="110">
        <v>5438274</v>
      </c>
      <c r="G265" s="111">
        <v>485000</v>
      </c>
      <c r="H265" s="109" t="s">
        <v>151</v>
      </c>
      <c r="I265" s="109" t="s">
        <v>147</v>
      </c>
      <c r="J265" s="112">
        <v>45350</v>
      </c>
    </row>
    <row r="266" spans="1:10" ht="14.4">
      <c r="A266" s="109" t="s">
        <v>39</v>
      </c>
      <c r="B266" s="109" t="s">
        <v>309</v>
      </c>
      <c r="C266" s="109" t="s">
        <v>28</v>
      </c>
      <c r="D266" s="109" t="s">
        <v>92</v>
      </c>
      <c r="E266" s="109" t="s">
        <v>146</v>
      </c>
      <c r="F266" s="110">
        <v>5437151</v>
      </c>
      <c r="G266" s="111">
        <v>699000</v>
      </c>
      <c r="H266" s="109" t="s">
        <v>151</v>
      </c>
      <c r="I266" s="109" t="s">
        <v>147</v>
      </c>
      <c r="J266" s="112">
        <v>45345</v>
      </c>
    </row>
    <row r="267" spans="1:10" ht="14.4">
      <c r="A267" s="109" t="s">
        <v>39</v>
      </c>
      <c r="B267" s="109" t="s">
        <v>309</v>
      </c>
      <c r="C267" s="109" t="s">
        <v>28</v>
      </c>
      <c r="D267" s="109" t="s">
        <v>46</v>
      </c>
      <c r="E267" s="109" t="s">
        <v>146</v>
      </c>
      <c r="F267" s="110">
        <v>5438505</v>
      </c>
      <c r="G267" s="111">
        <v>845000</v>
      </c>
      <c r="H267" s="109" t="s">
        <v>151</v>
      </c>
      <c r="I267" s="109" t="s">
        <v>147</v>
      </c>
      <c r="J267" s="112">
        <v>45351</v>
      </c>
    </row>
    <row r="268" spans="1:10" ht="14.4">
      <c r="A268" s="109" t="s">
        <v>39</v>
      </c>
      <c r="B268" s="109" t="s">
        <v>309</v>
      </c>
      <c r="C268" s="109" t="s">
        <v>85</v>
      </c>
      <c r="D268" s="109" t="s">
        <v>95</v>
      </c>
      <c r="E268" s="109" t="s">
        <v>156</v>
      </c>
      <c r="F268" s="110">
        <v>5438506</v>
      </c>
      <c r="G268" s="111">
        <v>175000</v>
      </c>
      <c r="H268" s="109" t="s">
        <v>151</v>
      </c>
      <c r="I268" s="109" t="s">
        <v>147</v>
      </c>
      <c r="J268" s="112">
        <v>45351</v>
      </c>
    </row>
    <row r="269" spans="1:10" ht="14.4">
      <c r="A269" s="109" t="s">
        <v>39</v>
      </c>
      <c r="B269" s="109" t="s">
        <v>309</v>
      </c>
      <c r="C269" s="109" t="s">
        <v>85</v>
      </c>
      <c r="D269" s="109" t="s">
        <v>95</v>
      </c>
      <c r="E269" s="109" t="s">
        <v>148</v>
      </c>
      <c r="F269" s="110">
        <v>5437142</v>
      </c>
      <c r="G269" s="111">
        <v>394000</v>
      </c>
      <c r="H269" s="109" t="s">
        <v>151</v>
      </c>
      <c r="I269" s="109" t="s">
        <v>147</v>
      </c>
      <c r="J269" s="112">
        <v>45345</v>
      </c>
    </row>
    <row r="270" spans="1:10" ht="14.4">
      <c r="A270" s="109" t="s">
        <v>39</v>
      </c>
      <c r="B270" s="109" t="s">
        <v>309</v>
      </c>
      <c r="C270" s="109" t="s">
        <v>28</v>
      </c>
      <c r="D270" s="109" t="s">
        <v>93</v>
      </c>
      <c r="E270" s="109" t="s">
        <v>146</v>
      </c>
      <c r="F270" s="110">
        <v>5438510</v>
      </c>
      <c r="G270" s="111">
        <v>847729</v>
      </c>
      <c r="H270" s="109" t="s">
        <v>147</v>
      </c>
      <c r="I270" s="109" t="s">
        <v>147</v>
      </c>
      <c r="J270" s="112">
        <v>45351</v>
      </c>
    </row>
    <row r="271" spans="1:10" ht="14.4">
      <c r="A271" s="109" t="s">
        <v>39</v>
      </c>
      <c r="B271" s="109" t="s">
        <v>309</v>
      </c>
      <c r="C271" s="109" t="s">
        <v>28</v>
      </c>
      <c r="D271" s="109" t="s">
        <v>46</v>
      </c>
      <c r="E271" s="109" t="s">
        <v>146</v>
      </c>
      <c r="F271" s="110">
        <v>5438512</v>
      </c>
      <c r="G271" s="111">
        <v>1732500</v>
      </c>
      <c r="H271" s="109" t="s">
        <v>151</v>
      </c>
      <c r="I271" s="109" t="s">
        <v>147</v>
      </c>
      <c r="J271" s="112">
        <v>45351</v>
      </c>
    </row>
    <row r="272" spans="1:10" ht="14.4">
      <c r="A272" s="109" t="s">
        <v>39</v>
      </c>
      <c r="B272" s="109" t="s">
        <v>309</v>
      </c>
      <c r="C272" s="109" t="s">
        <v>28</v>
      </c>
      <c r="D272" s="109" t="s">
        <v>49</v>
      </c>
      <c r="E272" s="109" t="s">
        <v>146</v>
      </c>
      <c r="F272" s="110">
        <v>5437126</v>
      </c>
      <c r="G272" s="111">
        <v>618000</v>
      </c>
      <c r="H272" s="109" t="s">
        <v>151</v>
      </c>
      <c r="I272" s="109" t="s">
        <v>147</v>
      </c>
      <c r="J272" s="112">
        <v>45345</v>
      </c>
    </row>
    <row r="273" spans="1:10" ht="14.4">
      <c r="A273" s="109" t="s">
        <v>39</v>
      </c>
      <c r="B273" s="109" t="s">
        <v>309</v>
      </c>
      <c r="C273" s="109" t="s">
        <v>85</v>
      </c>
      <c r="D273" s="109" t="s">
        <v>95</v>
      </c>
      <c r="E273" s="109" t="s">
        <v>148</v>
      </c>
      <c r="F273" s="110">
        <v>5438520</v>
      </c>
      <c r="G273" s="111">
        <v>430000</v>
      </c>
      <c r="H273" s="109" t="s">
        <v>151</v>
      </c>
      <c r="I273" s="109" t="s">
        <v>147</v>
      </c>
      <c r="J273" s="112">
        <v>45351</v>
      </c>
    </row>
    <row r="274" spans="1:10" ht="14.4">
      <c r="A274" s="109" t="s">
        <v>39</v>
      </c>
      <c r="B274" s="109" t="s">
        <v>309</v>
      </c>
      <c r="C274" s="109" t="s">
        <v>28</v>
      </c>
      <c r="D274" s="109" t="s">
        <v>90</v>
      </c>
      <c r="E274" s="109" t="s">
        <v>156</v>
      </c>
      <c r="F274" s="110">
        <v>5437125</v>
      </c>
      <c r="G274" s="111">
        <v>300000</v>
      </c>
      <c r="H274" s="109" t="s">
        <v>151</v>
      </c>
      <c r="I274" s="109" t="s">
        <v>147</v>
      </c>
      <c r="J274" s="112">
        <v>45345</v>
      </c>
    </row>
    <row r="275" spans="1:10" ht="14.4">
      <c r="A275" s="109" t="s">
        <v>39</v>
      </c>
      <c r="B275" s="109" t="s">
        <v>309</v>
      </c>
      <c r="C275" s="109" t="s">
        <v>28</v>
      </c>
      <c r="D275" s="109" t="s">
        <v>90</v>
      </c>
      <c r="E275" s="109" t="s">
        <v>146</v>
      </c>
      <c r="F275" s="110">
        <v>5437123</v>
      </c>
      <c r="G275" s="111">
        <v>595000</v>
      </c>
      <c r="H275" s="109" t="s">
        <v>151</v>
      </c>
      <c r="I275" s="109" t="s">
        <v>147</v>
      </c>
      <c r="J275" s="112">
        <v>45345</v>
      </c>
    </row>
    <row r="276" spans="1:10" ht="14.4">
      <c r="A276" s="109" t="s">
        <v>39</v>
      </c>
      <c r="B276" s="109" t="s">
        <v>309</v>
      </c>
      <c r="C276" s="109" t="s">
        <v>88</v>
      </c>
      <c r="D276" s="109" t="s">
        <v>89</v>
      </c>
      <c r="E276" s="109" t="s">
        <v>149</v>
      </c>
      <c r="F276" s="110">
        <v>5437121</v>
      </c>
      <c r="G276" s="111">
        <v>4500000</v>
      </c>
      <c r="H276" s="109" t="s">
        <v>151</v>
      </c>
      <c r="I276" s="109" t="s">
        <v>147</v>
      </c>
      <c r="J276" s="112">
        <v>45345</v>
      </c>
    </row>
    <row r="277" spans="1:10" ht="14.4">
      <c r="A277" s="109" t="s">
        <v>39</v>
      </c>
      <c r="B277" s="109" t="s">
        <v>309</v>
      </c>
      <c r="C277" s="109" t="s">
        <v>28</v>
      </c>
      <c r="D277" s="109" t="s">
        <v>90</v>
      </c>
      <c r="E277" s="109" t="s">
        <v>146</v>
      </c>
      <c r="F277" s="110">
        <v>5437118</v>
      </c>
      <c r="G277" s="111">
        <v>440000</v>
      </c>
      <c r="H277" s="109" t="s">
        <v>151</v>
      </c>
      <c r="I277" s="109" t="s">
        <v>147</v>
      </c>
      <c r="J277" s="112">
        <v>45345</v>
      </c>
    </row>
    <row r="278" spans="1:10" ht="14.4">
      <c r="A278" s="109" t="s">
        <v>39</v>
      </c>
      <c r="B278" s="109" t="s">
        <v>309</v>
      </c>
      <c r="C278" s="109" t="s">
        <v>28</v>
      </c>
      <c r="D278" s="109" t="s">
        <v>92</v>
      </c>
      <c r="E278" s="109" t="s">
        <v>146</v>
      </c>
      <c r="F278" s="110">
        <v>5438537</v>
      </c>
      <c r="G278" s="111">
        <v>750000</v>
      </c>
      <c r="H278" s="109" t="s">
        <v>151</v>
      </c>
      <c r="I278" s="109" t="s">
        <v>147</v>
      </c>
      <c r="J278" s="112">
        <v>45351</v>
      </c>
    </row>
    <row r="279" spans="1:10" ht="14.4">
      <c r="A279" s="109" t="s">
        <v>39</v>
      </c>
      <c r="B279" s="109" t="s">
        <v>309</v>
      </c>
      <c r="C279" s="109" t="s">
        <v>85</v>
      </c>
      <c r="D279" s="109" t="s">
        <v>95</v>
      </c>
      <c r="E279" s="109" t="s">
        <v>146</v>
      </c>
      <c r="F279" s="110">
        <v>5437161</v>
      </c>
      <c r="G279" s="111">
        <v>355000</v>
      </c>
      <c r="H279" s="109" t="s">
        <v>151</v>
      </c>
      <c r="I279" s="109" t="s">
        <v>147</v>
      </c>
      <c r="J279" s="112">
        <v>45345</v>
      </c>
    </row>
    <row r="280" spans="1:10" ht="14.4">
      <c r="A280" s="109" t="s">
        <v>39</v>
      </c>
      <c r="B280" s="109" t="s">
        <v>309</v>
      </c>
      <c r="C280" s="109" t="s">
        <v>28</v>
      </c>
      <c r="D280" s="109" t="s">
        <v>46</v>
      </c>
      <c r="E280" s="109" t="s">
        <v>146</v>
      </c>
      <c r="F280" s="110">
        <v>5437729</v>
      </c>
      <c r="G280" s="111">
        <v>1100000</v>
      </c>
      <c r="H280" s="109" t="s">
        <v>151</v>
      </c>
      <c r="I280" s="109" t="s">
        <v>147</v>
      </c>
      <c r="J280" s="112">
        <v>45349</v>
      </c>
    </row>
    <row r="281" spans="1:10" ht="14.4">
      <c r="A281" s="109" t="s">
        <v>39</v>
      </c>
      <c r="B281" s="109" t="s">
        <v>309</v>
      </c>
      <c r="C281" s="109" t="s">
        <v>28</v>
      </c>
      <c r="D281" s="109" t="s">
        <v>49</v>
      </c>
      <c r="E281" s="109" t="s">
        <v>146</v>
      </c>
      <c r="F281" s="110">
        <v>5436449</v>
      </c>
      <c r="G281" s="111">
        <v>575000</v>
      </c>
      <c r="H281" s="109" t="s">
        <v>151</v>
      </c>
      <c r="I281" s="109" t="s">
        <v>147</v>
      </c>
      <c r="J281" s="112">
        <v>45342</v>
      </c>
    </row>
    <row r="282" spans="1:10" ht="14.4">
      <c r="A282" s="109" t="s">
        <v>39</v>
      </c>
      <c r="B282" s="109" t="s">
        <v>309</v>
      </c>
      <c r="C282" s="109" t="s">
        <v>28</v>
      </c>
      <c r="D282" s="109" t="s">
        <v>49</v>
      </c>
      <c r="E282" s="109" t="s">
        <v>148</v>
      </c>
      <c r="F282" s="110">
        <v>5437996</v>
      </c>
      <c r="G282" s="111">
        <v>385000</v>
      </c>
      <c r="H282" s="109" t="s">
        <v>151</v>
      </c>
      <c r="I282" s="109" t="s">
        <v>147</v>
      </c>
      <c r="J282" s="112">
        <v>45350</v>
      </c>
    </row>
    <row r="283" spans="1:10" ht="14.4">
      <c r="A283" s="109" t="s">
        <v>39</v>
      </c>
      <c r="B283" s="109" t="s">
        <v>309</v>
      </c>
      <c r="C283" s="109" t="s">
        <v>28</v>
      </c>
      <c r="D283" s="109" t="s">
        <v>46</v>
      </c>
      <c r="E283" s="109" t="s">
        <v>156</v>
      </c>
      <c r="F283" s="110">
        <v>5438013</v>
      </c>
      <c r="G283" s="111">
        <v>96000</v>
      </c>
      <c r="H283" s="109" t="s">
        <v>151</v>
      </c>
      <c r="I283" s="109" t="s">
        <v>147</v>
      </c>
      <c r="J283" s="112">
        <v>45350</v>
      </c>
    </row>
    <row r="284" spans="1:10" ht="14.4">
      <c r="A284" s="109" t="s">
        <v>39</v>
      </c>
      <c r="B284" s="109" t="s">
        <v>309</v>
      </c>
      <c r="C284" s="109" t="s">
        <v>88</v>
      </c>
      <c r="D284" s="109" t="s">
        <v>89</v>
      </c>
      <c r="E284" s="109" t="s">
        <v>148</v>
      </c>
      <c r="F284" s="110">
        <v>5437908</v>
      </c>
      <c r="G284" s="111">
        <v>490000</v>
      </c>
      <c r="H284" s="109" t="s">
        <v>151</v>
      </c>
      <c r="I284" s="109" t="s">
        <v>147</v>
      </c>
      <c r="J284" s="112">
        <v>45349</v>
      </c>
    </row>
    <row r="285" spans="1:10" ht="14.4">
      <c r="A285" s="109" t="s">
        <v>39</v>
      </c>
      <c r="B285" s="109" t="s">
        <v>309</v>
      </c>
      <c r="C285" s="109" t="s">
        <v>88</v>
      </c>
      <c r="D285" s="109" t="s">
        <v>89</v>
      </c>
      <c r="E285" s="109" t="s">
        <v>146</v>
      </c>
      <c r="F285" s="110">
        <v>5438043</v>
      </c>
      <c r="G285" s="111">
        <v>545000</v>
      </c>
      <c r="H285" s="109" t="s">
        <v>151</v>
      </c>
      <c r="I285" s="109" t="s">
        <v>147</v>
      </c>
      <c r="J285" s="112">
        <v>45350</v>
      </c>
    </row>
    <row r="286" spans="1:10" ht="14.4">
      <c r="A286" s="109" t="s">
        <v>39</v>
      </c>
      <c r="B286" s="109" t="s">
        <v>309</v>
      </c>
      <c r="C286" s="109" t="s">
        <v>28</v>
      </c>
      <c r="D286" s="109" t="s">
        <v>92</v>
      </c>
      <c r="E286" s="109" t="s">
        <v>146</v>
      </c>
      <c r="F286" s="110">
        <v>5438071</v>
      </c>
      <c r="G286" s="111">
        <v>626878</v>
      </c>
      <c r="H286" s="109" t="s">
        <v>147</v>
      </c>
      <c r="I286" s="109" t="s">
        <v>147</v>
      </c>
      <c r="J286" s="112">
        <v>45350</v>
      </c>
    </row>
    <row r="287" spans="1:10" ht="14.4">
      <c r="A287" s="109" t="s">
        <v>39</v>
      </c>
      <c r="B287" s="109" t="s">
        <v>309</v>
      </c>
      <c r="C287" s="109" t="s">
        <v>28</v>
      </c>
      <c r="D287" s="109" t="s">
        <v>90</v>
      </c>
      <c r="E287" s="109" t="s">
        <v>148</v>
      </c>
      <c r="F287" s="110">
        <v>5438094</v>
      </c>
      <c r="G287" s="111">
        <v>389900</v>
      </c>
      <c r="H287" s="109" t="s">
        <v>151</v>
      </c>
      <c r="I287" s="109" t="s">
        <v>147</v>
      </c>
      <c r="J287" s="112">
        <v>45350</v>
      </c>
    </row>
    <row r="288" spans="1:10" ht="14.4">
      <c r="A288" s="109" t="s">
        <v>39</v>
      </c>
      <c r="B288" s="109" t="s">
        <v>309</v>
      </c>
      <c r="C288" s="109" t="s">
        <v>28</v>
      </c>
      <c r="D288" s="109" t="s">
        <v>49</v>
      </c>
      <c r="E288" s="109" t="s">
        <v>146</v>
      </c>
      <c r="F288" s="110">
        <v>5437850</v>
      </c>
      <c r="G288" s="111">
        <v>430000</v>
      </c>
      <c r="H288" s="109" t="s">
        <v>151</v>
      </c>
      <c r="I288" s="109" t="s">
        <v>147</v>
      </c>
      <c r="J288" s="112">
        <v>45349</v>
      </c>
    </row>
    <row r="289" spans="1:10" ht="14.4">
      <c r="A289" s="109" t="s">
        <v>39</v>
      </c>
      <c r="B289" s="109" t="s">
        <v>309</v>
      </c>
      <c r="C289" s="109" t="s">
        <v>28</v>
      </c>
      <c r="D289" s="109" t="s">
        <v>49</v>
      </c>
      <c r="E289" s="109" t="s">
        <v>146</v>
      </c>
      <c r="F289" s="110">
        <v>5437831</v>
      </c>
      <c r="G289" s="111">
        <v>590000</v>
      </c>
      <c r="H289" s="109" t="s">
        <v>151</v>
      </c>
      <c r="I289" s="109" t="s">
        <v>147</v>
      </c>
      <c r="J289" s="112">
        <v>45349</v>
      </c>
    </row>
    <row r="290" spans="1:10" ht="14.4">
      <c r="A290" s="109" t="s">
        <v>39</v>
      </c>
      <c r="B290" s="109" t="s">
        <v>309</v>
      </c>
      <c r="C290" s="109" t="s">
        <v>28</v>
      </c>
      <c r="D290" s="109" t="s">
        <v>49</v>
      </c>
      <c r="E290" s="109" t="s">
        <v>156</v>
      </c>
      <c r="F290" s="110">
        <v>5437820</v>
      </c>
      <c r="G290" s="111">
        <v>740000</v>
      </c>
      <c r="H290" s="109" t="s">
        <v>151</v>
      </c>
      <c r="I290" s="109" t="s">
        <v>147</v>
      </c>
      <c r="J290" s="112">
        <v>45349</v>
      </c>
    </row>
    <row r="291" spans="1:10" ht="14.4">
      <c r="A291" s="109" t="s">
        <v>39</v>
      </c>
      <c r="B291" s="109" t="s">
        <v>309</v>
      </c>
      <c r="C291" s="109" t="s">
        <v>28</v>
      </c>
      <c r="D291" s="109" t="s">
        <v>49</v>
      </c>
      <c r="E291" s="109" t="s">
        <v>158</v>
      </c>
      <c r="F291" s="110">
        <v>5437787</v>
      </c>
      <c r="G291" s="111">
        <v>320000</v>
      </c>
      <c r="H291" s="109" t="s">
        <v>151</v>
      </c>
      <c r="I291" s="109" t="s">
        <v>147</v>
      </c>
      <c r="J291" s="112">
        <v>45349</v>
      </c>
    </row>
    <row r="292" spans="1:10" ht="14.4">
      <c r="A292" s="109" t="s">
        <v>39</v>
      </c>
      <c r="B292" s="109" t="s">
        <v>309</v>
      </c>
      <c r="C292" s="109" t="s">
        <v>28</v>
      </c>
      <c r="D292" s="109" t="s">
        <v>49</v>
      </c>
      <c r="E292" s="109" t="s">
        <v>146</v>
      </c>
      <c r="F292" s="110">
        <v>5438098</v>
      </c>
      <c r="G292" s="111">
        <v>415000</v>
      </c>
      <c r="H292" s="109" t="s">
        <v>151</v>
      </c>
      <c r="I292" s="109" t="s">
        <v>147</v>
      </c>
      <c r="J292" s="112">
        <v>45350</v>
      </c>
    </row>
    <row r="293" spans="1:10" ht="14.4">
      <c r="A293" s="109" t="s">
        <v>39</v>
      </c>
      <c r="B293" s="109" t="s">
        <v>309</v>
      </c>
      <c r="C293" s="109" t="s">
        <v>47</v>
      </c>
      <c r="D293" s="109" t="s">
        <v>48</v>
      </c>
      <c r="E293" s="109" t="s">
        <v>158</v>
      </c>
      <c r="F293" s="110">
        <v>5438175</v>
      </c>
      <c r="G293" s="111">
        <v>405000</v>
      </c>
      <c r="H293" s="109" t="s">
        <v>151</v>
      </c>
      <c r="I293" s="109" t="s">
        <v>147</v>
      </c>
      <c r="J293" s="112">
        <v>45350</v>
      </c>
    </row>
    <row r="294" spans="1:10" ht="14.4">
      <c r="A294" s="109" t="s">
        <v>39</v>
      </c>
      <c r="B294" s="109" t="s">
        <v>309</v>
      </c>
      <c r="C294" s="109" t="s">
        <v>28</v>
      </c>
      <c r="D294" s="109" t="s">
        <v>49</v>
      </c>
      <c r="E294" s="109" t="s">
        <v>146</v>
      </c>
      <c r="F294" s="110">
        <v>5438379</v>
      </c>
      <c r="G294" s="111">
        <v>745000</v>
      </c>
      <c r="H294" s="109" t="s">
        <v>151</v>
      </c>
      <c r="I294" s="109" t="s">
        <v>147</v>
      </c>
      <c r="J294" s="112">
        <v>45351</v>
      </c>
    </row>
    <row r="295" spans="1:10" ht="14.4">
      <c r="A295" s="109" t="s">
        <v>39</v>
      </c>
      <c r="B295" s="109" t="s">
        <v>309</v>
      </c>
      <c r="C295" s="109" t="s">
        <v>28</v>
      </c>
      <c r="D295" s="109" t="s">
        <v>49</v>
      </c>
      <c r="E295" s="109" t="s">
        <v>146</v>
      </c>
      <c r="F295" s="110">
        <v>5437623</v>
      </c>
      <c r="G295" s="111">
        <v>1500000</v>
      </c>
      <c r="H295" s="109" t="s">
        <v>151</v>
      </c>
      <c r="I295" s="109" t="s">
        <v>147</v>
      </c>
      <c r="J295" s="112">
        <v>45348</v>
      </c>
    </row>
    <row r="296" spans="1:10" ht="14.4">
      <c r="A296" s="109" t="s">
        <v>39</v>
      </c>
      <c r="B296" s="109" t="s">
        <v>309</v>
      </c>
      <c r="C296" s="109" t="s">
        <v>47</v>
      </c>
      <c r="D296" s="109" t="s">
        <v>48</v>
      </c>
      <c r="E296" s="109" t="s">
        <v>146</v>
      </c>
      <c r="F296" s="110">
        <v>5438500</v>
      </c>
      <c r="G296" s="111">
        <v>530000</v>
      </c>
      <c r="H296" s="109" t="s">
        <v>151</v>
      </c>
      <c r="I296" s="109" t="s">
        <v>147</v>
      </c>
      <c r="J296" s="112">
        <v>45351</v>
      </c>
    </row>
    <row r="297" spans="1:10" ht="14.4">
      <c r="A297" s="109" t="s">
        <v>39</v>
      </c>
      <c r="B297" s="109" t="s">
        <v>309</v>
      </c>
      <c r="C297" s="109" t="s">
        <v>28</v>
      </c>
      <c r="D297" s="109" t="s">
        <v>94</v>
      </c>
      <c r="E297" s="109" t="s">
        <v>146</v>
      </c>
      <c r="F297" s="110">
        <v>5438261</v>
      </c>
      <c r="G297" s="111">
        <v>820000</v>
      </c>
      <c r="H297" s="109" t="s">
        <v>151</v>
      </c>
      <c r="I297" s="109" t="s">
        <v>147</v>
      </c>
      <c r="J297" s="112">
        <v>45350</v>
      </c>
    </row>
    <row r="298" spans="1:10" ht="14.4">
      <c r="A298" s="109" t="s">
        <v>39</v>
      </c>
      <c r="B298" s="109" t="s">
        <v>309</v>
      </c>
      <c r="C298" s="109" t="s">
        <v>28</v>
      </c>
      <c r="D298" s="109" t="s">
        <v>46</v>
      </c>
      <c r="E298" s="109" t="s">
        <v>146</v>
      </c>
      <c r="F298" s="110">
        <v>5438233</v>
      </c>
      <c r="G298" s="111">
        <v>1100000</v>
      </c>
      <c r="H298" s="109" t="s">
        <v>151</v>
      </c>
      <c r="I298" s="109" t="s">
        <v>147</v>
      </c>
      <c r="J298" s="112">
        <v>45350</v>
      </c>
    </row>
    <row r="299" spans="1:10" ht="14.4">
      <c r="A299" s="109" t="s">
        <v>39</v>
      </c>
      <c r="B299" s="109" t="s">
        <v>309</v>
      </c>
      <c r="C299" s="109" t="s">
        <v>28</v>
      </c>
      <c r="D299" s="109" t="s">
        <v>94</v>
      </c>
      <c r="E299" s="109" t="s">
        <v>146</v>
      </c>
      <c r="F299" s="110">
        <v>5437585</v>
      </c>
      <c r="G299" s="111">
        <v>524900</v>
      </c>
      <c r="H299" s="109" t="s">
        <v>151</v>
      </c>
      <c r="I299" s="109" t="s">
        <v>147</v>
      </c>
      <c r="J299" s="112">
        <v>45348</v>
      </c>
    </row>
    <row r="300" spans="1:10" ht="14.4">
      <c r="A300" s="109" t="s">
        <v>39</v>
      </c>
      <c r="B300" s="109" t="s">
        <v>309</v>
      </c>
      <c r="C300" s="109" t="s">
        <v>47</v>
      </c>
      <c r="D300" s="109" t="s">
        <v>48</v>
      </c>
      <c r="E300" s="109" t="s">
        <v>146</v>
      </c>
      <c r="F300" s="110">
        <v>5438224</v>
      </c>
      <c r="G300" s="111">
        <v>500000</v>
      </c>
      <c r="H300" s="109" t="s">
        <v>151</v>
      </c>
      <c r="I300" s="109" t="s">
        <v>147</v>
      </c>
      <c r="J300" s="112">
        <v>45350</v>
      </c>
    </row>
    <row r="301" spans="1:10" ht="14.4">
      <c r="A301" s="109" t="s">
        <v>39</v>
      </c>
      <c r="B301" s="109" t="s">
        <v>309</v>
      </c>
      <c r="C301" s="109" t="s">
        <v>28</v>
      </c>
      <c r="D301" s="109" t="s">
        <v>90</v>
      </c>
      <c r="E301" s="109" t="s">
        <v>146</v>
      </c>
      <c r="F301" s="110">
        <v>5437756</v>
      </c>
      <c r="G301" s="111">
        <v>770000</v>
      </c>
      <c r="H301" s="109" t="s">
        <v>151</v>
      </c>
      <c r="I301" s="109" t="s">
        <v>147</v>
      </c>
      <c r="J301" s="112">
        <v>45349</v>
      </c>
    </row>
    <row r="302" spans="1:10" ht="14.4">
      <c r="A302" s="109" t="s">
        <v>39</v>
      </c>
      <c r="B302" s="109" t="s">
        <v>309</v>
      </c>
      <c r="C302" s="109" t="s">
        <v>28</v>
      </c>
      <c r="D302" s="109" t="s">
        <v>93</v>
      </c>
      <c r="E302" s="109" t="s">
        <v>156</v>
      </c>
      <c r="F302" s="110">
        <v>5438217</v>
      </c>
      <c r="G302" s="111">
        <v>559990</v>
      </c>
      <c r="H302" s="109" t="s">
        <v>147</v>
      </c>
      <c r="I302" s="109" t="s">
        <v>147</v>
      </c>
      <c r="J302" s="112">
        <v>45350</v>
      </c>
    </row>
    <row r="303" spans="1:10" ht="14.4">
      <c r="A303" s="109" t="s">
        <v>39</v>
      </c>
      <c r="B303" s="109" t="s">
        <v>309</v>
      </c>
      <c r="C303" s="109" t="s">
        <v>28</v>
      </c>
      <c r="D303" s="109" t="s">
        <v>94</v>
      </c>
      <c r="E303" s="109" t="s">
        <v>148</v>
      </c>
      <c r="F303" s="110">
        <v>5437736</v>
      </c>
      <c r="G303" s="111">
        <v>296000</v>
      </c>
      <c r="H303" s="109" t="s">
        <v>151</v>
      </c>
      <c r="I303" s="109" t="s">
        <v>147</v>
      </c>
      <c r="J303" s="112">
        <v>45349</v>
      </c>
    </row>
    <row r="304" spans="1:10" ht="14.4">
      <c r="A304" s="109" t="s">
        <v>39</v>
      </c>
      <c r="B304" s="109" t="s">
        <v>309</v>
      </c>
      <c r="C304" s="109" t="s">
        <v>28</v>
      </c>
      <c r="D304" s="109" t="s">
        <v>49</v>
      </c>
      <c r="E304" s="109" t="s">
        <v>148</v>
      </c>
      <c r="F304" s="110">
        <v>5437649</v>
      </c>
      <c r="G304" s="111">
        <v>3225000</v>
      </c>
      <c r="H304" s="109" t="s">
        <v>151</v>
      </c>
      <c r="I304" s="109" t="s">
        <v>147</v>
      </c>
      <c r="J304" s="112">
        <v>45348</v>
      </c>
    </row>
    <row r="305" spans="1:10" ht="14.4">
      <c r="A305" s="109" t="s">
        <v>39</v>
      </c>
      <c r="B305" s="109" t="s">
        <v>309</v>
      </c>
      <c r="C305" s="109" t="s">
        <v>28</v>
      </c>
      <c r="D305" s="109" t="s">
        <v>46</v>
      </c>
      <c r="E305" s="109" t="s">
        <v>146</v>
      </c>
      <c r="F305" s="110">
        <v>5437698</v>
      </c>
      <c r="G305" s="111">
        <v>620000</v>
      </c>
      <c r="H305" s="109" t="s">
        <v>151</v>
      </c>
      <c r="I305" s="109" t="s">
        <v>147</v>
      </c>
      <c r="J305" s="112">
        <v>45349</v>
      </c>
    </row>
    <row r="306" spans="1:10" ht="14.4">
      <c r="A306" s="109" t="s">
        <v>39</v>
      </c>
      <c r="B306" s="109" t="s">
        <v>309</v>
      </c>
      <c r="C306" s="109" t="s">
        <v>85</v>
      </c>
      <c r="D306" s="109" t="s">
        <v>95</v>
      </c>
      <c r="E306" s="109" t="s">
        <v>148</v>
      </c>
      <c r="F306" s="110">
        <v>5438194</v>
      </c>
      <c r="G306" s="111">
        <v>188000</v>
      </c>
      <c r="H306" s="109" t="s">
        <v>151</v>
      </c>
      <c r="I306" s="109" t="s">
        <v>147</v>
      </c>
      <c r="J306" s="112">
        <v>45350</v>
      </c>
    </row>
    <row r="307" spans="1:10" ht="14.4">
      <c r="A307" s="109" t="s">
        <v>39</v>
      </c>
      <c r="B307" s="109" t="s">
        <v>309</v>
      </c>
      <c r="C307" s="109" t="s">
        <v>28</v>
      </c>
      <c r="D307" s="109" t="s">
        <v>90</v>
      </c>
      <c r="E307" s="109" t="s">
        <v>146</v>
      </c>
      <c r="F307" s="110">
        <v>5437708</v>
      </c>
      <c r="G307" s="111">
        <v>634000</v>
      </c>
      <c r="H307" s="109" t="s">
        <v>151</v>
      </c>
      <c r="I307" s="109" t="s">
        <v>147</v>
      </c>
      <c r="J307" s="112">
        <v>45349</v>
      </c>
    </row>
    <row r="308" spans="1:10" ht="14.4">
      <c r="A308" s="109" t="s">
        <v>39</v>
      </c>
      <c r="B308" s="109" t="s">
        <v>309</v>
      </c>
      <c r="C308" s="109" t="s">
        <v>28</v>
      </c>
      <c r="D308" s="109" t="s">
        <v>92</v>
      </c>
      <c r="E308" s="109" t="s">
        <v>146</v>
      </c>
      <c r="F308" s="110">
        <v>5437718</v>
      </c>
      <c r="G308" s="111">
        <v>759657</v>
      </c>
      <c r="H308" s="109" t="s">
        <v>147</v>
      </c>
      <c r="I308" s="109" t="s">
        <v>147</v>
      </c>
      <c r="J308" s="112">
        <v>45349</v>
      </c>
    </row>
    <row r="309" spans="1:10" ht="14.4">
      <c r="A309" s="109" t="s">
        <v>39</v>
      </c>
      <c r="B309" s="109" t="s">
        <v>309</v>
      </c>
      <c r="C309" s="109" t="s">
        <v>28</v>
      </c>
      <c r="D309" s="109" t="s">
        <v>49</v>
      </c>
      <c r="E309" s="109" t="s">
        <v>146</v>
      </c>
      <c r="F309" s="110">
        <v>5437572</v>
      </c>
      <c r="G309" s="111">
        <v>595000</v>
      </c>
      <c r="H309" s="109" t="s">
        <v>151</v>
      </c>
      <c r="I309" s="109" t="s">
        <v>147</v>
      </c>
      <c r="J309" s="112">
        <v>45348</v>
      </c>
    </row>
    <row r="310" spans="1:10" ht="14.4">
      <c r="A310" s="109" t="s">
        <v>39</v>
      </c>
      <c r="B310" s="109" t="s">
        <v>309</v>
      </c>
      <c r="C310" s="109" t="s">
        <v>47</v>
      </c>
      <c r="D310" s="109" t="s">
        <v>48</v>
      </c>
      <c r="E310" s="109" t="s">
        <v>156</v>
      </c>
      <c r="F310" s="110">
        <v>5438223</v>
      </c>
      <c r="G310" s="111">
        <v>20000</v>
      </c>
      <c r="H310" s="109" t="s">
        <v>151</v>
      </c>
      <c r="I310" s="109" t="s">
        <v>147</v>
      </c>
      <c r="J310" s="112">
        <v>45350</v>
      </c>
    </row>
    <row r="311" spans="1:10" ht="14.4">
      <c r="A311" s="109" t="s">
        <v>39</v>
      </c>
      <c r="B311" s="109" t="s">
        <v>309</v>
      </c>
      <c r="C311" s="109" t="s">
        <v>85</v>
      </c>
      <c r="D311" s="109" t="s">
        <v>95</v>
      </c>
      <c r="E311" s="109" t="s">
        <v>146</v>
      </c>
      <c r="F311" s="110">
        <v>5437084</v>
      </c>
      <c r="G311" s="111">
        <v>644532</v>
      </c>
      <c r="H311" s="109" t="s">
        <v>147</v>
      </c>
      <c r="I311" s="109" t="s">
        <v>147</v>
      </c>
      <c r="J311" s="112">
        <v>45345</v>
      </c>
    </row>
    <row r="312" spans="1:10" ht="14.4">
      <c r="A312" s="109" t="s">
        <v>39</v>
      </c>
      <c r="B312" s="109" t="s">
        <v>309</v>
      </c>
      <c r="C312" s="109" t="s">
        <v>47</v>
      </c>
      <c r="D312" s="109" t="s">
        <v>48</v>
      </c>
      <c r="E312" s="109" t="s">
        <v>156</v>
      </c>
      <c r="F312" s="110">
        <v>5438671</v>
      </c>
      <c r="G312" s="111">
        <v>130000</v>
      </c>
      <c r="H312" s="109" t="s">
        <v>151</v>
      </c>
      <c r="I312" s="109" t="s">
        <v>147</v>
      </c>
      <c r="J312" s="112">
        <v>45351</v>
      </c>
    </row>
    <row r="313" spans="1:10" ht="14.4">
      <c r="A313" s="109" t="s">
        <v>39</v>
      </c>
      <c r="B313" s="109" t="s">
        <v>309</v>
      </c>
      <c r="C313" s="109" t="s">
        <v>28</v>
      </c>
      <c r="D313" s="109" t="s">
        <v>49</v>
      </c>
      <c r="E313" s="109" t="s">
        <v>146</v>
      </c>
      <c r="F313" s="110">
        <v>5436801</v>
      </c>
      <c r="G313" s="111">
        <v>570000</v>
      </c>
      <c r="H313" s="109" t="s">
        <v>151</v>
      </c>
      <c r="I313" s="109" t="s">
        <v>147</v>
      </c>
      <c r="J313" s="112">
        <v>45343</v>
      </c>
    </row>
    <row r="314" spans="1:10" ht="14.4">
      <c r="A314" s="109" t="s">
        <v>39</v>
      </c>
      <c r="B314" s="109" t="s">
        <v>309</v>
      </c>
      <c r="C314" s="109" t="s">
        <v>88</v>
      </c>
      <c r="D314" s="109" t="s">
        <v>89</v>
      </c>
      <c r="E314" s="109" t="s">
        <v>146</v>
      </c>
      <c r="F314" s="110">
        <v>5438576</v>
      </c>
      <c r="G314" s="111">
        <v>450000</v>
      </c>
      <c r="H314" s="109" t="s">
        <v>151</v>
      </c>
      <c r="I314" s="109" t="s">
        <v>147</v>
      </c>
      <c r="J314" s="112">
        <v>45351</v>
      </c>
    </row>
    <row r="315" spans="1:10" ht="14.4">
      <c r="A315" s="109" t="s">
        <v>39</v>
      </c>
      <c r="B315" s="109" t="s">
        <v>309</v>
      </c>
      <c r="C315" s="109" t="s">
        <v>28</v>
      </c>
      <c r="D315" s="109" t="s">
        <v>46</v>
      </c>
      <c r="E315" s="109" t="s">
        <v>146</v>
      </c>
      <c r="F315" s="110">
        <v>5438704</v>
      </c>
      <c r="G315" s="111">
        <v>885000</v>
      </c>
      <c r="H315" s="109" t="s">
        <v>151</v>
      </c>
      <c r="I315" s="109" t="s">
        <v>147</v>
      </c>
      <c r="J315" s="112">
        <v>45351</v>
      </c>
    </row>
    <row r="316" spans="1:10" ht="14.4">
      <c r="A316" s="109" t="s">
        <v>39</v>
      </c>
      <c r="B316" s="109" t="s">
        <v>309</v>
      </c>
      <c r="C316" s="109" t="s">
        <v>28</v>
      </c>
      <c r="D316" s="109" t="s">
        <v>90</v>
      </c>
      <c r="E316" s="109" t="s">
        <v>146</v>
      </c>
      <c r="F316" s="110">
        <v>5438587</v>
      </c>
      <c r="G316" s="111">
        <v>1500000</v>
      </c>
      <c r="H316" s="109" t="s">
        <v>151</v>
      </c>
      <c r="I316" s="109" t="s">
        <v>147</v>
      </c>
      <c r="J316" s="112">
        <v>45351</v>
      </c>
    </row>
    <row r="317" spans="1:10" ht="14.4">
      <c r="A317" s="109" t="s">
        <v>39</v>
      </c>
      <c r="B317" s="109" t="s">
        <v>309</v>
      </c>
      <c r="C317" s="109" t="s">
        <v>28</v>
      </c>
      <c r="D317" s="109" t="s">
        <v>49</v>
      </c>
      <c r="E317" s="109" t="s">
        <v>148</v>
      </c>
      <c r="F317" s="110">
        <v>5437088</v>
      </c>
      <c r="G317" s="111">
        <v>298000</v>
      </c>
      <c r="H317" s="109" t="s">
        <v>151</v>
      </c>
      <c r="I317" s="109" t="s">
        <v>147</v>
      </c>
      <c r="J317" s="112">
        <v>45345</v>
      </c>
    </row>
    <row r="318" spans="1:10" ht="14.4">
      <c r="A318" s="109" t="s">
        <v>39</v>
      </c>
      <c r="B318" s="109" t="s">
        <v>309</v>
      </c>
      <c r="C318" s="109" t="s">
        <v>28</v>
      </c>
      <c r="D318" s="109" t="s">
        <v>49</v>
      </c>
      <c r="E318" s="109" t="s">
        <v>146</v>
      </c>
      <c r="F318" s="110">
        <v>5436977</v>
      </c>
      <c r="G318" s="111">
        <v>510000</v>
      </c>
      <c r="H318" s="109" t="s">
        <v>151</v>
      </c>
      <c r="I318" s="109" t="s">
        <v>147</v>
      </c>
      <c r="J318" s="112">
        <v>45344</v>
      </c>
    </row>
    <row r="319" spans="1:10" ht="14.4">
      <c r="A319" s="109" t="s">
        <v>39</v>
      </c>
      <c r="B319" s="109" t="s">
        <v>309</v>
      </c>
      <c r="C319" s="109" t="s">
        <v>28</v>
      </c>
      <c r="D319" s="109" t="s">
        <v>93</v>
      </c>
      <c r="E319" s="109" t="s">
        <v>146</v>
      </c>
      <c r="F319" s="110">
        <v>5438699</v>
      </c>
      <c r="G319" s="111">
        <v>577879</v>
      </c>
      <c r="H319" s="109" t="s">
        <v>147</v>
      </c>
      <c r="I319" s="109" t="s">
        <v>147</v>
      </c>
      <c r="J319" s="112">
        <v>45351</v>
      </c>
    </row>
    <row r="320" spans="1:10" ht="14.4">
      <c r="A320" s="109" t="s">
        <v>39</v>
      </c>
      <c r="B320" s="109" t="s">
        <v>309</v>
      </c>
      <c r="C320" s="109" t="s">
        <v>47</v>
      </c>
      <c r="D320" s="109" t="s">
        <v>48</v>
      </c>
      <c r="E320" s="109" t="s">
        <v>156</v>
      </c>
      <c r="F320" s="110">
        <v>5436766</v>
      </c>
      <c r="G320" s="111">
        <v>150000</v>
      </c>
      <c r="H320" s="109" t="s">
        <v>151</v>
      </c>
      <c r="I320" s="109" t="s">
        <v>147</v>
      </c>
      <c r="J320" s="112">
        <v>45343</v>
      </c>
    </row>
    <row r="321" spans="1:10" ht="14.4">
      <c r="A321" s="109" t="s">
        <v>39</v>
      </c>
      <c r="B321" s="109" t="s">
        <v>309</v>
      </c>
      <c r="C321" s="109" t="s">
        <v>28</v>
      </c>
      <c r="D321" s="109" t="s">
        <v>49</v>
      </c>
      <c r="E321" s="109" t="s">
        <v>146</v>
      </c>
      <c r="F321" s="110">
        <v>5436777</v>
      </c>
      <c r="G321" s="111">
        <v>770000</v>
      </c>
      <c r="H321" s="109" t="s">
        <v>151</v>
      </c>
      <c r="I321" s="109" t="s">
        <v>147</v>
      </c>
      <c r="J321" s="112">
        <v>45343</v>
      </c>
    </row>
    <row r="322" spans="1:10" ht="14.4">
      <c r="A322" s="109" t="s">
        <v>39</v>
      </c>
      <c r="B322" s="109" t="s">
        <v>309</v>
      </c>
      <c r="C322" s="109" t="s">
        <v>85</v>
      </c>
      <c r="D322" s="109" t="s">
        <v>95</v>
      </c>
      <c r="E322" s="109" t="s">
        <v>146</v>
      </c>
      <c r="F322" s="110">
        <v>5438592</v>
      </c>
      <c r="G322" s="111">
        <v>550000</v>
      </c>
      <c r="H322" s="109" t="s">
        <v>151</v>
      </c>
      <c r="I322" s="109" t="s">
        <v>147</v>
      </c>
      <c r="J322" s="112">
        <v>45351</v>
      </c>
    </row>
    <row r="323" spans="1:10" ht="14.4">
      <c r="A323" s="109" t="s">
        <v>39</v>
      </c>
      <c r="B323" s="109" t="s">
        <v>309</v>
      </c>
      <c r="C323" s="109" t="s">
        <v>47</v>
      </c>
      <c r="D323" s="109" t="s">
        <v>48</v>
      </c>
      <c r="E323" s="109" t="s">
        <v>146</v>
      </c>
      <c r="F323" s="110">
        <v>5438620</v>
      </c>
      <c r="G323" s="111">
        <v>1750000</v>
      </c>
      <c r="H323" s="109" t="s">
        <v>151</v>
      </c>
      <c r="I323" s="109" t="s">
        <v>147</v>
      </c>
      <c r="J323" s="112">
        <v>45351</v>
      </c>
    </row>
    <row r="324" spans="1:10" ht="14.4">
      <c r="A324" s="109" t="s">
        <v>39</v>
      </c>
      <c r="B324" s="109" t="s">
        <v>309</v>
      </c>
      <c r="C324" s="109" t="s">
        <v>88</v>
      </c>
      <c r="D324" s="109" t="s">
        <v>89</v>
      </c>
      <c r="E324" s="109" t="s">
        <v>146</v>
      </c>
      <c r="F324" s="110">
        <v>5436798</v>
      </c>
      <c r="G324" s="111">
        <v>365000</v>
      </c>
      <c r="H324" s="109" t="s">
        <v>151</v>
      </c>
      <c r="I324" s="109" t="s">
        <v>147</v>
      </c>
      <c r="J324" s="112">
        <v>45343</v>
      </c>
    </row>
    <row r="325" spans="1:10" ht="14.4">
      <c r="A325" s="109" t="s">
        <v>39</v>
      </c>
      <c r="B325" s="109" t="s">
        <v>309</v>
      </c>
      <c r="C325" s="109" t="s">
        <v>47</v>
      </c>
      <c r="D325" s="109" t="s">
        <v>48</v>
      </c>
      <c r="E325" s="109" t="s">
        <v>146</v>
      </c>
      <c r="F325" s="110">
        <v>5437009</v>
      </c>
      <c r="G325" s="111">
        <v>775000</v>
      </c>
      <c r="H325" s="109" t="s">
        <v>151</v>
      </c>
      <c r="I325" s="109" t="s">
        <v>147</v>
      </c>
      <c r="J325" s="112">
        <v>45344</v>
      </c>
    </row>
    <row r="326" spans="1:10" ht="14.4">
      <c r="A326" s="109" t="s">
        <v>39</v>
      </c>
      <c r="B326" s="109" t="s">
        <v>309</v>
      </c>
      <c r="C326" s="109" t="s">
        <v>47</v>
      </c>
      <c r="D326" s="109" t="s">
        <v>48</v>
      </c>
      <c r="E326" s="109" t="s">
        <v>148</v>
      </c>
      <c r="F326" s="110">
        <v>5436903</v>
      </c>
      <c r="G326" s="111">
        <v>318150</v>
      </c>
      <c r="H326" s="109" t="s">
        <v>151</v>
      </c>
      <c r="I326" s="109" t="s">
        <v>147</v>
      </c>
      <c r="J326" s="112">
        <v>45344</v>
      </c>
    </row>
    <row r="327" spans="1:10" ht="14.4">
      <c r="A327" s="109" t="s">
        <v>39</v>
      </c>
      <c r="B327" s="109" t="s">
        <v>309</v>
      </c>
      <c r="C327" s="109" t="s">
        <v>28</v>
      </c>
      <c r="D327" s="109" t="s">
        <v>49</v>
      </c>
      <c r="E327" s="109" t="s">
        <v>148</v>
      </c>
      <c r="F327" s="110">
        <v>5437085</v>
      </c>
      <c r="G327" s="111">
        <v>290000</v>
      </c>
      <c r="H327" s="109" t="s">
        <v>151</v>
      </c>
      <c r="I327" s="109" t="s">
        <v>147</v>
      </c>
      <c r="J327" s="112">
        <v>45345</v>
      </c>
    </row>
    <row r="328" spans="1:10" ht="14.4">
      <c r="A328" s="109" t="s">
        <v>39</v>
      </c>
      <c r="B328" s="109" t="s">
        <v>309</v>
      </c>
      <c r="C328" s="109" t="s">
        <v>28</v>
      </c>
      <c r="D328" s="109" t="s">
        <v>46</v>
      </c>
      <c r="E328" s="109" t="s">
        <v>146</v>
      </c>
      <c r="F328" s="110">
        <v>5436860</v>
      </c>
      <c r="G328" s="111">
        <v>1375000</v>
      </c>
      <c r="H328" s="109" t="s">
        <v>151</v>
      </c>
      <c r="I328" s="109" t="s">
        <v>147</v>
      </c>
      <c r="J328" s="112">
        <v>45344</v>
      </c>
    </row>
    <row r="329" spans="1:10" ht="14.4">
      <c r="A329" s="109" t="s">
        <v>39</v>
      </c>
      <c r="B329" s="109" t="s">
        <v>309</v>
      </c>
      <c r="C329" s="109" t="s">
        <v>47</v>
      </c>
      <c r="D329" s="109" t="s">
        <v>48</v>
      </c>
      <c r="E329" s="109" t="s">
        <v>148</v>
      </c>
      <c r="F329" s="110">
        <v>5438669</v>
      </c>
      <c r="G329" s="111">
        <v>220000</v>
      </c>
      <c r="H329" s="109" t="s">
        <v>151</v>
      </c>
      <c r="I329" s="109" t="s">
        <v>147</v>
      </c>
      <c r="J329" s="112">
        <v>45351</v>
      </c>
    </row>
    <row r="330" spans="1:10" ht="14.4">
      <c r="A330" s="109" t="s">
        <v>39</v>
      </c>
      <c r="B330" s="109" t="s">
        <v>309</v>
      </c>
      <c r="C330" s="109" t="s">
        <v>28</v>
      </c>
      <c r="D330" s="109" t="s">
        <v>46</v>
      </c>
      <c r="E330" s="109" t="s">
        <v>148</v>
      </c>
      <c r="F330" s="110">
        <v>5438663</v>
      </c>
      <c r="G330" s="111">
        <v>425000</v>
      </c>
      <c r="H330" s="109" t="s">
        <v>151</v>
      </c>
      <c r="I330" s="109" t="s">
        <v>147</v>
      </c>
      <c r="J330" s="112">
        <v>45351</v>
      </c>
    </row>
    <row r="331" spans="1:10" ht="14.4">
      <c r="A331" s="109" t="s">
        <v>39</v>
      </c>
      <c r="B331" s="109" t="s">
        <v>309</v>
      </c>
      <c r="C331" s="109" t="s">
        <v>28</v>
      </c>
      <c r="D331" s="109" t="s">
        <v>90</v>
      </c>
      <c r="E331" s="109" t="s">
        <v>146</v>
      </c>
      <c r="F331" s="110">
        <v>5436887</v>
      </c>
      <c r="G331" s="111">
        <v>2200000</v>
      </c>
      <c r="H331" s="109" t="s">
        <v>151</v>
      </c>
      <c r="I331" s="109" t="s">
        <v>147</v>
      </c>
      <c r="J331" s="112">
        <v>45344</v>
      </c>
    </row>
    <row r="332" spans="1:10" ht="14.4">
      <c r="A332" s="109" t="s">
        <v>39</v>
      </c>
      <c r="B332" s="109" t="s">
        <v>309</v>
      </c>
      <c r="C332" s="109" t="s">
        <v>47</v>
      </c>
      <c r="D332" s="109" t="s">
        <v>48</v>
      </c>
      <c r="E332" s="109" t="s">
        <v>146</v>
      </c>
      <c r="F332" s="110">
        <v>5438673</v>
      </c>
      <c r="G332" s="111">
        <v>3475000</v>
      </c>
      <c r="H332" s="109" t="s">
        <v>151</v>
      </c>
      <c r="I332" s="109" t="s">
        <v>147</v>
      </c>
      <c r="J332" s="112">
        <v>45351</v>
      </c>
    </row>
    <row r="333" spans="1:10" ht="14.4">
      <c r="A333" s="109" t="s">
        <v>39</v>
      </c>
      <c r="B333" s="109" t="s">
        <v>309</v>
      </c>
      <c r="C333" s="109" t="s">
        <v>85</v>
      </c>
      <c r="D333" s="109" t="s">
        <v>95</v>
      </c>
      <c r="E333" s="109" t="s">
        <v>146</v>
      </c>
      <c r="F333" s="110">
        <v>5436746</v>
      </c>
      <c r="G333" s="111">
        <v>409900</v>
      </c>
      <c r="H333" s="109" t="s">
        <v>151</v>
      </c>
      <c r="I333" s="109" t="s">
        <v>147</v>
      </c>
      <c r="J333" s="112">
        <v>45343</v>
      </c>
    </row>
    <row r="334" spans="1:10" ht="14.4">
      <c r="A334" s="109" t="s">
        <v>39</v>
      </c>
      <c r="B334" s="109" t="s">
        <v>309</v>
      </c>
      <c r="C334" s="109" t="s">
        <v>47</v>
      </c>
      <c r="D334" s="109" t="s">
        <v>48</v>
      </c>
      <c r="E334" s="109" t="s">
        <v>146</v>
      </c>
      <c r="F334" s="110">
        <v>5437030</v>
      </c>
      <c r="G334" s="111">
        <v>360000</v>
      </c>
      <c r="H334" s="109" t="s">
        <v>151</v>
      </c>
      <c r="I334" s="109" t="s">
        <v>147</v>
      </c>
      <c r="J334" s="112">
        <v>45344</v>
      </c>
    </row>
    <row r="335" spans="1:10" ht="14.4">
      <c r="A335" s="109" t="s">
        <v>39</v>
      </c>
      <c r="B335" s="109" t="s">
        <v>309</v>
      </c>
      <c r="C335" s="109" t="s">
        <v>28</v>
      </c>
      <c r="D335" s="109" t="s">
        <v>49</v>
      </c>
      <c r="E335" s="109" t="s">
        <v>146</v>
      </c>
      <c r="F335" s="110">
        <v>5438719</v>
      </c>
      <c r="G335" s="111">
        <v>258000</v>
      </c>
      <c r="H335" s="109" t="s">
        <v>151</v>
      </c>
      <c r="I335" s="109" t="s">
        <v>147</v>
      </c>
      <c r="J335" s="112">
        <v>45351</v>
      </c>
    </row>
    <row r="336" spans="1:10" ht="14.4">
      <c r="A336" s="109" t="s">
        <v>39</v>
      </c>
      <c r="B336" s="109" t="s">
        <v>309</v>
      </c>
      <c r="C336" s="109" t="s">
        <v>85</v>
      </c>
      <c r="D336" s="109" t="s">
        <v>95</v>
      </c>
      <c r="E336" s="109" t="s">
        <v>146</v>
      </c>
      <c r="F336" s="110">
        <v>5436967</v>
      </c>
      <c r="G336" s="111">
        <v>630000</v>
      </c>
      <c r="H336" s="109" t="s">
        <v>151</v>
      </c>
      <c r="I336" s="109" t="s">
        <v>147</v>
      </c>
      <c r="J336" s="112">
        <v>45344</v>
      </c>
    </row>
    <row r="337" spans="1:10" ht="14.4">
      <c r="A337" s="109" t="s">
        <v>39</v>
      </c>
      <c r="B337" s="109" t="s">
        <v>309</v>
      </c>
      <c r="C337" s="109" t="s">
        <v>28</v>
      </c>
      <c r="D337" s="109" t="s">
        <v>92</v>
      </c>
      <c r="E337" s="109" t="s">
        <v>146</v>
      </c>
      <c r="F337" s="110">
        <v>5437090</v>
      </c>
      <c r="G337" s="111">
        <v>600000</v>
      </c>
      <c r="H337" s="109" t="s">
        <v>151</v>
      </c>
      <c r="I337" s="109" t="s">
        <v>147</v>
      </c>
      <c r="J337" s="112">
        <v>45345</v>
      </c>
    </row>
    <row r="338" spans="1:10" ht="14.4">
      <c r="A338" s="109" t="s">
        <v>39</v>
      </c>
      <c r="B338" s="109" t="s">
        <v>309</v>
      </c>
      <c r="C338" s="109" t="s">
        <v>88</v>
      </c>
      <c r="D338" s="109" t="s">
        <v>89</v>
      </c>
      <c r="E338" s="109" t="s">
        <v>149</v>
      </c>
      <c r="F338" s="110">
        <v>5438713</v>
      </c>
      <c r="G338" s="111">
        <v>5012700</v>
      </c>
      <c r="H338" s="109" t="s">
        <v>151</v>
      </c>
      <c r="I338" s="109" t="s">
        <v>147</v>
      </c>
      <c r="J338" s="112">
        <v>45351</v>
      </c>
    </row>
    <row r="339" spans="1:10" ht="14.4">
      <c r="A339" s="109" t="s">
        <v>39</v>
      </c>
      <c r="B339" s="109" t="s">
        <v>309</v>
      </c>
      <c r="C339" s="109" t="s">
        <v>28</v>
      </c>
      <c r="D339" s="109" t="s">
        <v>94</v>
      </c>
      <c r="E339" s="109" t="s">
        <v>146</v>
      </c>
      <c r="F339" s="110">
        <v>5438556</v>
      </c>
      <c r="G339" s="111">
        <v>444000</v>
      </c>
      <c r="H339" s="109" t="s">
        <v>151</v>
      </c>
      <c r="I339" s="109" t="s">
        <v>147</v>
      </c>
      <c r="J339" s="112">
        <v>45351</v>
      </c>
    </row>
    <row r="340" spans="1:10" ht="14.4">
      <c r="A340" s="109" t="s">
        <v>39</v>
      </c>
      <c r="B340" s="109" t="s">
        <v>309</v>
      </c>
      <c r="C340" s="109" t="s">
        <v>28</v>
      </c>
      <c r="D340" s="109" t="s">
        <v>46</v>
      </c>
      <c r="E340" s="109" t="s">
        <v>148</v>
      </c>
      <c r="F340" s="110">
        <v>5436751</v>
      </c>
      <c r="G340" s="111">
        <v>382500</v>
      </c>
      <c r="H340" s="109" t="s">
        <v>151</v>
      </c>
      <c r="I340" s="109" t="s">
        <v>147</v>
      </c>
      <c r="J340" s="112">
        <v>45343</v>
      </c>
    </row>
    <row r="341" spans="1:10" ht="14.4">
      <c r="A341" s="109" t="s">
        <v>39</v>
      </c>
      <c r="B341" s="109" t="s">
        <v>309</v>
      </c>
      <c r="C341" s="109" t="s">
        <v>28</v>
      </c>
      <c r="D341" s="109" t="s">
        <v>49</v>
      </c>
      <c r="E341" s="109" t="s">
        <v>156</v>
      </c>
      <c r="F341" s="110">
        <v>5438555</v>
      </c>
      <c r="G341" s="111">
        <v>200000</v>
      </c>
      <c r="H341" s="109" t="s">
        <v>151</v>
      </c>
      <c r="I341" s="109" t="s">
        <v>147</v>
      </c>
      <c r="J341" s="112">
        <v>45351</v>
      </c>
    </row>
    <row r="342" spans="1:10" ht="14.4">
      <c r="A342" s="109" t="s">
        <v>96</v>
      </c>
      <c r="B342" s="109" t="s">
        <v>310</v>
      </c>
      <c r="C342" s="109" t="s">
        <v>97</v>
      </c>
      <c r="D342" s="109" t="s">
        <v>101</v>
      </c>
      <c r="E342" s="109" t="s">
        <v>146</v>
      </c>
      <c r="F342" s="110">
        <v>5438441</v>
      </c>
      <c r="G342" s="111">
        <v>840000</v>
      </c>
      <c r="H342" s="109" t="s">
        <v>151</v>
      </c>
      <c r="I342" s="109" t="s">
        <v>147</v>
      </c>
      <c r="J342" s="112">
        <v>45351</v>
      </c>
    </row>
    <row r="343" spans="1:10" ht="14.4">
      <c r="A343" s="109" t="s">
        <v>96</v>
      </c>
      <c r="B343" s="109" t="s">
        <v>310</v>
      </c>
      <c r="C343" s="109" t="s">
        <v>97</v>
      </c>
      <c r="D343" s="109" t="s">
        <v>101</v>
      </c>
      <c r="E343" s="109" t="s">
        <v>146</v>
      </c>
      <c r="F343" s="110">
        <v>5433547</v>
      </c>
      <c r="G343" s="111">
        <v>366000</v>
      </c>
      <c r="H343" s="109" t="s">
        <v>151</v>
      </c>
      <c r="I343" s="109" t="s">
        <v>147</v>
      </c>
      <c r="J343" s="112">
        <v>45323</v>
      </c>
    </row>
    <row r="344" spans="1:10" ht="14.4">
      <c r="A344" s="109" t="s">
        <v>96</v>
      </c>
      <c r="B344" s="109" t="s">
        <v>310</v>
      </c>
      <c r="C344" s="109" t="s">
        <v>97</v>
      </c>
      <c r="D344" s="109" t="s">
        <v>101</v>
      </c>
      <c r="E344" s="109" t="s">
        <v>146</v>
      </c>
      <c r="F344" s="110">
        <v>5436043</v>
      </c>
      <c r="G344" s="111">
        <v>595000</v>
      </c>
      <c r="H344" s="109" t="s">
        <v>151</v>
      </c>
      <c r="I344" s="109" t="s">
        <v>147</v>
      </c>
      <c r="J344" s="112">
        <v>45337</v>
      </c>
    </row>
    <row r="345" spans="1:10" ht="14.4">
      <c r="A345" s="109" t="s">
        <v>96</v>
      </c>
      <c r="B345" s="109" t="s">
        <v>310</v>
      </c>
      <c r="C345" s="109" t="s">
        <v>97</v>
      </c>
      <c r="D345" s="109" t="s">
        <v>101</v>
      </c>
      <c r="E345" s="109" t="s">
        <v>146</v>
      </c>
      <c r="F345" s="110">
        <v>5436897</v>
      </c>
      <c r="G345" s="111">
        <v>650000</v>
      </c>
      <c r="H345" s="109" t="s">
        <v>151</v>
      </c>
      <c r="I345" s="109" t="s">
        <v>147</v>
      </c>
      <c r="J345" s="112">
        <v>45344</v>
      </c>
    </row>
    <row r="346" spans="1:10" ht="14.4">
      <c r="A346" s="109" t="s">
        <v>96</v>
      </c>
      <c r="B346" s="109" t="s">
        <v>310</v>
      </c>
      <c r="C346" s="109" t="s">
        <v>97</v>
      </c>
      <c r="D346" s="109" t="s">
        <v>101</v>
      </c>
      <c r="E346" s="109" t="s">
        <v>161</v>
      </c>
      <c r="F346" s="110">
        <v>5436408</v>
      </c>
      <c r="G346" s="111">
        <v>975000</v>
      </c>
      <c r="H346" s="109" t="s">
        <v>151</v>
      </c>
      <c r="I346" s="109" t="s">
        <v>147</v>
      </c>
      <c r="J346" s="112">
        <v>45342</v>
      </c>
    </row>
    <row r="347" spans="1:10" ht="14.4">
      <c r="A347" s="109" t="s">
        <v>96</v>
      </c>
      <c r="B347" s="109" t="s">
        <v>310</v>
      </c>
      <c r="C347" s="109" t="s">
        <v>97</v>
      </c>
      <c r="D347" s="109" t="s">
        <v>101</v>
      </c>
      <c r="E347" s="109" t="s">
        <v>146</v>
      </c>
      <c r="F347" s="110">
        <v>5435222</v>
      </c>
      <c r="G347" s="111">
        <v>310000</v>
      </c>
      <c r="H347" s="109" t="s">
        <v>151</v>
      </c>
      <c r="I347" s="109" t="s">
        <v>147</v>
      </c>
      <c r="J347" s="112">
        <v>45334</v>
      </c>
    </row>
    <row r="348" spans="1:10" ht="14.4">
      <c r="A348" s="109" t="s">
        <v>96</v>
      </c>
      <c r="B348" s="109" t="s">
        <v>310</v>
      </c>
      <c r="C348" s="109" t="s">
        <v>97</v>
      </c>
      <c r="D348" s="109" t="s">
        <v>101</v>
      </c>
      <c r="E348" s="109" t="s">
        <v>146</v>
      </c>
      <c r="F348" s="110">
        <v>5436402</v>
      </c>
      <c r="G348" s="111">
        <v>535000</v>
      </c>
      <c r="H348" s="109" t="s">
        <v>151</v>
      </c>
      <c r="I348" s="109" t="s">
        <v>147</v>
      </c>
      <c r="J348" s="112">
        <v>45342</v>
      </c>
    </row>
    <row r="349" spans="1:10" ht="14.4">
      <c r="A349" s="109" t="s">
        <v>96</v>
      </c>
      <c r="B349" s="109" t="s">
        <v>310</v>
      </c>
      <c r="C349" s="109" t="s">
        <v>97</v>
      </c>
      <c r="D349" s="109" t="s">
        <v>101</v>
      </c>
      <c r="E349" s="109" t="s">
        <v>146</v>
      </c>
      <c r="F349" s="110">
        <v>5433946</v>
      </c>
      <c r="G349" s="111">
        <v>725000</v>
      </c>
      <c r="H349" s="109" t="s">
        <v>151</v>
      </c>
      <c r="I349" s="109" t="s">
        <v>147</v>
      </c>
      <c r="J349" s="112">
        <v>45327</v>
      </c>
    </row>
    <row r="350" spans="1:10" ht="14.4">
      <c r="A350" s="109" t="s">
        <v>98</v>
      </c>
      <c r="B350" s="109" t="s">
        <v>311</v>
      </c>
      <c r="C350" s="109" t="s">
        <v>162</v>
      </c>
      <c r="D350" s="109" t="s">
        <v>100</v>
      </c>
      <c r="E350" s="109" t="s">
        <v>146</v>
      </c>
      <c r="F350" s="110">
        <v>5434837</v>
      </c>
      <c r="G350" s="111">
        <v>450000</v>
      </c>
      <c r="H350" s="109" t="s">
        <v>151</v>
      </c>
      <c r="I350" s="109" t="s">
        <v>147</v>
      </c>
      <c r="J350" s="112">
        <v>45331</v>
      </c>
    </row>
    <row r="351" spans="1:10" ht="14.4">
      <c r="A351" s="109" t="s">
        <v>98</v>
      </c>
      <c r="B351" s="109" t="s">
        <v>311</v>
      </c>
      <c r="C351" s="109" t="s">
        <v>57</v>
      </c>
      <c r="D351" s="109" t="s">
        <v>58</v>
      </c>
      <c r="E351" s="109" t="s">
        <v>146</v>
      </c>
      <c r="F351" s="110">
        <v>5437103</v>
      </c>
      <c r="G351" s="111">
        <v>3550000</v>
      </c>
      <c r="H351" s="109" t="s">
        <v>151</v>
      </c>
      <c r="I351" s="109" t="s">
        <v>147</v>
      </c>
      <c r="J351" s="112">
        <v>45345</v>
      </c>
    </row>
    <row r="352" spans="1:10" ht="14.4">
      <c r="A352" s="109" t="s">
        <v>98</v>
      </c>
      <c r="B352" s="109" t="s">
        <v>311</v>
      </c>
      <c r="C352" s="109" t="s">
        <v>57</v>
      </c>
      <c r="D352" s="109" t="s">
        <v>58</v>
      </c>
      <c r="E352" s="109" t="s">
        <v>146</v>
      </c>
      <c r="F352" s="110">
        <v>5436876</v>
      </c>
      <c r="G352" s="111">
        <v>505000</v>
      </c>
      <c r="H352" s="109" t="s">
        <v>151</v>
      </c>
      <c r="I352" s="109" t="s">
        <v>147</v>
      </c>
      <c r="J352" s="112">
        <v>45344</v>
      </c>
    </row>
    <row r="353" spans="1:10" ht="14.4">
      <c r="A353" s="109" t="s">
        <v>98</v>
      </c>
      <c r="B353" s="109" t="s">
        <v>311</v>
      </c>
      <c r="C353" s="109" t="s">
        <v>57</v>
      </c>
      <c r="D353" s="109" t="s">
        <v>58</v>
      </c>
      <c r="E353" s="109" t="s">
        <v>148</v>
      </c>
      <c r="F353" s="110">
        <v>5436661</v>
      </c>
      <c r="G353" s="111">
        <v>459000</v>
      </c>
      <c r="H353" s="109" t="s">
        <v>151</v>
      </c>
      <c r="I353" s="109" t="s">
        <v>147</v>
      </c>
      <c r="J353" s="112">
        <v>45343</v>
      </c>
    </row>
    <row r="354" spans="1:10" ht="14.4">
      <c r="A354" s="109" t="s">
        <v>98</v>
      </c>
      <c r="B354" s="109" t="s">
        <v>311</v>
      </c>
      <c r="C354" s="109" t="s">
        <v>162</v>
      </c>
      <c r="D354" s="109" t="s">
        <v>100</v>
      </c>
      <c r="E354" s="109" t="s">
        <v>146</v>
      </c>
      <c r="F354" s="110">
        <v>5438188</v>
      </c>
      <c r="G354" s="111">
        <v>690000</v>
      </c>
      <c r="H354" s="109" t="s">
        <v>151</v>
      </c>
      <c r="I354" s="109" t="s">
        <v>147</v>
      </c>
      <c r="J354" s="112">
        <v>45350</v>
      </c>
    </row>
    <row r="355" spans="1:10" ht="14.4">
      <c r="A355" s="109" t="s">
        <v>98</v>
      </c>
      <c r="B355" s="109" t="s">
        <v>311</v>
      </c>
      <c r="C355" s="109" t="s">
        <v>162</v>
      </c>
      <c r="D355" s="109" t="s">
        <v>100</v>
      </c>
      <c r="E355" s="109" t="s">
        <v>146</v>
      </c>
      <c r="F355" s="110">
        <v>5435764</v>
      </c>
      <c r="G355" s="111">
        <v>339000</v>
      </c>
      <c r="H355" s="109" t="s">
        <v>151</v>
      </c>
      <c r="I355" s="109" t="s">
        <v>147</v>
      </c>
      <c r="J355" s="112">
        <v>45336</v>
      </c>
    </row>
    <row r="356" spans="1:10" ht="14.4">
      <c r="A356" s="109" t="s">
        <v>98</v>
      </c>
      <c r="B356" s="109" t="s">
        <v>311</v>
      </c>
      <c r="C356" s="109" t="s">
        <v>162</v>
      </c>
      <c r="D356" s="109" t="s">
        <v>100</v>
      </c>
      <c r="E356" s="109" t="s">
        <v>148</v>
      </c>
      <c r="F356" s="110">
        <v>5438127</v>
      </c>
      <c r="G356" s="111">
        <v>430000</v>
      </c>
      <c r="H356" s="109" t="s">
        <v>151</v>
      </c>
      <c r="I356" s="109" t="s">
        <v>147</v>
      </c>
      <c r="J356" s="112">
        <v>45350</v>
      </c>
    </row>
    <row r="357" spans="1:10" ht="14.4">
      <c r="A357" s="109" t="s">
        <v>98</v>
      </c>
      <c r="B357" s="109" t="s">
        <v>311</v>
      </c>
      <c r="C357" s="109" t="s">
        <v>162</v>
      </c>
      <c r="D357" s="109" t="s">
        <v>100</v>
      </c>
      <c r="E357" s="109" t="s">
        <v>146</v>
      </c>
      <c r="F357" s="110">
        <v>5436786</v>
      </c>
      <c r="G357" s="111">
        <v>510000</v>
      </c>
      <c r="H357" s="109" t="s">
        <v>151</v>
      </c>
      <c r="I357" s="109" t="s">
        <v>147</v>
      </c>
      <c r="J357" s="112">
        <v>45343</v>
      </c>
    </row>
    <row r="358" spans="1:10" ht="14.4">
      <c r="A358" s="109" t="s">
        <v>102</v>
      </c>
      <c r="B358" s="109" t="s">
        <v>312</v>
      </c>
      <c r="C358" s="109" t="s">
        <v>27</v>
      </c>
      <c r="D358" s="109" t="s">
        <v>50</v>
      </c>
      <c r="E358" s="109" t="s">
        <v>146</v>
      </c>
      <c r="F358" s="110">
        <v>5435024</v>
      </c>
      <c r="G358" s="111">
        <v>580000</v>
      </c>
      <c r="H358" s="109" t="s">
        <v>151</v>
      </c>
      <c r="I358" s="109" t="s">
        <v>147</v>
      </c>
      <c r="J358" s="112">
        <v>45331</v>
      </c>
    </row>
    <row r="359" spans="1:10" ht="14.4">
      <c r="A359" s="109" t="s">
        <v>102</v>
      </c>
      <c r="B359" s="109" t="s">
        <v>312</v>
      </c>
      <c r="C359" s="109" t="s">
        <v>97</v>
      </c>
      <c r="D359" s="109" t="s">
        <v>110</v>
      </c>
      <c r="E359" s="109" t="s">
        <v>146</v>
      </c>
      <c r="F359" s="110">
        <v>5437983</v>
      </c>
      <c r="G359" s="111">
        <v>725000</v>
      </c>
      <c r="H359" s="109" t="s">
        <v>151</v>
      </c>
      <c r="I359" s="109" t="s">
        <v>147</v>
      </c>
      <c r="J359" s="112">
        <v>45350</v>
      </c>
    </row>
    <row r="360" spans="1:10" ht="14.4">
      <c r="A360" s="109" t="s">
        <v>102</v>
      </c>
      <c r="B360" s="109" t="s">
        <v>312</v>
      </c>
      <c r="C360" s="109" t="s">
        <v>97</v>
      </c>
      <c r="D360" s="109" t="s">
        <v>111</v>
      </c>
      <c r="E360" s="109" t="s">
        <v>146</v>
      </c>
      <c r="F360" s="110">
        <v>5434923</v>
      </c>
      <c r="G360" s="111">
        <v>530000</v>
      </c>
      <c r="H360" s="109" t="s">
        <v>151</v>
      </c>
      <c r="I360" s="109" t="s">
        <v>147</v>
      </c>
      <c r="J360" s="112">
        <v>45331</v>
      </c>
    </row>
    <row r="361" spans="1:10" ht="14.4">
      <c r="A361" s="109" t="s">
        <v>102</v>
      </c>
      <c r="B361" s="109" t="s">
        <v>312</v>
      </c>
      <c r="C361" s="109" t="s">
        <v>27</v>
      </c>
      <c r="D361" s="109" t="s">
        <v>107</v>
      </c>
      <c r="E361" s="109" t="s">
        <v>146</v>
      </c>
      <c r="F361" s="110">
        <v>5438201</v>
      </c>
      <c r="G361" s="111">
        <v>750000</v>
      </c>
      <c r="H361" s="109" t="s">
        <v>151</v>
      </c>
      <c r="I361" s="109" t="s">
        <v>147</v>
      </c>
      <c r="J361" s="112">
        <v>45350</v>
      </c>
    </row>
    <row r="362" spans="1:10" ht="14.4">
      <c r="A362" s="109" t="s">
        <v>102</v>
      </c>
      <c r="B362" s="109" t="s">
        <v>312</v>
      </c>
      <c r="C362" s="109" t="s">
        <v>27</v>
      </c>
      <c r="D362" s="109" t="s">
        <v>107</v>
      </c>
      <c r="E362" s="109" t="s">
        <v>149</v>
      </c>
      <c r="F362" s="110">
        <v>5438149</v>
      </c>
      <c r="G362" s="111">
        <v>130000</v>
      </c>
      <c r="H362" s="109" t="s">
        <v>151</v>
      </c>
      <c r="I362" s="109" t="s">
        <v>147</v>
      </c>
      <c r="J362" s="112">
        <v>45350</v>
      </c>
    </row>
    <row r="363" spans="1:10" ht="14.4">
      <c r="A363" s="109" t="s">
        <v>102</v>
      </c>
      <c r="B363" s="109" t="s">
        <v>312</v>
      </c>
      <c r="C363" s="109" t="s">
        <v>165</v>
      </c>
      <c r="D363" s="109" t="s">
        <v>166</v>
      </c>
      <c r="E363" s="109" t="s">
        <v>146</v>
      </c>
      <c r="F363" s="110">
        <v>5438198</v>
      </c>
      <c r="G363" s="111">
        <v>153500</v>
      </c>
      <c r="H363" s="109" t="s">
        <v>151</v>
      </c>
      <c r="I363" s="109" t="s">
        <v>147</v>
      </c>
      <c r="J363" s="112">
        <v>45350</v>
      </c>
    </row>
    <row r="364" spans="1:10" ht="14.4">
      <c r="A364" s="109" t="s">
        <v>102</v>
      </c>
      <c r="B364" s="109" t="s">
        <v>312</v>
      </c>
      <c r="C364" s="109" t="s">
        <v>27</v>
      </c>
      <c r="D364" s="109" t="s">
        <v>106</v>
      </c>
      <c r="E364" s="109" t="s">
        <v>146</v>
      </c>
      <c r="F364" s="110">
        <v>5435193</v>
      </c>
      <c r="G364" s="111">
        <v>559900</v>
      </c>
      <c r="H364" s="109" t="s">
        <v>151</v>
      </c>
      <c r="I364" s="109" t="s">
        <v>147</v>
      </c>
      <c r="J364" s="112">
        <v>45334</v>
      </c>
    </row>
    <row r="365" spans="1:10" ht="14.4">
      <c r="A365" s="109" t="s">
        <v>102</v>
      </c>
      <c r="B365" s="109" t="s">
        <v>312</v>
      </c>
      <c r="C365" s="109" t="s">
        <v>27</v>
      </c>
      <c r="D365" s="109" t="s">
        <v>50</v>
      </c>
      <c r="E365" s="109" t="s">
        <v>146</v>
      </c>
      <c r="F365" s="110">
        <v>5434930</v>
      </c>
      <c r="G365" s="111">
        <v>445000</v>
      </c>
      <c r="H365" s="109" t="s">
        <v>151</v>
      </c>
      <c r="I365" s="109" t="s">
        <v>147</v>
      </c>
      <c r="J365" s="112">
        <v>45331</v>
      </c>
    </row>
    <row r="366" spans="1:10" ht="14.4">
      <c r="A366" s="109" t="s">
        <v>102</v>
      </c>
      <c r="B366" s="109" t="s">
        <v>312</v>
      </c>
      <c r="C366" s="109" t="s">
        <v>27</v>
      </c>
      <c r="D366" s="109" t="s">
        <v>105</v>
      </c>
      <c r="E366" s="109" t="s">
        <v>146</v>
      </c>
      <c r="F366" s="110">
        <v>5438181</v>
      </c>
      <c r="G366" s="111">
        <v>525000</v>
      </c>
      <c r="H366" s="109" t="s">
        <v>151</v>
      </c>
      <c r="I366" s="109" t="s">
        <v>147</v>
      </c>
      <c r="J366" s="112">
        <v>45350</v>
      </c>
    </row>
    <row r="367" spans="1:10" ht="14.4">
      <c r="A367" s="109" t="s">
        <v>102</v>
      </c>
      <c r="B367" s="109" t="s">
        <v>312</v>
      </c>
      <c r="C367" s="109" t="s">
        <v>103</v>
      </c>
      <c r="D367" s="109" t="s">
        <v>61</v>
      </c>
      <c r="E367" s="109" t="s">
        <v>146</v>
      </c>
      <c r="F367" s="110">
        <v>5434932</v>
      </c>
      <c r="G367" s="111">
        <v>712000</v>
      </c>
      <c r="H367" s="109" t="s">
        <v>151</v>
      </c>
      <c r="I367" s="109" t="s">
        <v>147</v>
      </c>
      <c r="J367" s="112">
        <v>45331</v>
      </c>
    </row>
    <row r="368" spans="1:10" ht="14.4">
      <c r="A368" s="109" t="s">
        <v>102</v>
      </c>
      <c r="B368" s="109" t="s">
        <v>312</v>
      </c>
      <c r="C368" s="109" t="s">
        <v>27</v>
      </c>
      <c r="D368" s="109" t="s">
        <v>109</v>
      </c>
      <c r="E368" s="109" t="s">
        <v>146</v>
      </c>
      <c r="F368" s="110">
        <v>5433432</v>
      </c>
      <c r="G368" s="111">
        <v>725000</v>
      </c>
      <c r="H368" s="109" t="s">
        <v>151</v>
      </c>
      <c r="I368" s="109" t="s">
        <v>147</v>
      </c>
      <c r="J368" s="112">
        <v>45323</v>
      </c>
    </row>
    <row r="369" spans="1:10" ht="14.4">
      <c r="A369" s="109" t="s">
        <v>102</v>
      </c>
      <c r="B369" s="109" t="s">
        <v>312</v>
      </c>
      <c r="C369" s="109" t="s">
        <v>27</v>
      </c>
      <c r="D369" s="109" t="s">
        <v>50</v>
      </c>
      <c r="E369" s="109" t="s">
        <v>146</v>
      </c>
      <c r="F369" s="110">
        <v>5434940</v>
      </c>
      <c r="G369" s="111">
        <v>615000</v>
      </c>
      <c r="H369" s="109" t="s">
        <v>151</v>
      </c>
      <c r="I369" s="109" t="s">
        <v>147</v>
      </c>
      <c r="J369" s="112">
        <v>45331</v>
      </c>
    </row>
    <row r="370" spans="1:10" ht="14.4">
      <c r="A370" s="109" t="s">
        <v>102</v>
      </c>
      <c r="B370" s="109" t="s">
        <v>312</v>
      </c>
      <c r="C370" s="109" t="s">
        <v>165</v>
      </c>
      <c r="D370" s="109" t="s">
        <v>73</v>
      </c>
      <c r="E370" s="109" t="s">
        <v>157</v>
      </c>
      <c r="F370" s="110">
        <v>5438679</v>
      </c>
      <c r="G370" s="111">
        <v>345000</v>
      </c>
      <c r="H370" s="109" t="s">
        <v>151</v>
      </c>
      <c r="I370" s="109" t="s">
        <v>147</v>
      </c>
      <c r="J370" s="112">
        <v>45351</v>
      </c>
    </row>
    <row r="371" spans="1:10" ht="14.4">
      <c r="A371" s="109" t="s">
        <v>102</v>
      </c>
      <c r="B371" s="109" t="s">
        <v>312</v>
      </c>
      <c r="C371" s="109" t="s">
        <v>165</v>
      </c>
      <c r="D371" s="109" t="s">
        <v>73</v>
      </c>
      <c r="E371" s="109" t="s">
        <v>146</v>
      </c>
      <c r="F371" s="110">
        <v>5435096</v>
      </c>
      <c r="G371" s="111">
        <v>532000</v>
      </c>
      <c r="H371" s="109" t="s">
        <v>151</v>
      </c>
      <c r="I371" s="109" t="s">
        <v>147</v>
      </c>
      <c r="J371" s="112">
        <v>45334</v>
      </c>
    </row>
    <row r="372" spans="1:10" ht="14.4">
      <c r="A372" s="109" t="s">
        <v>102</v>
      </c>
      <c r="B372" s="109" t="s">
        <v>312</v>
      </c>
      <c r="C372" s="109" t="s">
        <v>27</v>
      </c>
      <c r="D372" s="109" t="s">
        <v>105</v>
      </c>
      <c r="E372" s="109" t="s">
        <v>158</v>
      </c>
      <c r="F372" s="110">
        <v>5435135</v>
      </c>
      <c r="G372" s="111">
        <v>495000</v>
      </c>
      <c r="H372" s="109" t="s">
        <v>151</v>
      </c>
      <c r="I372" s="109" t="s">
        <v>147</v>
      </c>
      <c r="J372" s="112">
        <v>45334</v>
      </c>
    </row>
    <row r="373" spans="1:10" ht="14.4">
      <c r="A373" s="109" t="s">
        <v>102</v>
      </c>
      <c r="B373" s="109" t="s">
        <v>312</v>
      </c>
      <c r="C373" s="109" t="s">
        <v>27</v>
      </c>
      <c r="D373" s="109" t="s">
        <v>50</v>
      </c>
      <c r="E373" s="109" t="s">
        <v>149</v>
      </c>
      <c r="F373" s="110">
        <v>5433557</v>
      </c>
      <c r="G373" s="111">
        <v>670000</v>
      </c>
      <c r="H373" s="109" t="s">
        <v>151</v>
      </c>
      <c r="I373" s="109" t="s">
        <v>147</v>
      </c>
      <c r="J373" s="112">
        <v>45323</v>
      </c>
    </row>
    <row r="374" spans="1:10" ht="14.4">
      <c r="A374" s="109" t="s">
        <v>102</v>
      </c>
      <c r="B374" s="109" t="s">
        <v>312</v>
      </c>
      <c r="C374" s="109" t="s">
        <v>27</v>
      </c>
      <c r="D374" s="109" t="s">
        <v>106</v>
      </c>
      <c r="E374" s="109" t="s">
        <v>146</v>
      </c>
      <c r="F374" s="110">
        <v>5438675</v>
      </c>
      <c r="G374" s="111">
        <v>1100000</v>
      </c>
      <c r="H374" s="109" t="s">
        <v>151</v>
      </c>
      <c r="I374" s="109" t="s">
        <v>147</v>
      </c>
      <c r="J374" s="112">
        <v>45351</v>
      </c>
    </row>
    <row r="375" spans="1:10" ht="14.4">
      <c r="A375" s="109" t="s">
        <v>102</v>
      </c>
      <c r="B375" s="109" t="s">
        <v>312</v>
      </c>
      <c r="C375" s="109" t="s">
        <v>97</v>
      </c>
      <c r="D375" s="109" t="s">
        <v>111</v>
      </c>
      <c r="E375" s="109" t="s">
        <v>146</v>
      </c>
      <c r="F375" s="110">
        <v>5437997</v>
      </c>
      <c r="G375" s="111">
        <v>447500</v>
      </c>
      <c r="H375" s="109" t="s">
        <v>151</v>
      </c>
      <c r="I375" s="109" t="s">
        <v>147</v>
      </c>
      <c r="J375" s="112">
        <v>45350</v>
      </c>
    </row>
    <row r="376" spans="1:10" ht="14.4">
      <c r="A376" s="109" t="s">
        <v>102</v>
      </c>
      <c r="B376" s="109" t="s">
        <v>312</v>
      </c>
      <c r="C376" s="109" t="s">
        <v>165</v>
      </c>
      <c r="D376" s="109" t="s">
        <v>112</v>
      </c>
      <c r="E376" s="109" t="s">
        <v>149</v>
      </c>
      <c r="F376" s="110">
        <v>5435142</v>
      </c>
      <c r="G376" s="111">
        <v>675000</v>
      </c>
      <c r="H376" s="109" t="s">
        <v>151</v>
      </c>
      <c r="I376" s="109" t="s">
        <v>147</v>
      </c>
      <c r="J376" s="112">
        <v>45334</v>
      </c>
    </row>
    <row r="377" spans="1:10" ht="14.4">
      <c r="A377" s="109" t="s">
        <v>102</v>
      </c>
      <c r="B377" s="109" t="s">
        <v>312</v>
      </c>
      <c r="C377" s="109" t="s">
        <v>97</v>
      </c>
      <c r="D377" s="109" t="s">
        <v>111</v>
      </c>
      <c r="E377" s="109" t="s">
        <v>156</v>
      </c>
      <c r="F377" s="110">
        <v>5438016</v>
      </c>
      <c r="G377" s="111">
        <v>65000</v>
      </c>
      <c r="H377" s="109" t="s">
        <v>151</v>
      </c>
      <c r="I377" s="109" t="s">
        <v>147</v>
      </c>
      <c r="J377" s="112">
        <v>45350</v>
      </c>
    </row>
    <row r="378" spans="1:10" ht="14.4">
      <c r="A378" s="109" t="s">
        <v>102</v>
      </c>
      <c r="B378" s="109" t="s">
        <v>312</v>
      </c>
      <c r="C378" s="109" t="s">
        <v>165</v>
      </c>
      <c r="D378" s="109" t="s">
        <v>112</v>
      </c>
      <c r="E378" s="109" t="s">
        <v>149</v>
      </c>
      <c r="F378" s="110">
        <v>5438178</v>
      </c>
      <c r="G378" s="111">
        <v>1650000</v>
      </c>
      <c r="H378" s="109" t="s">
        <v>151</v>
      </c>
      <c r="I378" s="109" t="s">
        <v>147</v>
      </c>
      <c r="J378" s="112">
        <v>45350</v>
      </c>
    </row>
    <row r="379" spans="1:10" ht="14.4">
      <c r="A379" s="109" t="s">
        <v>102</v>
      </c>
      <c r="B379" s="109" t="s">
        <v>312</v>
      </c>
      <c r="C379" s="109" t="s">
        <v>97</v>
      </c>
      <c r="D379" s="109" t="s">
        <v>111</v>
      </c>
      <c r="E379" s="109" t="s">
        <v>156</v>
      </c>
      <c r="F379" s="110">
        <v>5435192</v>
      </c>
      <c r="G379" s="111">
        <v>176000</v>
      </c>
      <c r="H379" s="109" t="s">
        <v>151</v>
      </c>
      <c r="I379" s="109" t="s">
        <v>147</v>
      </c>
      <c r="J379" s="112">
        <v>45334</v>
      </c>
    </row>
    <row r="380" spans="1:10" ht="14.4">
      <c r="A380" s="109" t="s">
        <v>102</v>
      </c>
      <c r="B380" s="109" t="s">
        <v>312</v>
      </c>
      <c r="C380" s="109" t="s">
        <v>165</v>
      </c>
      <c r="D380" s="109" t="s">
        <v>112</v>
      </c>
      <c r="E380" s="109" t="s">
        <v>148</v>
      </c>
      <c r="F380" s="110">
        <v>5434003</v>
      </c>
      <c r="G380" s="111">
        <v>506370</v>
      </c>
      <c r="H380" s="109" t="s">
        <v>147</v>
      </c>
      <c r="I380" s="109" t="s">
        <v>147</v>
      </c>
      <c r="J380" s="112">
        <v>45327</v>
      </c>
    </row>
    <row r="381" spans="1:10" ht="14.4">
      <c r="A381" s="109" t="s">
        <v>102</v>
      </c>
      <c r="B381" s="109" t="s">
        <v>312</v>
      </c>
      <c r="C381" s="109" t="s">
        <v>165</v>
      </c>
      <c r="D381" s="109" t="s">
        <v>112</v>
      </c>
      <c r="E381" s="109" t="s">
        <v>146</v>
      </c>
      <c r="F381" s="110">
        <v>5434415</v>
      </c>
      <c r="G381" s="111">
        <v>773735.25</v>
      </c>
      <c r="H381" s="109" t="s">
        <v>147</v>
      </c>
      <c r="I381" s="109" t="s">
        <v>147</v>
      </c>
      <c r="J381" s="112">
        <v>45329</v>
      </c>
    </row>
    <row r="382" spans="1:10" ht="14.4">
      <c r="A382" s="109" t="s">
        <v>102</v>
      </c>
      <c r="B382" s="109" t="s">
        <v>312</v>
      </c>
      <c r="C382" s="109" t="s">
        <v>165</v>
      </c>
      <c r="D382" s="109" t="s">
        <v>166</v>
      </c>
      <c r="E382" s="109" t="s">
        <v>146</v>
      </c>
      <c r="F382" s="110">
        <v>5438606</v>
      </c>
      <c r="G382" s="111">
        <v>442500</v>
      </c>
      <c r="H382" s="109" t="s">
        <v>151</v>
      </c>
      <c r="I382" s="109" t="s">
        <v>147</v>
      </c>
      <c r="J382" s="112">
        <v>45351</v>
      </c>
    </row>
    <row r="383" spans="1:10" ht="14.4">
      <c r="A383" s="109" t="s">
        <v>102</v>
      </c>
      <c r="B383" s="109" t="s">
        <v>312</v>
      </c>
      <c r="C383" s="109" t="s">
        <v>27</v>
      </c>
      <c r="D383" s="109" t="s">
        <v>105</v>
      </c>
      <c r="E383" s="109" t="s">
        <v>146</v>
      </c>
      <c r="F383" s="110">
        <v>5434398</v>
      </c>
      <c r="G383" s="111">
        <v>560000</v>
      </c>
      <c r="H383" s="109" t="s">
        <v>151</v>
      </c>
      <c r="I383" s="109" t="s">
        <v>147</v>
      </c>
      <c r="J383" s="112">
        <v>45329</v>
      </c>
    </row>
    <row r="384" spans="1:10" ht="14.4">
      <c r="A384" s="109" t="s">
        <v>102</v>
      </c>
      <c r="B384" s="109" t="s">
        <v>312</v>
      </c>
      <c r="C384" s="109" t="s">
        <v>97</v>
      </c>
      <c r="D384" s="109" t="s">
        <v>111</v>
      </c>
      <c r="E384" s="109" t="s">
        <v>146</v>
      </c>
      <c r="F384" s="110">
        <v>5433960</v>
      </c>
      <c r="G384" s="111">
        <v>818000</v>
      </c>
      <c r="H384" s="109" t="s">
        <v>151</v>
      </c>
      <c r="I384" s="109" t="s">
        <v>147</v>
      </c>
      <c r="J384" s="112">
        <v>45327</v>
      </c>
    </row>
    <row r="385" spans="1:10" ht="14.4">
      <c r="A385" s="109" t="s">
        <v>102</v>
      </c>
      <c r="B385" s="109" t="s">
        <v>312</v>
      </c>
      <c r="C385" s="109" t="s">
        <v>165</v>
      </c>
      <c r="D385" s="109" t="s">
        <v>112</v>
      </c>
      <c r="E385" s="109" t="s">
        <v>146</v>
      </c>
      <c r="F385" s="110">
        <v>5435397</v>
      </c>
      <c r="G385" s="111">
        <v>684346</v>
      </c>
      <c r="H385" s="109" t="s">
        <v>147</v>
      </c>
      <c r="I385" s="109" t="s">
        <v>147</v>
      </c>
      <c r="J385" s="112">
        <v>45335</v>
      </c>
    </row>
    <row r="386" spans="1:10" ht="14.4">
      <c r="A386" s="109" t="s">
        <v>102</v>
      </c>
      <c r="B386" s="109" t="s">
        <v>312</v>
      </c>
      <c r="C386" s="109" t="s">
        <v>27</v>
      </c>
      <c r="D386" s="109" t="s">
        <v>106</v>
      </c>
      <c r="E386" s="109" t="s">
        <v>148</v>
      </c>
      <c r="F386" s="110">
        <v>5434367</v>
      </c>
      <c r="G386" s="111">
        <v>193000</v>
      </c>
      <c r="H386" s="109" t="s">
        <v>151</v>
      </c>
      <c r="I386" s="109" t="s">
        <v>147</v>
      </c>
      <c r="J386" s="112">
        <v>45329</v>
      </c>
    </row>
    <row r="387" spans="1:10" ht="14.4">
      <c r="A387" s="109" t="s">
        <v>102</v>
      </c>
      <c r="B387" s="109" t="s">
        <v>312</v>
      </c>
      <c r="C387" s="109" t="s">
        <v>27</v>
      </c>
      <c r="D387" s="109" t="s">
        <v>50</v>
      </c>
      <c r="E387" s="109" t="s">
        <v>146</v>
      </c>
      <c r="F387" s="110">
        <v>5434287</v>
      </c>
      <c r="G387" s="111">
        <v>480000</v>
      </c>
      <c r="H387" s="109" t="s">
        <v>151</v>
      </c>
      <c r="I387" s="109" t="s">
        <v>147</v>
      </c>
      <c r="J387" s="112">
        <v>45329</v>
      </c>
    </row>
    <row r="388" spans="1:10" ht="14.4">
      <c r="A388" s="109" t="s">
        <v>102</v>
      </c>
      <c r="B388" s="109" t="s">
        <v>312</v>
      </c>
      <c r="C388" s="109" t="s">
        <v>27</v>
      </c>
      <c r="D388" s="109" t="s">
        <v>106</v>
      </c>
      <c r="E388" s="109" t="s">
        <v>146</v>
      </c>
      <c r="F388" s="110">
        <v>5433984</v>
      </c>
      <c r="G388" s="111">
        <v>565000</v>
      </c>
      <c r="H388" s="109" t="s">
        <v>151</v>
      </c>
      <c r="I388" s="109" t="s">
        <v>147</v>
      </c>
      <c r="J388" s="112">
        <v>45327</v>
      </c>
    </row>
    <row r="389" spans="1:10" ht="14.4">
      <c r="A389" s="109" t="s">
        <v>102</v>
      </c>
      <c r="B389" s="109" t="s">
        <v>312</v>
      </c>
      <c r="C389" s="109" t="s">
        <v>27</v>
      </c>
      <c r="D389" s="109" t="s">
        <v>107</v>
      </c>
      <c r="E389" s="109" t="s">
        <v>156</v>
      </c>
      <c r="F389" s="110">
        <v>5438305</v>
      </c>
      <c r="G389" s="111">
        <v>515000</v>
      </c>
      <c r="H389" s="109" t="s">
        <v>151</v>
      </c>
      <c r="I389" s="109" t="s">
        <v>147</v>
      </c>
      <c r="J389" s="112">
        <v>45350</v>
      </c>
    </row>
    <row r="390" spans="1:10" ht="14.4">
      <c r="A390" s="109" t="s">
        <v>102</v>
      </c>
      <c r="B390" s="109" t="s">
        <v>312</v>
      </c>
      <c r="C390" s="109" t="s">
        <v>97</v>
      </c>
      <c r="D390" s="109" t="s">
        <v>110</v>
      </c>
      <c r="E390" s="109" t="s">
        <v>146</v>
      </c>
      <c r="F390" s="110">
        <v>5438513</v>
      </c>
      <c r="G390" s="111">
        <v>425000</v>
      </c>
      <c r="H390" s="109" t="s">
        <v>151</v>
      </c>
      <c r="I390" s="109" t="s">
        <v>147</v>
      </c>
      <c r="J390" s="112">
        <v>45351</v>
      </c>
    </row>
    <row r="391" spans="1:10" ht="14.4">
      <c r="A391" s="109" t="s">
        <v>102</v>
      </c>
      <c r="B391" s="109" t="s">
        <v>312</v>
      </c>
      <c r="C391" s="109" t="s">
        <v>165</v>
      </c>
      <c r="D391" s="109" t="s">
        <v>112</v>
      </c>
      <c r="E391" s="109" t="s">
        <v>146</v>
      </c>
      <c r="F391" s="110">
        <v>5438614</v>
      </c>
      <c r="G391" s="111">
        <v>1155000</v>
      </c>
      <c r="H391" s="109" t="s">
        <v>151</v>
      </c>
      <c r="I391" s="109" t="s">
        <v>147</v>
      </c>
      <c r="J391" s="112">
        <v>45351</v>
      </c>
    </row>
    <row r="392" spans="1:10" ht="14.4">
      <c r="A392" s="109" t="s">
        <v>102</v>
      </c>
      <c r="B392" s="109" t="s">
        <v>312</v>
      </c>
      <c r="C392" s="109" t="s">
        <v>27</v>
      </c>
      <c r="D392" s="109" t="s">
        <v>105</v>
      </c>
      <c r="E392" s="109" t="s">
        <v>158</v>
      </c>
      <c r="F392" s="110">
        <v>5438524</v>
      </c>
      <c r="G392" s="111">
        <v>180000</v>
      </c>
      <c r="H392" s="109" t="s">
        <v>151</v>
      </c>
      <c r="I392" s="109" t="s">
        <v>147</v>
      </c>
      <c r="J392" s="112">
        <v>45351</v>
      </c>
    </row>
    <row r="393" spans="1:10" ht="14.4">
      <c r="A393" s="109" t="s">
        <v>102</v>
      </c>
      <c r="B393" s="109" t="s">
        <v>312</v>
      </c>
      <c r="C393" s="109" t="s">
        <v>97</v>
      </c>
      <c r="D393" s="109" t="s">
        <v>110</v>
      </c>
      <c r="E393" s="109" t="s">
        <v>146</v>
      </c>
      <c r="F393" s="110">
        <v>5434172</v>
      </c>
      <c r="G393" s="111">
        <v>369000</v>
      </c>
      <c r="H393" s="109" t="s">
        <v>151</v>
      </c>
      <c r="I393" s="109" t="s">
        <v>147</v>
      </c>
      <c r="J393" s="112">
        <v>45328</v>
      </c>
    </row>
    <row r="394" spans="1:10" ht="14.4">
      <c r="A394" s="109" t="s">
        <v>102</v>
      </c>
      <c r="B394" s="109" t="s">
        <v>312</v>
      </c>
      <c r="C394" s="109" t="s">
        <v>165</v>
      </c>
      <c r="D394" s="109" t="s">
        <v>166</v>
      </c>
      <c r="E394" s="109" t="s">
        <v>148</v>
      </c>
      <c r="F394" s="110">
        <v>5438533</v>
      </c>
      <c r="G394" s="111">
        <v>295000</v>
      </c>
      <c r="H394" s="109" t="s">
        <v>151</v>
      </c>
      <c r="I394" s="109" t="s">
        <v>147</v>
      </c>
      <c r="J394" s="112">
        <v>45351</v>
      </c>
    </row>
    <row r="395" spans="1:10" ht="14.4">
      <c r="A395" s="109" t="s">
        <v>102</v>
      </c>
      <c r="B395" s="109" t="s">
        <v>312</v>
      </c>
      <c r="C395" s="109" t="s">
        <v>27</v>
      </c>
      <c r="D395" s="109" t="s">
        <v>107</v>
      </c>
      <c r="E395" s="109" t="s">
        <v>148</v>
      </c>
      <c r="F395" s="110">
        <v>5434012</v>
      </c>
      <c r="G395" s="111">
        <v>175000</v>
      </c>
      <c r="H395" s="109" t="s">
        <v>151</v>
      </c>
      <c r="I395" s="109" t="s">
        <v>147</v>
      </c>
      <c r="J395" s="112">
        <v>45327</v>
      </c>
    </row>
    <row r="396" spans="1:10" ht="14.4">
      <c r="A396" s="109" t="s">
        <v>102</v>
      </c>
      <c r="B396" s="109" t="s">
        <v>312</v>
      </c>
      <c r="C396" s="109" t="s">
        <v>27</v>
      </c>
      <c r="D396" s="109" t="s">
        <v>109</v>
      </c>
      <c r="E396" s="109" t="s">
        <v>148</v>
      </c>
      <c r="F396" s="110">
        <v>5434062</v>
      </c>
      <c r="G396" s="111">
        <v>424520</v>
      </c>
      <c r="H396" s="109" t="s">
        <v>147</v>
      </c>
      <c r="I396" s="109" t="s">
        <v>147</v>
      </c>
      <c r="J396" s="112">
        <v>45328</v>
      </c>
    </row>
    <row r="397" spans="1:10" ht="14.4">
      <c r="A397" s="109" t="s">
        <v>102</v>
      </c>
      <c r="B397" s="109" t="s">
        <v>312</v>
      </c>
      <c r="C397" s="109" t="s">
        <v>27</v>
      </c>
      <c r="D397" s="109" t="s">
        <v>109</v>
      </c>
      <c r="E397" s="109" t="s">
        <v>146</v>
      </c>
      <c r="F397" s="110">
        <v>5434134</v>
      </c>
      <c r="G397" s="111">
        <v>721532</v>
      </c>
      <c r="H397" s="109" t="s">
        <v>147</v>
      </c>
      <c r="I397" s="109" t="s">
        <v>147</v>
      </c>
      <c r="J397" s="112">
        <v>45328</v>
      </c>
    </row>
    <row r="398" spans="1:10" ht="14.4">
      <c r="A398" s="109" t="s">
        <v>102</v>
      </c>
      <c r="B398" s="109" t="s">
        <v>312</v>
      </c>
      <c r="C398" s="109" t="s">
        <v>27</v>
      </c>
      <c r="D398" s="109" t="s">
        <v>105</v>
      </c>
      <c r="E398" s="109" t="s">
        <v>146</v>
      </c>
      <c r="F398" s="110">
        <v>5438535</v>
      </c>
      <c r="G398" s="111">
        <v>365000</v>
      </c>
      <c r="H398" s="109" t="s">
        <v>151</v>
      </c>
      <c r="I398" s="109" t="s">
        <v>147</v>
      </c>
      <c r="J398" s="112">
        <v>45351</v>
      </c>
    </row>
    <row r="399" spans="1:10" ht="14.4">
      <c r="A399" s="109" t="s">
        <v>102</v>
      </c>
      <c r="B399" s="109" t="s">
        <v>312</v>
      </c>
      <c r="C399" s="109" t="s">
        <v>97</v>
      </c>
      <c r="D399" s="109" t="s">
        <v>110</v>
      </c>
      <c r="E399" s="109" t="s">
        <v>148</v>
      </c>
      <c r="F399" s="110">
        <v>5438544</v>
      </c>
      <c r="G399" s="111">
        <v>117500</v>
      </c>
      <c r="H399" s="109" t="s">
        <v>151</v>
      </c>
      <c r="I399" s="109" t="s">
        <v>147</v>
      </c>
      <c r="J399" s="112">
        <v>45351</v>
      </c>
    </row>
    <row r="400" spans="1:10" ht="14.4">
      <c r="A400" s="109" t="s">
        <v>102</v>
      </c>
      <c r="B400" s="109" t="s">
        <v>312</v>
      </c>
      <c r="C400" s="109" t="s">
        <v>27</v>
      </c>
      <c r="D400" s="109" t="s">
        <v>50</v>
      </c>
      <c r="E400" s="109" t="s">
        <v>158</v>
      </c>
      <c r="F400" s="110">
        <v>5434064</v>
      </c>
      <c r="G400" s="111">
        <v>170000</v>
      </c>
      <c r="H400" s="109" t="s">
        <v>151</v>
      </c>
      <c r="I400" s="109" t="s">
        <v>147</v>
      </c>
      <c r="J400" s="112">
        <v>45328</v>
      </c>
    </row>
    <row r="401" spans="1:10" ht="14.4">
      <c r="A401" s="109" t="s">
        <v>102</v>
      </c>
      <c r="B401" s="109" t="s">
        <v>312</v>
      </c>
      <c r="C401" s="109" t="s">
        <v>165</v>
      </c>
      <c r="D401" s="109" t="s">
        <v>112</v>
      </c>
      <c r="E401" s="109" t="s">
        <v>146</v>
      </c>
      <c r="F401" s="110">
        <v>5438564</v>
      </c>
      <c r="G401" s="111">
        <v>735000</v>
      </c>
      <c r="H401" s="109" t="s">
        <v>151</v>
      </c>
      <c r="I401" s="109" t="s">
        <v>147</v>
      </c>
      <c r="J401" s="112">
        <v>45351</v>
      </c>
    </row>
    <row r="402" spans="1:10" ht="14.4">
      <c r="A402" s="109" t="s">
        <v>102</v>
      </c>
      <c r="B402" s="109" t="s">
        <v>312</v>
      </c>
      <c r="C402" s="109" t="s">
        <v>27</v>
      </c>
      <c r="D402" s="109" t="s">
        <v>105</v>
      </c>
      <c r="E402" s="109" t="s">
        <v>146</v>
      </c>
      <c r="F402" s="110">
        <v>5438621</v>
      </c>
      <c r="G402" s="111">
        <v>322500</v>
      </c>
      <c r="H402" s="109" t="s">
        <v>151</v>
      </c>
      <c r="I402" s="109" t="s">
        <v>147</v>
      </c>
      <c r="J402" s="112">
        <v>45351</v>
      </c>
    </row>
    <row r="403" spans="1:10" ht="14.4">
      <c r="A403" s="109" t="s">
        <v>102</v>
      </c>
      <c r="B403" s="109" t="s">
        <v>312</v>
      </c>
      <c r="C403" s="109" t="s">
        <v>165</v>
      </c>
      <c r="D403" s="109" t="s">
        <v>112</v>
      </c>
      <c r="E403" s="109" t="s">
        <v>146</v>
      </c>
      <c r="F403" s="110">
        <v>5434907</v>
      </c>
      <c r="G403" s="111">
        <v>1511250</v>
      </c>
      <c r="H403" s="109" t="s">
        <v>151</v>
      </c>
      <c r="I403" s="109" t="s">
        <v>147</v>
      </c>
      <c r="J403" s="112">
        <v>45331</v>
      </c>
    </row>
    <row r="404" spans="1:10" ht="14.4">
      <c r="A404" s="109" t="s">
        <v>102</v>
      </c>
      <c r="B404" s="109" t="s">
        <v>312</v>
      </c>
      <c r="C404" s="109" t="s">
        <v>27</v>
      </c>
      <c r="D404" s="109" t="s">
        <v>105</v>
      </c>
      <c r="E404" s="109" t="s">
        <v>146</v>
      </c>
      <c r="F404" s="110">
        <v>5434845</v>
      </c>
      <c r="G404" s="111">
        <v>545000</v>
      </c>
      <c r="H404" s="109" t="s">
        <v>151</v>
      </c>
      <c r="I404" s="109" t="s">
        <v>147</v>
      </c>
      <c r="J404" s="112">
        <v>45331</v>
      </c>
    </row>
    <row r="405" spans="1:10" ht="14.4">
      <c r="A405" s="109" t="s">
        <v>102</v>
      </c>
      <c r="B405" s="109" t="s">
        <v>312</v>
      </c>
      <c r="C405" s="109" t="s">
        <v>103</v>
      </c>
      <c r="D405" s="109" t="s">
        <v>73</v>
      </c>
      <c r="E405" s="109" t="s">
        <v>149</v>
      </c>
      <c r="F405" s="110">
        <v>5433644</v>
      </c>
      <c r="G405" s="111">
        <v>650000</v>
      </c>
      <c r="H405" s="109" t="s">
        <v>151</v>
      </c>
      <c r="I405" s="109" t="s">
        <v>147</v>
      </c>
      <c r="J405" s="112">
        <v>45324</v>
      </c>
    </row>
    <row r="406" spans="1:10" ht="14.4">
      <c r="A406" s="109" t="s">
        <v>102</v>
      </c>
      <c r="B406" s="109" t="s">
        <v>312</v>
      </c>
      <c r="C406" s="109" t="s">
        <v>27</v>
      </c>
      <c r="D406" s="109" t="s">
        <v>50</v>
      </c>
      <c r="E406" s="109" t="s">
        <v>158</v>
      </c>
      <c r="F406" s="110">
        <v>5438637</v>
      </c>
      <c r="G406" s="111">
        <v>945000</v>
      </c>
      <c r="H406" s="109" t="s">
        <v>151</v>
      </c>
      <c r="I406" s="109" t="s">
        <v>147</v>
      </c>
      <c r="J406" s="112">
        <v>45351</v>
      </c>
    </row>
    <row r="407" spans="1:10" ht="14.4">
      <c r="A407" s="109" t="s">
        <v>102</v>
      </c>
      <c r="B407" s="109" t="s">
        <v>312</v>
      </c>
      <c r="C407" s="109" t="s">
        <v>165</v>
      </c>
      <c r="D407" s="109" t="s">
        <v>112</v>
      </c>
      <c r="E407" s="109" t="s">
        <v>148</v>
      </c>
      <c r="F407" s="110">
        <v>5438631</v>
      </c>
      <c r="G407" s="111">
        <v>510990</v>
      </c>
      <c r="H407" s="109" t="s">
        <v>151</v>
      </c>
      <c r="I407" s="109" t="s">
        <v>147</v>
      </c>
      <c r="J407" s="112">
        <v>45351</v>
      </c>
    </row>
    <row r="408" spans="1:10" ht="14.4">
      <c r="A408" s="109" t="s">
        <v>102</v>
      </c>
      <c r="B408" s="109" t="s">
        <v>312</v>
      </c>
      <c r="C408" s="109" t="s">
        <v>27</v>
      </c>
      <c r="D408" s="109" t="s">
        <v>106</v>
      </c>
      <c r="E408" s="109" t="s">
        <v>146</v>
      </c>
      <c r="F408" s="110">
        <v>5434389</v>
      </c>
      <c r="G408" s="111">
        <v>558190</v>
      </c>
      <c r="H408" s="109" t="s">
        <v>147</v>
      </c>
      <c r="I408" s="109" t="s">
        <v>147</v>
      </c>
      <c r="J408" s="112">
        <v>45329</v>
      </c>
    </row>
    <row r="409" spans="1:10" ht="14.4">
      <c r="A409" s="109" t="s">
        <v>102</v>
      </c>
      <c r="B409" s="109" t="s">
        <v>312</v>
      </c>
      <c r="C409" s="109" t="s">
        <v>165</v>
      </c>
      <c r="D409" s="109" t="s">
        <v>112</v>
      </c>
      <c r="E409" s="109" t="s">
        <v>148</v>
      </c>
      <c r="F409" s="110">
        <v>5434800</v>
      </c>
      <c r="G409" s="111">
        <v>192500</v>
      </c>
      <c r="H409" s="109" t="s">
        <v>151</v>
      </c>
      <c r="I409" s="109" t="s">
        <v>147</v>
      </c>
      <c r="J409" s="112">
        <v>45331</v>
      </c>
    </row>
    <row r="410" spans="1:10" ht="14.4">
      <c r="A410" s="109" t="s">
        <v>102</v>
      </c>
      <c r="B410" s="109" t="s">
        <v>312</v>
      </c>
      <c r="C410" s="109" t="s">
        <v>27</v>
      </c>
      <c r="D410" s="109" t="s">
        <v>105</v>
      </c>
      <c r="E410" s="109" t="s">
        <v>146</v>
      </c>
      <c r="F410" s="110">
        <v>5438627</v>
      </c>
      <c r="G410" s="111">
        <v>340000</v>
      </c>
      <c r="H410" s="109" t="s">
        <v>151</v>
      </c>
      <c r="I410" s="109" t="s">
        <v>147</v>
      </c>
      <c r="J410" s="112">
        <v>45351</v>
      </c>
    </row>
    <row r="411" spans="1:10" ht="14.4">
      <c r="A411" s="109" t="s">
        <v>102</v>
      </c>
      <c r="B411" s="109" t="s">
        <v>312</v>
      </c>
      <c r="C411" s="109" t="s">
        <v>27</v>
      </c>
      <c r="D411" s="109" t="s">
        <v>106</v>
      </c>
      <c r="E411" s="109" t="s">
        <v>156</v>
      </c>
      <c r="F411" s="110">
        <v>5434793</v>
      </c>
      <c r="G411" s="111">
        <v>500000</v>
      </c>
      <c r="H411" s="109" t="s">
        <v>151</v>
      </c>
      <c r="I411" s="109" t="s">
        <v>147</v>
      </c>
      <c r="J411" s="112">
        <v>45331</v>
      </c>
    </row>
    <row r="412" spans="1:10" ht="14.4">
      <c r="A412" s="109" t="s">
        <v>102</v>
      </c>
      <c r="B412" s="109" t="s">
        <v>312</v>
      </c>
      <c r="C412" s="109" t="s">
        <v>27</v>
      </c>
      <c r="D412" s="109" t="s">
        <v>73</v>
      </c>
      <c r="E412" s="109" t="s">
        <v>146</v>
      </c>
      <c r="F412" s="110">
        <v>5434428</v>
      </c>
      <c r="G412" s="111">
        <v>450000</v>
      </c>
      <c r="H412" s="109" t="s">
        <v>151</v>
      </c>
      <c r="I412" s="109" t="s">
        <v>147</v>
      </c>
      <c r="J412" s="112">
        <v>45329</v>
      </c>
    </row>
    <row r="413" spans="1:10" ht="14.4">
      <c r="A413" s="109" t="s">
        <v>102</v>
      </c>
      <c r="B413" s="109" t="s">
        <v>312</v>
      </c>
      <c r="C413" s="109" t="s">
        <v>103</v>
      </c>
      <c r="D413" s="109" t="s">
        <v>60</v>
      </c>
      <c r="E413" s="109" t="s">
        <v>146</v>
      </c>
      <c r="F413" s="110">
        <v>5438624</v>
      </c>
      <c r="G413" s="111">
        <v>650000</v>
      </c>
      <c r="H413" s="109" t="s">
        <v>151</v>
      </c>
      <c r="I413" s="109" t="s">
        <v>147</v>
      </c>
      <c r="J413" s="112">
        <v>45351</v>
      </c>
    </row>
    <row r="414" spans="1:10" ht="14.4">
      <c r="A414" s="109" t="s">
        <v>102</v>
      </c>
      <c r="B414" s="109" t="s">
        <v>312</v>
      </c>
      <c r="C414" s="109" t="s">
        <v>165</v>
      </c>
      <c r="D414" s="109" t="s">
        <v>166</v>
      </c>
      <c r="E414" s="109" t="s">
        <v>148</v>
      </c>
      <c r="F414" s="110">
        <v>5438488</v>
      </c>
      <c r="G414" s="111">
        <v>389900</v>
      </c>
      <c r="H414" s="109" t="s">
        <v>151</v>
      </c>
      <c r="I414" s="109" t="s">
        <v>147</v>
      </c>
      <c r="J414" s="112">
        <v>45351</v>
      </c>
    </row>
    <row r="415" spans="1:10" ht="14.4">
      <c r="A415" s="109" t="s">
        <v>102</v>
      </c>
      <c r="B415" s="109" t="s">
        <v>312</v>
      </c>
      <c r="C415" s="109" t="s">
        <v>165</v>
      </c>
      <c r="D415" s="109" t="s">
        <v>73</v>
      </c>
      <c r="E415" s="109" t="s">
        <v>146</v>
      </c>
      <c r="F415" s="110">
        <v>5433741</v>
      </c>
      <c r="G415" s="111">
        <v>334900</v>
      </c>
      <c r="H415" s="109" t="s">
        <v>151</v>
      </c>
      <c r="I415" s="109" t="s">
        <v>147</v>
      </c>
      <c r="J415" s="112">
        <v>45324</v>
      </c>
    </row>
    <row r="416" spans="1:10" ht="14.4">
      <c r="A416" s="109" t="s">
        <v>102</v>
      </c>
      <c r="B416" s="109" t="s">
        <v>312</v>
      </c>
      <c r="C416" s="109" t="s">
        <v>103</v>
      </c>
      <c r="D416" s="109" t="s">
        <v>61</v>
      </c>
      <c r="E416" s="109" t="s">
        <v>158</v>
      </c>
      <c r="F416" s="110">
        <v>5434700</v>
      </c>
      <c r="G416" s="111">
        <v>290000</v>
      </c>
      <c r="H416" s="109" t="s">
        <v>151</v>
      </c>
      <c r="I416" s="109" t="s">
        <v>147</v>
      </c>
      <c r="J416" s="112">
        <v>45330</v>
      </c>
    </row>
    <row r="417" spans="1:10" ht="14.4">
      <c r="A417" s="109" t="s">
        <v>102</v>
      </c>
      <c r="B417" s="109" t="s">
        <v>312</v>
      </c>
      <c r="C417" s="109" t="s">
        <v>97</v>
      </c>
      <c r="D417" s="109" t="s">
        <v>111</v>
      </c>
      <c r="E417" s="109" t="s">
        <v>148</v>
      </c>
      <c r="F417" s="110">
        <v>5433747</v>
      </c>
      <c r="G417" s="111">
        <v>680500</v>
      </c>
      <c r="H417" s="109" t="s">
        <v>151</v>
      </c>
      <c r="I417" s="109" t="s">
        <v>147</v>
      </c>
      <c r="J417" s="112">
        <v>45324</v>
      </c>
    </row>
    <row r="418" spans="1:10" ht="14.4">
      <c r="A418" s="109" t="s">
        <v>102</v>
      </c>
      <c r="B418" s="109" t="s">
        <v>312</v>
      </c>
      <c r="C418" s="109" t="s">
        <v>27</v>
      </c>
      <c r="D418" s="109" t="s">
        <v>50</v>
      </c>
      <c r="E418" s="109" t="s">
        <v>148</v>
      </c>
      <c r="F418" s="110">
        <v>5434647</v>
      </c>
      <c r="G418" s="111">
        <v>199900</v>
      </c>
      <c r="H418" s="109" t="s">
        <v>151</v>
      </c>
      <c r="I418" s="109" t="s">
        <v>147</v>
      </c>
      <c r="J418" s="112">
        <v>45330</v>
      </c>
    </row>
    <row r="419" spans="1:10" ht="14.4">
      <c r="A419" s="109" t="s">
        <v>102</v>
      </c>
      <c r="B419" s="109" t="s">
        <v>312</v>
      </c>
      <c r="C419" s="109" t="s">
        <v>97</v>
      </c>
      <c r="D419" s="109" t="s">
        <v>111</v>
      </c>
      <c r="E419" s="109" t="s">
        <v>156</v>
      </c>
      <c r="F419" s="110">
        <v>5438461</v>
      </c>
      <c r="G419" s="111">
        <v>11000</v>
      </c>
      <c r="H419" s="109" t="s">
        <v>151</v>
      </c>
      <c r="I419" s="109" t="s">
        <v>147</v>
      </c>
      <c r="J419" s="112">
        <v>45351</v>
      </c>
    </row>
    <row r="420" spans="1:10" ht="14.4">
      <c r="A420" s="109" t="s">
        <v>102</v>
      </c>
      <c r="B420" s="109" t="s">
        <v>312</v>
      </c>
      <c r="C420" s="109" t="s">
        <v>27</v>
      </c>
      <c r="D420" s="109" t="s">
        <v>107</v>
      </c>
      <c r="E420" s="109" t="s">
        <v>146</v>
      </c>
      <c r="F420" s="110">
        <v>5434589</v>
      </c>
      <c r="G420" s="111">
        <v>365000</v>
      </c>
      <c r="H420" s="109" t="s">
        <v>151</v>
      </c>
      <c r="I420" s="109" t="s">
        <v>147</v>
      </c>
      <c r="J420" s="112">
        <v>45330</v>
      </c>
    </row>
    <row r="421" spans="1:10" ht="14.4">
      <c r="A421" s="109" t="s">
        <v>102</v>
      </c>
      <c r="B421" s="109" t="s">
        <v>312</v>
      </c>
      <c r="C421" s="109" t="s">
        <v>165</v>
      </c>
      <c r="D421" s="109" t="s">
        <v>112</v>
      </c>
      <c r="E421" s="109" t="s">
        <v>146</v>
      </c>
      <c r="F421" s="110">
        <v>5434580</v>
      </c>
      <c r="G421" s="111">
        <v>867000</v>
      </c>
      <c r="H421" s="109" t="s">
        <v>151</v>
      </c>
      <c r="I421" s="109" t="s">
        <v>147</v>
      </c>
      <c r="J421" s="112">
        <v>45330</v>
      </c>
    </row>
    <row r="422" spans="1:10" ht="14.4">
      <c r="A422" s="109" t="s">
        <v>102</v>
      </c>
      <c r="B422" s="109" t="s">
        <v>312</v>
      </c>
      <c r="C422" s="109" t="s">
        <v>165</v>
      </c>
      <c r="D422" s="109" t="s">
        <v>166</v>
      </c>
      <c r="E422" s="109" t="s">
        <v>158</v>
      </c>
      <c r="F422" s="110">
        <v>5433858</v>
      </c>
      <c r="G422" s="111">
        <v>236500</v>
      </c>
      <c r="H422" s="109" t="s">
        <v>151</v>
      </c>
      <c r="I422" s="109" t="s">
        <v>147</v>
      </c>
      <c r="J422" s="112">
        <v>45327</v>
      </c>
    </row>
    <row r="423" spans="1:10" ht="14.4">
      <c r="A423" s="109" t="s">
        <v>102</v>
      </c>
      <c r="B423" s="109" t="s">
        <v>312</v>
      </c>
      <c r="C423" s="109" t="s">
        <v>97</v>
      </c>
      <c r="D423" s="109" t="s">
        <v>110</v>
      </c>
      <c r="E423" s="109" t="s">
        <v>146</v>
      </c>
      <c r="F423" s="110">
        <v>5438203</v>
      </c>
      <c r="G423" s="111">
        <v>2247500</v>
      </c>
      <c r="H423" s="109" t="s">
        <v>151</v>
      </c>
      <c r="I423" s="109" t="s">
        <v>147</v>
      </c>
      <c r="J423" s="112">
        <v>45350</v>
      </c>
    </row>
    <row r="424" spans="1:10" ht="14.4">
      <c r="A424" s="109" t="s">
        <v>102</v>
      </c>
      <c r="B424" s="109" t="s">
        <v>312</v>
      </c>
      <c r="C424" s="109" t="s">
        <v>165</v>
      </c>
      <c r="D424" s="109" t="s">
        <v>112</v>
      </c>
      <c r="E424" s="109" t="s">
        <v>146</v>
      </c>
      <c r="F424" s="110">
        <v>5438375</v>
      </c>
      <c r="G424" s="111">
        <v>435000</v>
      </c>
      <c r="H424" s="109" t="s">
        <v>151</v>
      </c>
      <c r="I424" s="109" t="s">
        <v>147</v>
      </c>
      <c r="J424" s="112">
        <v>45351</v>
      </c>
    </row>
    <row r="425" spans="1:10" ht="14.4">
      <c r="A425" s="109" t="s">
        <v>102</v>
      </c>
      <c r="B425" s="109" t="s">
        <v>312</v>
      </c>
      <c r="C425" s="109" t="s">
        <v>165</v>
      </c>
      <c r="D425" s="109" t="s">
        <v>112</v>
      </c>
      <c r="E425" s="109" t="s">
        <v>146</v>
      </c>
      <c r="F425" s="110">
        <v>5436112</v>
      </c>
      <c r="G425" s="111">
        <v>829990</v>
      </c>
      <c r="H425" s="109" t="s">
        <v>147</v>
      </c>
      <c r="I425" s="109" t="s">
        <v>147</v>
      </c>
      <c r="J425" s="112">
        <v>45338</v>
      </c>
    </row>
    <row r="426" spans="1:10" ht="14.4">
      <c r="A426" s="109" t="s">
        <v>102</v>
      </c>
      <c r="B426" s="109" t="s">
        <v>312</v>
      </c>
      <c r="C426" s="109" t="s">
        <v>103</v>
      </c>
      <c r="D426" s="109" t="s">
        <v>59</v>
      </c>
      <c r="E426" s="109" t="s">
        <v>146</v>
      </c>
      <c r="F426" s="110">
        <v>5436263</v>
      </c>
      <c r="G426" s="111">
        <v>440000</v>
      </c>
      <c r="H426" s="109" t="s">
        <v>151</v>
      </c>
      <c r="I426" s="109" t="s">
        <v>147</v>
      </c>
      <c r="J426" s="112">
        <v>45338</v>
      </c>
    </row>
    <row r="427" spans="1:10" ht="14.4">
      <c r="A427" s="109" t="s">
        <v>102</v>
      </c>
      <c r="B427" s="109" t="s">
        <v>312</v>
      </c>
      <c r="C427" s="109" t="s">
        <v>97</v>
      </c>
      <c r="D427" s="109" t="s">
        <v>110</v>
      </c>
      <c r="E427" s="109" t="s">
        <v>149</v>
      </c>
      <c r="F427" s="110">
        <v>5436251</v>
      </c>
      <c r="G427" s="111">
        <v>5100000</v>
      </c>
      <c r="H427" s="109" t="s">
        <v>151</v>
      </c>
      <c r="I427" s="109" t="s">
        <v>147</v>
      </c>
      <c r="J427" s="112">
        <v>45338</v>
      </c>
    </row>
    <row r="428" spans="1:10" ht="14.4">
      <c r="A428" s="109" t="s">
        <v>102</v>
      </c>
      <c r="B428" s="109" t="s">
        <v>312</v>
      </c>
      <c r="C428" s="109" t="s">
        <v>27</v>
      </c>
      <c r="D428" s="109" t="s">
        <v>105</v>
      </c>
      <c r="E428" s="109" t="s">
        <v>146</v>
      </c>
      <c r="F428" s="110">
        <v>5436234</v>
      </c>
      <c r="G428" s="111">
        <v>655000</v>
      </c>
      <c r="H428" s="109" t="s">
        <v>151</v>
      </c>
      <c r="I428" s="109" t="s">
        <v>147</v>
      </c>
      <c r="J428" s="112">
        <v>45338</v>
      </c>
    </row>
    <row r="429" spans="1:10" ht="14.4">
      <c r="A429" s="109" t="s">
        <v>102</v>
      </c>
      <c r="B429" s="109" t="s">
        <v>312</v>
      </c>
      <c r="C429" s="109" t="s">
        <v>165</v>
      </c>
      <c r="D429" s="109" t="s">
        <v>73</v>
      </c>
      <c r="E429" s="109" t="s">
        <v>158</v>
      </c>
      <c r="F429" s="110">
        <v>5437132</v>
      </c>
      <c r="G429" s="111">
        <v>335000</v>
      </c>
      <c r="H429" s="109" t="s">
        <v>151</v>
      </c>
      <c r="I429" s="109" t="s">
        <v>147</v>
      </c>
      <c r="J429" s="112">
        <v>45345</v>
      </c>
    </row>
    <row r="430" spans="1:10" ht="14.4">
      <c r="A430" s="109" t="s">
        <v>102</v>
      </c>
      <c r="B430" s="109" t="s">
        <v>312</v>
      </c>
      <c r="C430" s="109" t="s">
        <v>27</v>
      </c>
      <c r="D430" s="109" t="s">
        <v>105</v>
      </c>
      <c r="E430" s="109" t="s">
        <v>156</v>
      </c>
      <c r="F430" s="110">
        <v>5437145</v>
      </c>
      <c r="G430" s="111">
        <v>230000</v>
      </c>
      <c r="H430" s="109" t="s">
        <v>151</v>
      </c>
      <c r="I430" s="109" t="s">
        <v>147</v>
      </c>
      <c r="J430" s="112">
        <v>45345</v>
      </c>
    </row>
    <row r="431" spans="1:10" ht="14.4">
      <c r="A431" s="109" t="s">
        <v>102</v>
      </c>
      <c r="B431" s="109" t="s">
        <v>312</v>
      </c>
      <c r="C431" s="109" t="s">
        <v>103</v>
      </c>
      <c r="D431" s="109" t="s">
        <v>59</v>
      </c>
      <c r="E431" s="109" t="s">
        <v>146</v>
      </c>
      <c r="F431" s="110">
        <v>5435391</v>
      </c>
      <c r="G431" s="111">
        <v>635000</v>
      </c>
      <c r="H431" s="109" t="s">
        <v>151</v>
      </c>
      <c r="I431" s="109" t="s">
        <v>147</v>
      </c>
      <c r="J431" s="112">
        <v>45335</v>
      </c>
    </row>
    <row r="432" spans="1:10" ht="14.4">
      <c r="A432" s="109" t="s">
        <v>102</v>
      </c>
      <c r="B432" s="109" t="s">
        <v>312</v>
      </c>
      <c r="C432" s="109" t="s">
        <v>27</v>
      </c>
      <c r="D432" s="109" t="s">
        <v>105</v>
      </c>
      <c r="E432" s="109" t="s">
        <v>148</v>
      </c>
      <c r="F432" s="110">
        <v>5436190</v>
      </c>
      <c r="G432" s="111">
        <v>450000</v>
      </c>
      <c r="H432" s="109" t="s">
        <v>151</v>
      </c>
      <c r="I432" s="109" t="s">
        <v>147</v>
      </c>
      <c r="J432" s="112">
        <v>45338</v>
      </c>
    </row>
    <row r="433" spans="1:10" ht="14.4">
      <c r="A433" s="109" t="s">
        <v>102</v>
      </c>
      <c r="B433" s="109" t="s">
        <v>312</v>
      </c>
      <c r="C433" s="109" t="s">
        <v>165</v>
      </c>
      <c r="D433" s="109" t="s">
        <v>112</v>
      </c>
      <c r="E433" s="109" t="s">
        <v>146</v>
      </c>
      <c r="F433" s="110">
        <v>5437961</v>
      </c>
      <c r="G433" s="111">
        <v>400000</v>
      </c>
      <c r="H433" s="109" t="s">
        <v>151</v>
      </c>
      <c r="I433" s="109" t="s">
        <v>147</v>
      </c>
      <c r="J433" s="112">
        <v>45350</v>
      </c>
    </row>
    <row r="434" spans="1:10" ht="14.4">
      <c r="A434" s="109" t="s">
        <v>102</v>
      </c>
      <c r="B434" s="109" t="s">
        <v>312</v>
      </c>
      <c r="C434" s="109" t="s">
        <v>97</v>
      </c>
      <c r="D434" s="109" t="s">
        <v>110</v>
      </c>
      <c r="E434" s="109" t="s">
        <v>146</v>
      </c>
      <c r="F434" s="110">
        <v>5436171</v>
      </c>
      <c r="G434" s="111">
        <v>440000</v>
      </c>
      <c r="H434" s="109" t="s">
        <v>151</v>
      </c>
      <c r="I434" s="109" t="s">
        <v>147</v>
      </c>
      <c r="J434" s="112">
        <v>45338</v>
      </c>
    </row>
    <row r="435" spans="1:10" ht="14.4">
      <c r="A435" s="109" t="s">
        <v>102</v>
      </c>
      <c r="B435" s="109" t="s">
        <v>312</v>
      </c>
      <c r="C435" s="109" t="s">
        <v>165</v>
      </c>
      <c r="D435" s="109" t="s">
        <v>73</v>
      </c>
      <c r="E435" s="109" t="s">
        <v>146</v>
      </c>
      <c r="F435" s="110">
        <v>5435957</v>
      </c>
      <c r="G435" s="111">
        <v>289900</v>
      </c>
      <c r="H435" s="109" t="s">
        <v>151</v>
      </c>
      <c r="I435" s="109" t="s">
        <v>147</v>
      </c>
      <c r="J435" s="112">
        <v>45337</v>
      </c>
    </row>
    <row r="436" spans="1:10" ht="14.4">
      <c r="A436" s="109" t="s">
        <v>102</v>
      </c>
      <c r="B436" s="109" t="s">
        <v>312</v>
      </c>
      <c r="C436" s="109" t="s">
        <v>97</v>
      </c>
      <c r="D436" s="109" t="s">
        <v>111</v>
      </c>
      <c r="E436" s="109" t="s">
        <v>146</v>
      </c>
      <c r="F436" s="110">
        <v>5437209</v>
      </c>
      <c r="G436" s="111">
        <v>660000</v>
      </c>
      <c r="H436" s="109" t="s">
        <v>151</v>
      </c>
      <c r="I436" s="109" t="s">
        <v>147</v>
      </c>
      <c r="J436" s="112">
        <v>45345</v>
      </c>
    </row>
    <row r="437" spans="1:10" ht="14.4">
      <c r="A437" s="109" t="s">
        <v>102</v>
      </c>
      <c r="B437" s="109" t="s">
        <v>312</v>
      </c>
      <c r="C437" s="109" t="s">
        <v>165</v>
      </c>
      <c r="D437" s="109" t="s">
        <v>112</v>
      </c>
      <c r="E437" s="109" t="s">
        <v>146</v>
      </c>
      <c r="F437" s="110">
        <v>5436385</v>
      </c>
      <c r="G437" s="111">
        <v>1250000</v>
      </c>
      <c r="H437" s="109" t="s">
        <v>151</v>
      </c>
      <c r="I437" s="109" t="s">
        <v>147</v>
      </c>
      <c r="J437" s="112">
        <v>45342</v>
      </c>
    </row>
    <row r="438" spans="1:10" ht="14.4">
      <c r="A438" s="109" t="s">
        <v>102</v>
      </c>
      <c r="B438" s="109" t="s">
        <v>312</v>
      </c>
      <c r="C438" s="109" t="s">
        <v>165</v>
      </c>
      <c r="D438" s="109" t="s">
        <v>166</v>
      </c>
      <c r="E438" s="109" t="s">
        <v>158</v>
      </c>
      <c r="F438" s="110">
        <v>5437216</v>
      </c>
      <c r="G438" s="111">
        <v>229500</v>
      </c>
      <c r="H438" s="109" t="s">
        <v>151</v>
      </c>
      <c r="I438" s="109" t="s">
        <v>147</v>
      </c>
      <c r="J438" s="112">
        <v>45345</v>
      </c>
    </row>
    <row r="439" spans="1:10" ht="14.4">
      <c r="A439" s="109" t="s">
        <v>102</v>
      </c>
      <c r="B439" s="109" t="s">
        <v>312</v>
      </c>
      <c r="C439" s="109" t="s">
        <v>165</v>
      </c>
      <c r="D439" s="109" t="s">
        <v>73</v>
      </c>
      <c r="E439" s="109" t="s">
        <v>146</v>
      </c>
      <c r="F439" s="110">
        <v>5436093</v>
      </c>
      <c r="G439" s="111">
        <v>439900</v>
      </c>
      <c r="H439" s="109" t="s">
        <v>151</v>
      </c>
      <c r="I439" s="109" t="s">
        <v>147</v>
      </c>
      <c r="J439" s="112">
        <v>45338</v>
      </c>
    </row>
    <row r="440" spans="1:10" ht="14.4">
      <c r="A440" s="109" t="s">
        <v>102</v>
      </c>
      <c r="B440" s="109" t="s">
        <v>312</v>
      </c>
      <c r="C440" s="109" t="s">
        <v>27</v>
      </c>
      <c r="D440" s="109" t="s">
        <v>109</v>
      </c>
      <c r="E440" s="109" t="s">
        <v>146</v>
      </c>
      <c r="F440" s="110">
        <v>5436046</v>
      </c>
      <c r="G440" s="111">
        <v>709899.63</v>
      </c>
      <c r="H440" s="109" t="s">
        <v>147</v>
      </c>
      <c r="I440" s="109" t="s">
        <v>147</v>
      </c>
      <c r="J440" s="112">
        <v>45337</v>
      </c>
    </row>
    <row r="441" spans="1:10" ht="14.4">
      <c r="A441" s="109" t="s">
        <v>102</v>
      </c>
      <c r="B441" s="109" t="s">
        <v>312</v>
      </c>
      <c r="C441" s="109" t="s">
        <v>97</v>
      </c>
      <c r="D441" s="109" t="s">
        <v>110</v>
      </c>
      <c r="E441" s="109" t="s">
        <v>146</v>
      </c>
      <c r="F441" s="110">
        <v>5436021</v>
      </c>
      <c r="G441" s="111">
        <v>840000</v>
      </c>
      <c r="H441" s="109" t="s">
        <v>151</v>
      </c>
      <c r="I441" s="109" t="s">
        <v>147</v>
      </c>
      <c r="J441" s="112">
        <v>45337</v>
      </c>
    </row>
    <row r="442" spans="1:10" ht="14.4">
      <c r="A442" s="109" t="s">
        <v>102</v>
      </c>
      <c r="B442" s="109" t="s">
        <v>312</v>
      </c>
      <c r="C442" s="109" t="s">
        <v>27</v>
      </c>
      <c r="D442" s="109" t="s">
        <v>50</v>
      </c>
      <c r="E442" s="109" t="s">
        <v>146</v>
      </c>
      <c r="F442" s="110">
        <v>5437286</v>
      </c>
      <c r="G442" s="111">
        <v>430000</v>
      </c>
      <c r="H442" s="109" t="s">
        <v>151</v>
      </c>
      <c r="I442" s="109" t="s">
        <v>147</v>
      </c>
      <c r="J442" s="112">
        <v>45345</v>
      </c>
    </row>
    <row r="443" spans="1:10" ht="14.4">
      <c r="A443" s="109" t="s">
        <v>102</v>
      </c>
      <c r="B443" s="109" t="s">
        <v>312</v>
      </c>
      <c r="C443" s="109" t="s">
        <v>165</v>
      </c>
      <c r="D443" s="109" t="s">
        <v>166</v>
      </c>
      <c r="E443" s="109" t="s">
        <v>158</v>
      </c>
      <c r="F443" s="110">
        <v>5437440</v>
      </c>
      <c r="G443" s="111">
        <v>95000</v>
      </c>
      <c r="H443" s="109" t="s">
        <v>151</v>
      </c>
      <c r="I443" s="109" t="s">
        <v>147</v>
      </c>
      <c r="J443" s="112">
        <v>45348</v>
      </c>
    </row>
    <row r="444" spans="1:10" ht="14.4">
      <c r="A444" s="109" t="s">
        <v>102</v>
      </c>
      <c r="B444" s="109" t="s">
        <v>312</v>
      </c>
      <c r="C444" s="109" t="s">
        <v>27</v>
      </c>
      <c r="D444" s="109" t="s">
        <v>106</v>
      </c>
      <c r="E444" s="109" t="s">
        <v>146</v>
      </c>
      <c r="F444" s="110">
        <v>5437555</v>
      </c>
      <c r="G444" s="111">
        <v>360000</v>
      </c>
      <c r="H444" s="109" t="s">
        <v>151</v>
      </c>
      <c r="I444" s="109" t="s">
        <v>147</v>
      </c>
      <c r="J444" s="112">
        <v>45348</v>
      </c>
    </row>
    <row r="445" spans="1:10" ht="14.4">
      <c r="A445" s="109" t="s">
        <v>102</v>
      </c>
      <c r="B445" s="109" t="s">
        <v>312</v>
      </c>
      <c r="C445" s="109" t="s">
        <v>165</v>
      </c>
      <c r="D445" s="109" t="s">
        <v>112</v>
      </c>
      <c r="E445" s="109" t="s">
        <v>146</v>
      </c>
      <c r="F445" s="110">
        <v>5435981</v>
      </c>
      <c r="G445" s="111">
        <v>520000</v>
      </c>
      <c r="H445" s="109" t="s">
        <v>151</v>
      </c>
      <c r="I445" s="109" t="s">
        <v>147</v>
      </c>
      <c r="J445" s="112">
        <v>45337</v>
      </c>
    </row>
    <row r="446" spans="1:10" ht="14.4">
      <c r="A446" s="109" t="s">
        <v>102</v>
      </c>
      <c r="B446" s="109" t="s">
        <v>312</v>
      </c>
      <c r="C446" s="109" t="s">
        <v>27</v>
      </c>
      <c r="D446" s="109" t="s">
        <v>109</v>
      </c>
      <c r="E446" s="109" t="s">
        <v>146</v>
      </c>
      <c r="F446" s="110">
        <v>5435979</v>
      </c>
      <c r="G446" s="111">
        <v>474900</v>
      </c>
      <c r="H446" s="109" t="s">
        <v>151</v>
      </c>
      <c r="I446" s="109" t="s">
        <v>147</v>
      </c>
      <c r="J446" s="112">
        <v>45337</v>
      </c>
    </row>
    <row r="447" spans="1:10" ht="14.4">
      <c r="A447" s="109" t="s">
        <v>102</v>
      </c>
      <c r="B447" s="109" t="s">
        <v>312</v>
      </c>
      <c r="C447" s="109" t="s">
        <v>27</v>
      </c>
      <c r="D447" s="109" t="s">
        <v>164</v>
      </c>
      <c r="E447" s="109" t="s">
        <v>156</v>
      </c>
      <c r="F447" s="110">
        <v>5437206</v>
      </c>
      <c r="G447" s="111">
        <v>1200000</v>
      </c>
      <c r="H447" s="109" t="s">
        <v>151</v>
      </c>
      <c r="I447" s="109" t="s">
        <v>147</v>
      </c>
      <c r="J447" s="112">
        <v>45345</v>
      </c>
    </row>
    <row r="448" spans="1:10" ht="14.4">
      <c r="A448" s="109" t="s">
        <v>102</v>
      </c>
      <c r="B448" s="109" t="s">
        <v>312</v>
      </c>
      <c r="C448" s="109" t="s">
        <v>165</v>
      </c>
      <c r="D448" s="109" t="s">
        <v>73</v>
      </c>
      <c r="E448" s="109" t="s">
        <v>146</v>
      </c>
      <c r="F448" s="110">
        <v>5436990</v>
      </c>
      <c r="G448" s="111">
        <v>415000</v>
      </c>
      <c r="H448" s="109" t="s">
        <v>151</v>
      </c>
      <c r="I448" s="109" t="s">
        <v>147</v>
      </c>
      <c r="J448" s="112">
        <v>45344</v>
      </c>
    </row>
    <row r="449" spans="1:10" ht="14.4">
      <c r="A449" s="109" t="s">
        <v>102</v>
      </c>
      <c r="B449" s="109" t="s">
        <v>312</v>
      </c>
      <c r="C449" s="109" t="s">
        <v>27</v>
      </c>
      <c r="D449" s="109" t="s">
        <v>106</v>
      </c>
      <c r="E449" s="109" t="s">
        <v>146</v>
      </c>
      <c r="F449" s="110">
        <v>5436736</v>
      </c>
      <c r="G449" s="111">
        <v>275000</v>
      </c>
      <c r="H449" s="109" t="s">
        <v>151</v>
      </c>
      <c r="I449" s="109" t="s">
        <v>147</v>
      </c>
      <c r="J449" s="112">
        <v>45343</v>
      </c>
    </row>
    <row r="450" spans="1:10" ht="14.4">
      <c r="A450" s="109" t="s">
        <v>102</v>
      </c>
      <c r="B450" s="109" t="s">
        <v>312</v>
      </c>
      <c r="C450" s="109" t="s">
        <v>27</v>
      </c>
      <c r="D450" s="109" t="s">
        <v>106</v>
      </c>
      <c r="E450" s="109" t="s">
        <v>146</v>
      </c>
      <c r="F450" s="110">
        <v>5436748</v>
      </c>
      <c r="G450" s="111">
        <v>560000</v>
      </c>
      <c r="H450" s="109" t="s">
        <v>151</v>
      </c>
      <c r="I450" s="109" t="s">
        <v>147</v>
      </c>
      <c r="J450" s="112">
        <v>45343</v>
      </c>
    </row>
    <row r="451" spans="1:10" ht="14.4">
      <c r="A451" s="109" t="s">
        <v>102</v>
      </c>
      <c r="B451" s="109" t="s">
        <v>312</v>
      </c>
      <c r="C451" s="109" t="s">
        <v>103</v>
      </c>
      <c r="D451" s="109" t="s">
        <v>61</v>
      </c>
      <c r="E451" s="109" t="s">
        <v>146</v>
      </c>
      <c r="F451" s="110">
        <v>5436721</v>
      </c>
      <c r="G451" s="111">
        <v>505000</v>
      </c>
      <c r="H451" s="109" t="s">
        <v>151</v>
      </c>
      <c r="I451" s="109" t="s">
        <v>147</v>
      </c>
      <c r="J451" s="112">
        <v>45343</v>
      </c>
    </row>
    <row r="452" spans="1:10" ht="14.4">
      <c r="A452" s="109" t="s">
        <v>102</v>
      </c>
      <c r="B452" s="109" t="s">
        <v>312</v>
      </c>
      <c r="C452" s="109" t="s">
        <v>97</v>
      </c>
      <c r="D452" s="109" t="s">
        <v>110</v>
      </c>
      <c r="E452" s="109" t="s">
        <v>146</v>
      </c>
      <c r="F452" s="110">
        <v>5436701</v>
      </c>
      <c r="G452" s="111">
        <v>570000</v>
      </c>
      <c r="H452" s="109" t="s">
        <v>151</v>
      </c>
      <c r="I452" s="109" t="s">
        <v>147</v>
      </c>
      <c r="J452" s="112">
        <v>45343</v>
      </c>
    </row>
    <row r="453" spans="1:10" ht="14.4">
      <c r="A453" s="109" t="s">
        <v>102</v>
      </c>
      <c r="B453" s="109" t="s">
        <v>312</v>
      </c>
      <c r="C453" s="109" t="s">
        <v>165</v>
      </c>
      <c r="D453" s="109" t="s">
        <v>112</v>
      </c>
      <c r="E453" s="109" t="s">
        <v>149</v>
      </c>
      <c r="F453" s="110">
        <v>5436776</v>
      </c>
      <c r="G453" s="111">
        <v>800000</v>
      </c>
      <c r="H453" s="109" t="s">
        <v>151</v>
      </c>
      <c r="I453" s="109" t="s">
        <v>147</v>
      </c>
      <c r="J453" s="112">
        <v>45343</v>
      </c>
    </row>
    <row r="454" spans="1:10" ht="14.4">
      <c r="A454" s="109" t="s">
        <v>102</v>
      </c>
      <c r="B454" s="109" t="s">
        <v>312</v>
      </c>
      <c r="C454" s="109" t="s">
        <v>97</v>
      </c>
      <c r="D454" s="109" t="s">
        <v>111</v>
      </c>
      <c r="E454" s="109" t="s">
        <v>146</v>
      </c>
      <c r="F454" s="110">
        <v>5436901</v>
      </c>
      <c r="G454" s="111">
        <v>665000</v>
      </c>
      <c r="H454" s="109" t="s">
        <v>151</v>
      </c>
      <c r="I454" s="109" t="s">
        <v>147</v>
      </c>
      <c r="J454" s="112">
        <v>45344</v>
      </c>
    </row>
    <row r="455" spans="1:10" ht="14.4">
      <c r="A455" s="109" t="s">
        <v>102</v>
      </c>
      <c r="B455" s="109" t="s">
        <v>312</v>
      </c>
      <c r="C455" s="109" t="s">
        <v>165</v>
      </c>
      <c r="D455" s="109" t="s">
        <v>112</v>
      </c>
      <c r="E455" s="109" t="s">
        <v>146</v>
      </c>
      <c r="F455" s="110">
        <v>5436598</v>
      </c>
      <c r="G455" s="111">
        <v>1000000</v>
      </c>
      <c r="H455" s="109" t="s">
        <v>151</v>
      </c>
      <c r="I455" s="109" t="s">
        <v>147</v>
      </c>
      <c r="J455" s="112">
        <v>45343</v>
      </c>
    </row>
    <row r="456" spans="1:10" ht="14.4">
      <c r="A456" s="109" t="s">
        <v>102</v>
      </c>
      <c r="B456" s="109" t="s">
        <v>312</v>
      </c>
      <c r="C456" s="109" t="s">
        <v>165</v>
      </c>
      <c r="D456" s="109" t="s">
        <v>112</v>
      </c>
      <c r="E456" s="109" t="s">
        <v>146</v>
      </c>
      <c r="F456" s="110">
        <v>5436596</v>
      </c>
      <c r="G456" s="111">
        <v>970000</v>
      </c>
      <c r="H456" s="109" t="s">
        <v>151</v>
      </c>
      <c r="I456" s="109" t="s">
        <v>147</v>
      </c>
      <c r="J456" s="112">
        <v>45343</v>
      </c>
    </row>
    <row r="457" spans="1:10" ht="14.4">
      <c r="A457" s="109" t="s">
        <v>102</v>
      </c>
      <c r="B457" s="109" t="s">
        <v>312</v>
      </c>
      <c r="C457" s="109" t="s">
        <v>165</v>
      </c>
      <c r="D457" s="109" t="s">
        <v>73</v>
      </c>
      <c r="E457" s="109" t="s">
        <v>146</v>
      </c>
      <c r="F457" s="110">
        <v>5436914</v>
      </c>
      <c r="G457" s="111">
        <v>415000</v>
      </c>
      <c r="H457" s="109" t="s">
        <v>151</v>
      </c>
      <c r="I457" s="109" t="s">
        <v>147</v>
      </c>
      <c r="J457" s="112">
        <v>45344</v>
      </c>
    </row>
    <row r="458" spans="1:10" ht="14.4">
      <c r="A458" s="109" t="s">
        <v>102</v>
      </c>
      <c r="B458" s="109" t="s">
        <v>312</v>
      </c>
      <c r="C458" s="109" t="s">
        <v>165</v>
      </c>
      <c r="D458" s="109" t="s">
        <v>112</v>
      </c>
      <c r="E458" s="109" t="s">
        <v>146</v>
      </c>
      <c r="F458" s="110">
        <v>5436381</v>
      </c>
      <c r="G458" s="111">
        <v>632000</v>
      </c>
      <c r="H458" s="109" t="s">
        <v>151</v>
      </c>
      <c r="I458" s="109" t="s">
        <v>147</v>
      </c>
      <c r="J458" s="112">
        <v>45342</v>
      </c>
    </row>
    <row r="459" spans="1:10" ht="14.4">
      <c r="A459" s="109" t="s">
        <v>102</v>
      </c>
      <c r="B459" s="109" t="s">
        <v>312</v>
      </c>
      <c r="C459" s="109" t="s">
        <v>97</v>
      </c>
      <c r="D459" s="109" t="s">
        <v>167</v>
      </c>
      <c r="E459" s="109" t="s">
        <v>146</v>
      </c>
      <c r="F459" s="110">
        <v>5436974</v>
      </c>
      <c r="G459" s="111">
        <v>615000</v>
      </c>
      <c r="H459" s="109" t="s">
        <v>151</v>
      </c>
      <c r="I459" s="109" t="s">
        <v>147</v>
      </c>
      <c r="J459" s="112">
        <v>45344</v>
      </c>
    </row>
    <row r="460" spans="1:10" ht="14.4">
      <c r="A460" s="109" t="s">
        <v>102</v>
      </c>
      <c r="B460" s="109" t="s">
        <v>312</v>
      </c>
      <c r="C460" s="109" t="s">
        <v>165</v>
      </c>
      <c r="D460" s="109" t="s">
        <v>112</v>
      </c>
      <c r="E460" s="109" t="s">
        <v>146</v>
      </c>
      <c r="F460" s="110">
        <v>5436383</v>
      </c>
      <c r="G460" s="111">
        <v>498000</v>
      </c>
      <c r="H460" s="109" t="s">
        <v>151</v>
      </c>
      <c r="I460" s="109" t="s">
        <v>147</v>
      </c>
      <c r="J460" s="112">
        <v>45342</v>
      </c>
    </row>
    <row r="461" spans="1:10" ht="14.4">
      <c r="A461" s="109" t="s">
        <v>102</v>
      </c>
      <c r="B461" s="109" t="s">
        <v>312</v>
      </c>
      <c r="C461" s="109" t="s">
        <v>97</v>
      </c>
      <c r="D461" s="109" t="s">
        <v>111</v>
      </c>
      <c r="E461" s="109" t="s">
        <v>146</v>
      </c>
      <c r="F461" s="110">
        <v>5436437</v>
      </c>
      <c r="G461" s="111">
        <v>560000</v>
      </c>
      <c r="H461" s="109" t="s">
        <v>151</v>
      </c>
      <c r="I461" s="109" t="s">
        <v>147</v>
      </c>
      <c r="J461" s="112">
        <v>45342</v>
      </c>
    </row>
    <row r="462" spans="1:10" ht="14.4">
      <c r="A462" s="109" t="s">
        <v>102</v>
      </c>
      <c r="B462" s="109" t="s">
        <v>312</v>
      </c>
      <c r="C462" s="109" t="s">
        <v>97</v>
      </c>
      <c r="D462" s="109" t="s">
        <v>167</v>
      </c>
      <c r="E462" s="109" t="s">
        <v>146</v>
      </c>
      <c r="F462" s="110">
        <v>5436435</v>
      </c>
      <c r="G462" s="111">
        <v>469000</v>
      </c>
      <c r="H462" s="109" t="s">
        <v>151</v>
      </c>
      <c r="I462" s="109" t="s">
        <v>147</v>
      </c>
      <c r="J462" s="112">
        <v>45342</v>
      </c>
    </row>
    <row r="463" spans="1:10" ht="14.4">
      <c r="A463" s="109" t="s">
        <v>102</v>
      </c>
      <c r="B463" s="109" t="s">
        <v>312</v>
      </c>
      <c r="C463" s="109" t="s">
        <v>97</v>
      </c>
      <c r="D463" s="109" t="s">
        <v>111</v>
      </c>
      <c r="E463" s="109" t="s">
        <v>146</v>
      </c>
      <c r="F463" s="110">
        <v>5436430</v>
      </c>
      <c r="G463" s="111">
        <v>1040000</v>
      </c>
      <c r="H463" s="109" t="s">
        <v>151</v>
      </c>
      <c r="I463" s="109" t="s">
        <v>147</v>
      </c>
      <c r="J463" s="112">
        <v>45342</v>
      </c>
    </row>
    <row r="464" spans="1:10" ht="14.4">
      <c r="A464" s="109" t="s">
        <v>102</v>
      </c>
      <c r="B464" s="109" t="s">
        <v>312</v>
      </c>
      <c r="C464" s="109" t="s">
        <v>97</v>
      </c>
      <c r="D464" s="109" t="s">
        <v>111</v>
      </c>
      <c r="E464" s="109" t="s">
        <v>146</v>
      </c>
      <c r="F464" s="110">
        <v>5436428</v>
      </c>
      <c r="G464" s="111">
        <v>849000</v>
      </c>
      <c r="H464" s="109" t="s">
        <v>151</v>
      </c>
      <c r="I464" s="109" t="s">
        <v>147</v>
      </c>
      <c r="J464" s="112">
        <v>45342</v>
      </c>
    </row>
    <row r="465" spans="1:10" ht="14.4">
      <c r="A465" s="109" t="s">
        <v>102</v>
      </c>
      <c r="B465" s="109" t="s">
        <v>312</v>
      </c>
      <c r="C465" s="109" t="s">
        <v>97</v>
      </c>
      <c r="D465" s="109" t="s">
        <v>167</v>
      </c>
      <c r="E465" s="109" t="s">
        <v>146</v>
      </c>
      <c r="F465" s="110">
        <v>5436426</v>
      </c>
      <c r="G465" s="111">
        <v>499700</v>
      </c>
      <c r="H465" s="109" t="s">
        <v>151</v>
      </c>
      <c r="I465" s="109" t="s">
        <v>147</v>
      </c>
      <c r="J465" s="112">
        <v>45342</v>
      </c>
    </row>
    <row r="466" spans="1:10" ht="14.4">
      <c r="A466" s="109" t="s">
        <v>102</v>
      </c>
      <c r="B466" s="109" t="s">
        <v>312</v>
      </c>
      <c r="C466" s="109" t="s">
        <v>27</v>
      </c>
      <c r="D466" s="109" t="s">
        <v>109</v>
      </c>
      <c r="E466" s="109" t="s">
        <v>146</v>
      </c>
      <c r="F466" s="110">
        <v>5436421</v>
      </c>
      <c r="G466" s="111">
        <v>654302</v>
      </c>
      <c r="H466" s="109" t="s">
        <v>147</v>
      </c>
      <c r="I466" s="109" t="s">
        <v>147</v>
      </c>
      <c r="J466" s="112">
        <v>45342</v>
      </c>
    </row>
    <row r="467" spans="1:10" ht="14.4">
      <c r="A467" s="109" t="s">
        <v>102</v>
      </c>
      <c r="B467" s="109" t="s">
        <v>312</v>
      </c>
      <c r="C467" s="109" t="s">
        <v>103</v>
      </c>
      <c r="D467" s="109" t="s">
        <v>61</v>
      </c>
      <c r="E467" s="109" t="s">
        <v>146</v>
      </c>
      <c r="F467" s="110">
        <v>5436405</v>
      </c>
      <c r="G467" s="111">
        <v>325000</v>
      </c>
      <c r="H467" s="109" t="s">
        <v>151</v>
      </c>
      <c r="I467" s="109" t="s">
        <v>147</v>
      </c>
      <c r="J467" s="112">
        <v>45342</v>
      </c>
    </row>
    <row r="468" spans="1:10" ht="14.4">
      <c r="A468" s="109" t="s">
        <v>102</v>
      </c>
      <c r="B468" s="109" t="s">
        <v>312</v>
      </c>
      <c r="C468" s="109" t="s">
        <v>27</v>
      </c>
      <c r="D468" s="109" t="s">
        <v>105</v>
      </c>
      <c r="E468" s="109" t="s">
        <v>146</v>
      </c>
      <c r="F468" s="110">
        <v>5436400</v>
      </c>
      <c r="G468" s="111">
        <v>420000</v>
      </c>
      <c r="H468" s="109" t="s">
        <v>151</v>
      </c>
      <c r="I468" s="109" t="s">
        <v>147</v>
      </c>
      <c r="J468" s="112">
        <v>45342</v>
      </c>
    </row>
    <row r="469" spans="1:10" ht="14.4">
      <c r="A469" s="109" t="s">
        <v>102</v>
      </c>
      <c r="B469" s="109" t="s">
        <v>312</v>
      </c>
      <c r="C469" s="109" t="s">
        <v>104</v>
      </c>
      <c r="D469" s="109" t="s">
        <v>163</v>
      </c>
      <c r="E469" s="109" t="s">
        <v>148</v>
      </c>
      <c r="F469" s="110">
        <v>5436398</v>
      </c>
      <c r="G469" s="111">
        <v>1420000</v>
      </c>
      <c r="H469" s="109" t="s">
        <v>151</v>
      </c>
      <c r="I469" s="109" t="s">
        <v>147</v>
      </c>
      <c r="J469" s="112">
        <v>45342</v>
      </c>
    </row>
    <row r="470" spans="1:10" ht="14.4">
      <c r="A470" s="109" t="s">
        <v>102</v>
      </c>
      <c r="B470" s="109" t="s">
        <v>312</v>
      </c>
      <c r="C470" s="109" t="s">
        <v>97</v>
      </c>
      <c r="D470" s="109" t="s">
        <v>111</v>
      </c>
      <c r="E470" s="109" t="s">
        <v>146</v>
      </c>
      <c r="F470" s="110">
        <v>5437184</v>
      </c>
      <c r="G470" s="111">
        <v>645000</v>
      </c>
      <c r="H470" s="109" t="s">
        <v>151</v>
      </c>
      <c r="I470" s="109" t="s">
        <v>147</v>
      </c>
      <c r="J470" s="112">
        <v>45345</v>
      </c>
    </row>
    <row r="471" spans="1:10" ht="14.4">
      <c r="A471" s="109" t="s">
        <v>102</v>
      </c>
      <c r="B471" s="109" t="s">
        <v>312</v>
      </c>
      <c r="C471" s="109" t="s">
        <v>97</v>
      </c>
      <c r="D471" s="109" t="s">
        <v>111</v>
      </c>
      <c r="E471" s="109" t="s">
        <v>148</v>
      </c>
      <c r="F471" s="110">
        <v>5436927</v>
      </c>
      <c r="G471" s="111">
        <v>320000</v>
      </c>
      <c r="H471" s="109" t="s">
        <v>151</v>
      </c>
      <c r="I471" s="109" t="s">
        <v>147</v>
      </c>
      <c r="J471" s="112">
        <v>45344</v>
      </c>
    </row>
    <row r="472" spans="1:10" ht="14.4">
      <c r="A472" s="109" t="s">
        <v>102</v>
      </c>
      <c r="B472" s="109" t="s">
        <v>312</v>
      </c>
      <c r="C472" s="109" t="s">
        <v>165</v>
      </c>
      <c r="D472" s="109" t="s">
        <v>112</v>
      </c>
      <c r="E472" s="109" t="s">
        <v>146</v>
      </c>
      <c r="F472" s="110">
        <v>5435794</v>
      </c>
      <c r="G472" s="111">
        <v>789462.88</v>
      </c>
      <c r="H472" s="109" t="s">
        <v>147</v>
      </c>
      <c r="I472" s="109" t="s">
        <v>147</v>
      </c>
      <c r="J472" s="112">
        <v>45336</v>
      </c>
    </row>
    <row r="473" spans="1:10" ht="14.4">
      <c r="A473" s="109" t="s">
        <v>102</v>
      </c>
      <c r="B473" s="109" t="s">
        <v>312</v>
      </c>
      <c r="C473" s="109" t="s">
        <v>27</v>
      </c>
      <c r="D473" s="109" t="s">
        <v>50</v>
      </c>
      <c r="E473" s="109" t="s">
        <v>146</v>
      </c>
      <c r="F473" s="110">
        <v>5437658</v>
      </c>
      <c r="G473" s="111">
        <v>375000</v>
      </c>
      <c r="H473" s="109" t="s">
        <v>147</v>
      </c>
      <c r="I473" s="109" t="s">
        <v>147</v>
      </c>
      <c r="J473" s="112">
        <v>45348</v>
      </c>
    </row>
    <row r="474" spans="1:10" ht="14.4">
      <c r="A474" s="109" t="s">
        <v>102</v>
      </c>
      <c r="B474" s="109" t="s">
        <v>312</v>
      </c>
      <c r="C474" s="109" t="s">
        <v>27</v>
      </c>
      <c r="D474" s="109" t="s">
        <v>50</v>
      </c>
      <c r="E474" s="109" t="s">
        <v>146</v>
      </c>
      <c r="F474" s="110">
        <v>5437647</v>
      </c>
      <c r="G474" s="111">
        <v>422500</v>
      </c>
      <c r="H474" s="109" t="s">
        <v>151</v>
      </c>
      <c r="I474" s="109" t="s">
        <v>147</v>
      </c>
      <c r="J474" s="112">
        <v>45348</v>
      </c>
    </row>
    <row r="475" spans="1:10" ht="14.4">
      <c r="A475" s="109" t="s">
        <v>102</v>
      </c>
      <c r="B475" s="109" t="s">
        <v>312</v>
      </c>
      <c r="C475" s="109" t="s">
        <v>27</v>
      </c>
      <c r="D475" s="109" t="s">
        <v>50</v>
      </c>
      <c r="E475" s="109" t="s">
        <v>146</v>
      </c>
      <c r="F475" s="110">
        <v>5435461</v>
      </c>
      <c r="G475" s="111">
        <v>340000</v>
      </c>
      <c r="H475" s="109" t="s">
        <v>151</v>
      </c>
      <c r="I475" s="109" t="s">
        <v>147</v>
      </c>
      <c r="J475" s="112">
        <v>45335</v>
      </c>
    </row>
    <row r="476" spans="1:10" ht="14.4">
      <c r="A476" s="109" t="s">
        <v>102</v>
      </c>
      <c r="B476" s="109" t="s">
        <v>312</v>
      </c>
      <c r="C476" s="109" t="s">
        <v>165</v>
      </c>
      <c r="D476" s="109" t="s">
        <v>166</v>
      </c>
      <c r="E476" s="109" t="s">
        <v>146</v>
      </c>
      <c r="F476" s="110">
        <v>5437726</v>
      </c>
      <c r="G476" s="111">
        <v>390000</v>
      </c>
      <c r="H476" s="109" t="s">
        <v>151</v>
      </c>
      <c r="I476" s="109" t="s">
        <v>147</v>
      </c>
      <c r="J476" s="112">
        <v>45349</v>
      </c>
    </row>
    <row r="477" spans="1:10" ht="14.4">
      <c r="A477" s="109" t="s">
        <v>102</v>
      </c>
      <c r="B477" s="109" t="s">
        <v>312</v>
      </c>
      <c r="C477" s="109" t="s">
        <v>27</v>
      </c>
      <c r="D477" s="109" t="s">
        <v>106</v>
      </c>
      <c r="E477" s="109" t="s">
        <v>146</v>
      </c>
      <c r="F477" s="110">
        <v>5435718</v>
      </c>
      <c r="G477" s="111">
        <v>350000</v>
      </c>
      <c r="H477" s="109" t="s">
        <v>151</v>
      </c>
      <c r="I477" s="109" t="s">
        <v>147</v>
      </c>
      <c r="J477" s="112">
        <v>45336</v>
      </c>
    </row>
    <row r="478" spans="1:10" ht="14.4">
      <c r="A478" s="109" t="s">
        <v>102</v>
      </c>
      <c r="B478" s="109" t="s">
        <v>312</v>
      </c>
      <c r="C478" s="109" t="s">
        <v>27</v>
      </c>
      <c r="D478" s="109" t="s">
        <v>106</v>
      </c>
      <c r="E478" s="109" t="s">
        <v>146</v>
      </c>
      <c r="F478" s="110">
        <v>5437886</v>
      </c>
      <c r="G478" s="111">
        <v>419500</v>
      </c>
      <c r="H478" s="109" t="s">
        <v>151</v>
      </c>
      <c r="I478" s="109" t="s">
        <v>147</v>
      </c>
      <c r="J478" s="112">
        <v>45349</v>
      </c>
    </row>
    <row r="479" spans="1:10" ht="14.4">
      <c r="A479" s="109" t="s">
        <v>102</v>
      </c>
      <c r="B479" s="109" t="s">
        <v>312</v>
      </c>
      <c r="C479" s="109" t="s">
        <v>165</v>
      </c>
      <c r="D479" s="109" t="s">
        <v>108</v>
      </c>
      <c r="E479" s="109" t="s">
        <v>148</v>
      </c>
      <c r="F479" s="110">
        <v>5436743</v>
      </c>
      <c r="G479" s="111">
        <v>475000</v>
      </c>
      <c r="H479" s="109" t="s">
        <v>151</v>
      </c>
      <c r="I479" s="109" t="s">
        <v>147</v>
      </c>
      <c r="J479" s="112">
        <v>45343</v>
      </c>
    </row>
    <row r="480" spans="1:10" ht="14.4">
      <c r="A480" s="109" t="s">
        <v>102</v>
      </c>
      <c r="B480" s="109" t="s">
        <v>312</v>
      </c>
      <c r="C480" s="109" t="s">
        <v>165</v>
      </c>
      <c r="D480" s="109" t="s">
        <v>112</v>
      </c>
      <c r="E480" s="109" t="s">
        <v>146</v>
      </c>
      <c r="F480" s="110">
        <v>5437947</v>
      </c>
      <c r="G480" s="111">
        <v>650000</v>
      </c>
      <c r="H480" s="109" t="s">
        <v>151</v>
      </c>
      <c r="I480" s="109" t="s">
        <v>147</v>
      </c>
      <c r="J480" s="112">
        <v>45350</v>
      </c>
    </row>
    <row r="481" spans="1:10" ht="14.4">
      <c r="A481" s="109" t="s">
        <v>102</v>
      </c>
      <c r="B481" s="109" t="s">
        <v>312</v>
      </c>
      <c r="C481" s="109" t="s">
        <v>165</v>
      </c>
      <c r="D481" s="109" t="s">
        <v>166</v>
      </c>
      <c r="E481" s="109" t="s">
        <v>146</v>
      </c>
      <c r="F481" s="110">
        <v>5437814</v>
      </c>
      <c r="G481" s="111">
        <v>370000</v>
      </c>
      <c r="H481" s="109" t="s">
        <v>151</v>
      </c>
      <c r="I481" s="109" t="s">
        <v>147</v>
      </c>
      <c r="J481" s="112">
        <v>45349</v>
      </c>
    </row>
    <row r="482" spans="1:10" ht="14.4">
      <c r="A482" s="109" t="s">
        <v>102</v>
      </c>
      <c r="B482" s="109" t="s">
        <v>312</v>
      </c>
      <c r="C482" s="109" t="s">
        <v>97</v>
      </c>
      <c r="D482" s="109" t="s">
        <v>111</v>
      </c>
      <c r="E482" s="109" t="s">
        <v>146</v>
      </c>
      <c r="F482" s="110">
        <v>5435714</v>
      </c>
      <c r="G482" s="111">
        <v>470000</v>
      </c>
      <c r="H482" s="109" t="s">
        <v>151</v>
      </c>
      <c r="I482" s="109" t="s">
        <v>147</v>
      </c>
      <c r="J482" s="112">
        <v>45336</v>
      </c>
    </row>
    <row r="483" spans="1:10" ht="14.4">
      <c r="A483" s="109" t="s">
        <v>102</v>
      </c>
      <c r="B483" s="109" t="s">
        <v>312</v>
      </c>
      <c r="C483" s="109" t="s">
        <v>165</v>
      </c>
      <c r="D483" s="109" t="s">
        <v>166</v>
      </c>
      <c r="E483" s="109" t="s">
        <v>148</v>
      </c>
      <c r="F483" s="110">
        <v>5435369</v>
      </c>
      <c r="G483" s="111">
        <v>315000</v>
      </c>
      <c r="H483" s="109" t="s">
        <v>151</v>
      </c>
      <c r="I483" s="109" t="s">
        <v>147</v>
      </c>
      <c r="J483" s="112">
        <v>45335</v>
      </c>
    </row>
    <row r="484" spans="1:10" ht="14.4">
      <c r="A484" s="109" t="s">
        <v>102</v>
      </c>
      <c r="B484" s="109" t="s">
        <v>312</v>
      </c>
      <c r="C484" s="109" t="s">
        <v>27</v>
      </c>
      <c r="D484" s="109" t="s">
        <v>73</v>
      </c>
      <c r="E484" s="109" t="s">
        <v>146</v>
      </c>
      <c r="F484" s="110">
        <v>5437593</v>
      </c>
      <c r="G484" s="111">
        <v>390000</v>
      </c>
      <c r="H484" s="109" t="s">
        <v>151</v>
      </c>
      <c r="I484" s="109" t="s">
        <v>147</v>
      </c>
      <c r="J484" s="112">
        <v>45348</v>
      </c>
    </row>
    <row r="485" spans="1:10" ht="14.4">
      <c r="A485" s="109" t="s">
        <v>102</v>
      </c>
      <c r="B485" s="109" t="s">
        <v>312</v>
      </c>
      <c r="C485" s="109" t="s">
        <v>27</v>
      </c>
      <c r="D485" s="109" t="s">
        <v>105</v>
      </c>
      <c r="E485" s="109" t="s">
        <v>146</v>
      </c>
      <c r="F485" s="110">
        <v>5437580</v>
      </c>
      <c r="G485" s="111">
        <v>570000</v>
      </c>
      <c r="H485" s="109" t="s">
        <v>151</v>
      </c>
      <c r="I485" s="109" t="s">
        <v>147</v>
      </c>
      <c r="J485" s="112">
        <v>45348</v>
      </c>
    </row>
    <row r="486" spans="1:10" ht="14.4">
      <c r="A486" s="109" t="s">
        <v>102</v>
      </c>
      <c r="B486" s="109" t="s">
        <v>312</v>
      </c>
      <c r="C486" s="109" t="s">
        <v>27</v>
      </c>
      <c r="D486" s="109" t="s">
        <v>106</v>
      </c>
      <c r="E486" s="109" t="s">
        <v>146</v>
      </c>
      <c r="F486" s="110">
        <v>5435949</v>
      </c>
      <c r="G486" s="111">
        <v>228500</v>
      </c>
      <c r="H486" s="109" t="s">
        <v>151</v>
      </c>
      <c r="I486" s="109" t="s">
        <v>147</v>
      </c>
      <c r="J486" s="112">
        <v>45337</v>
      </c>
    </row>
    <row r="487" spans="1:10" ht="14.4">
      <c r="A487" s="109" t="s">
        <v>102</v>
      </c>
      <c r="B487" s="109" t="s">
        <v>312</v>
      </c>
      <c r="C487" s="109" t="s">
        <v>27</v>
      </c>
      <c r="D487" s="109" t="s">
        <v>109</v>
      </c>
      <c r="E487" s="109" t="s">
        <v>146</v>
      </c>
      <c r="F487" s="110">
        <v>5435334</v>
      </c>
      <c r="G487" s="111">
        <v>701872</v>
      </c>
      <c r="H487" s="109" t="s">
        <v>147</v>
      </c>
      <c r="I487" s="109" t="s">
        <v>147</v>
      </c>
      <c r="J487" s="112">
        <v>45335</v>
      </c>
    </row>
    <row r="488" spans="1:10" ht="14.4">
      <c r="A488" s="109" t="s">
        <v>102</v>
      </c>
      <c r="B488" s="109" t="s">
        <v>312</v>
      </c>
      <c r="C488" s="109" t="s">
        <v>165</v>
      </c>
      <c r="D488" s="109" t="s">
        <v>112</v>
      </c>
      <c r="E488" s="109" t="s">
        <v>148</v>
      </c>
      <c r="F488" s="110">
        <v>5436206</v>
      </c>
      <c r="G488" s="111">
        <v>525000</v>
      </c>
      <c r="H488" s="109" t="s">
        <v>151</v>
      </c>
      <c r="I488" s="109" t="s">
        <v>147</v>
      </c>
      <c r="J488" s="112">
        <v>45338</v>
      </c>
    </row>
    <row r="489" spans="1:10" ht="14.4">
      <c r="A489" s="109" t="s">
        <v>102</v>
      </c>
      <c r="B489" s="109" t="s">
        <v>312</v>
      </c>
      <c r="C489" s="109" t="s">
        <v>27</v>
      </c>
      <c r="D489" s="109" t="s">
        <v>109</v>
      </c>
      <c r="E489" s="109" t="s">
        <v>146</v>
      </c>
      <c r="F489" s="110">
        <v>5435352</v>
      </c>
      <c r="G489" s="111">
        <v>683978</v>
      </c>
      <c r="H489" s="109" t="s">
        <v>147</v>
      </c>
      <c r="I489" s="109" t="s">
        <v>147</v>
      </c>
      <c r="J489" s="112">
        <v>45335</v>
      </c>
    </row>
    <row r="490" spans="1:10" ht="14.4">
      <c r="A490" s="109" t="s">
        <v>102</v>
      </c>
      <c r="B490" s="109" t="s">
        <v>312</v>
      </c>
      <c r="C490" s="109" t="s">
        <v>97</v>
      </c>
      <c r="D490" s="109" t="s">
        <v>111</v>
      </c>
      <c r="E490" s="109" t="s">
        <v>156</v>
      </c>
      <c r="F490" s="110">
        <v>5437596</v>
      </c>
      <c r="G490" s="111">
        <v>680000</v>
      </c>
      <c r="H490" s="109" t="s">
        <v>151</v>
      </c>
      <c r="I490" s="109" t="s">
        <v>147</v>
      </c>
      <c r="J490" s="112">
        <v>45348</v>
      </c>
    </row>
    <row r="491" spans="1:10" ht="14.4">
      <c r="A491" s="109" t="s">
        <v>168</v>
      </c>
      <c r="B491" s="109" t="s">
        <v>313</v>
      </c>
      <c r="C491" s="109" t="s">
        <v>169</v>
      </c>
      <c r="D491" s="109" t="s">
        <v>84</v>
      </c>
      <c r="E491" s="109" t="s">
        <v>149</v>
      </c>
      <c r="F491" s="110">
        <v>5437643</v>
      </c>
      <c r="G491" s="111">
        <v>1850000</v>
      </c>
      <c r="H491" s="109" t="s">
        <v>151</v>
      </c>
      <c r="I491" s="109" t="s">
        <v>147</v>
      </c>
      <c r="J491" s="112">
        <v>45348</v>
      </c>
    </row>
    <row r="492" spans="1:10" ht="14.4">
      <c r="A492" s="109" t="s">
        <v>40</v>
      </c>
      <c r="B492" s="109" t="s">
        <v>314</v>
      </c>
      <c r="C492" s="109" t="s">
        <v>80</v>
      </c>
      <c r="D492" s="109" t="s">
        <v>114</v>
      </c>
      <c r="E492" s="109" t="s">
        <v>146</v>
      </c>
      <c r="F492" s="110">
        <v>5434819</v>
      </c>
      <c r="G492" s="111">
        <v>2750000</v>
      </c>
      <c r="H492" s="109" t="s">
        <v>151</v>
      </c>
      <c r="I492" s="109" t="s">
        <v>147</v>
      </c>
      <c r="J492" s="112">
        <v>45331</v>
      </c>
    </row>
    <row r="493" spans="1:10" ht="14.4">
      <c r="A493" s="109" t="s">
        <v>40</v>
      </c>
      <c r="B493" s="109" t="s">
        <v>314</v>
      </c>
      <c r="C493" s="109" t="s">
        <v>97</v>
      </c>
      <c r="D493" s="109" t="s">
        <v>119</v>
      </c>
      <c r="E493" s="109" t="s">
        <v>146</v>
      </c>
      <c r="F493" s="110">
        <v>5437014</v>
      </c>
      <c r="G493" s="111">
        <v>915000</v>
      </c>
      <c r="H493" s="109" t="s">
        <v>151</v>
      </c>
      <c r="I493" s="109" t="s">
        <v>147</v>
      </c>
      <c r="J493" s="112">
        <v>45344</v>
      </c>
    </row>
    <row r="494" spans="1:10" ht="14.4">
      <c r="A494" s="109" t="s">
        <v>40</v>
      </c>
      <c r="B494" s="109" t="s">
        <v>314</v>
      </c>
      <c r="C494" s="109" t="s">
        <v>91</v>
      </c>
      <c r="D494" s="109" t="s">
        <v>118</v>
      </c>
      <c r="E494" s="109" t="s">
        <v>146</v>
      </c>
      <c r="F494" s="110">
        <v>5438608</v>
      </c>
      <c r="G494" s="111">
        <v>600000</v>
      </c>
      <c r="H494" s="109" t="s">
        <v>151</v>
      </c>
      <c r="I494" s="109" t="s">
        <v>147</v>
      </c>
      <c r="J494" s="112">
        <v>45351</v>
      </c>
    </row>
    <row r="495" spans="1:10" ht="14.4">
      <c r="A495" s="109" t="s">
        <v>40</v>
      </c>
      <c r="B495" s="109" t="s">
        <v>314</v>
      </c>
      <c r="C495" s="109" t="s">
        <v>27</v>
      </c>
      <c r="D495" s="109" t="s">
        <v>34</v>
      </c>
      <c r="E495" s="109" t="s">
        <v>156</v>
      </c>
      <c r="F495" s="110">
        <v>5438730</v>
      </c>
      <c r="G495" s="111">
        <v>4778253</v>
      </c>
      <c r="H495" s="109" t="s">
        <v>151</v>
      </c>
      <c r="I495" s="109" t="s">
        <v>147</v>
      </c>
      <c r="J495" s="112">
        <v>45351</v>
      </c>
    </row>
    <row r="496" spans="1:10" ht="14.4">
      <c r="A496" s="109" t="s">
        <v>40</v>
      </c>
      <c r="B496" s="109" t="s">
        <v>314</v>
      </c>
      <c r="C496" s="109" t="s">
        <v>91</v>
      </c>
      <c r="D496" s="109" t="s">
        <v>118</v>
      </c>
      <c r="E496" s="109" t="s">
        <v>146</v>
      </c>
      <c r="F496" s="110">
        <v>5435680</v>
      </c>
      <c r="G496" s="111">
        <v>1650000</v>
      </c>
      <c r="H496" s="109" t="s">
        <v>151</v>
      </c>
      <c r="I496" s="109" t="s">
        <v>147</v>
      </c>
      <c r="J496" s="112">
        <v>45336</v>
      </c>
    </row>
    <row r="497" spans="1:10" ht="14.4">
      <c r="A497" s="109" t="s">
        <v>40</v>
      </c>
      <c r="B497" s="109" t="s">
        <v>314</v>
      </c>
      <c r="C497" s="109" t="s">
        <v>91</v>
      </c>
      <c r="D497" s="109" t="s">
        <v>118</v>
      </c>
      <c r="E497" s="109" t="s">
        <v>146</v>
      </c>
      <c r="F497" s="110">
        <v>5438581</v>
      </c>
      <c r="G497" s="111">
        <v>2900000</v>
      </c>
      <c r="H497" s="109" t="s">
        <v>151</v>
      </c>
      <c r="I497" s="109" t="s">
        <v>147</v>
      </c>
      <c r="J497" s="112">
        <v>45351</v>
      </c>
    </row>
    <row r="498" spans="1:10" ht="14.4">
      <c r="A498" s="109" t="s">
        <v>40</v>
      </c>
      <c r="B498" s="109" t="s">
        <v>314</v>
      </c>
      <c r="C498" s="109" t="s">
        <v>80</v>
      </c>
      <c r="D498" s="109" t="s">
        <v>114</v>
      </c>
      <c r="E498" s="109" t="s">
        <v>148</v>
      </c>
      <c r="F498" s="110">
        <v>5435721</v>
      </c>
      <c r="G498" s="111">
        <v>815000</v>
      </c>
      <c r="H498" s="109" t="s">
        <v>151</v>
      </c>
      <c r="I498" s="109" t="s">
        <v>147</v>
      </c>
      <c r="J498" s="112">
        <v>45336</v>
      </c>
    </row>
    <row r="499" spans="1:10" ht="14.4">
      <c r="A499" s="109" t="s">
        <v>40</v>
      </c>
      <c r="B499" s="109" t="s">
        <v>314</v>
      </c>
      <c r="C499" s="109" t="s">
        <v>27</v>
      </c>
      <c r="D499" s="109" t="s">
        <v>115</v>
      </c>
      <c r="E499" s="109" t="s">
        <v>148</v>
      </c>
      <c r="F499" s="110">
        <v>5435539</v>
      </c>
      <c r="G499" s="111">
        <v>2050000</v>
      </c>
      <c r="H499" s="109" t="s">
        <v>147</v>
      </c>
      <c r="I499" s="109" t="s">
        <v>147</v>
      </c>
      <c r="J499" s="112">
        <v>45336</v>
      </c>
    </row>
    <row r="500" spans="1:10" ht="14.4">
      <c r="A500" s="109" t="s">
        <v>40</v>
      </c>
      <c r="B500" s="109" t="s">
        <v>314</v>
      </c>
      <c r="C500" s="109" t="s">
        <v>91</v>
      </c>
      <c r="D500" s="109" t="s">
        <v>118</v>
      </c>
      <c r="E500" s="109" t="s">
        <v>148</v>
      </c>
      <c r="F500" s="110">
        <v>5438617</v>
      </c>
      <c r="G500" s="111">
        <v>299000</v>
      </c>
      <c r="H500" s="109" t="s">
        <v>151</v>
      </c>
      <c r="I500" s="109" t="s">
        <v>147</v>
      </c>
      <c r="J500" s="112">
        <v>45351</v>
      </c>
    </row>
    <row r="501" spans="1:10" ht="14.4">
      <c r="A501" s="109" t="s">
        <v>40</v>
      </c>
      <c r="B501" s="109" t="s">
        <v>314</v>
      </c>
      <c r="C501" s="109" t="s">
        <v>97</v>
      </c>
      <c r="D501" s="109" t="s">
        <v>119</v>
      </c>
      <c r="E501" s="109" t="s">
        <v>146</v>
      </c>
      <c r="F501" s="110">
        <v>5438123</v>
      </c>
      <c r="G501" s="111">
        <v>375000</v>
      </c>
      <c r="H501" s="109" t="s">
        <v>151</v>
      </c>
      <c r="I501" s="109" t="s">
        <v>147</v>
      </c>
      <c r="J501" s="112">
        <v>45350</v>
      </c>
    </row>
    <row r="502" spans="1:10" ht="14.4">
      <c r="A502" s="109" t="s">
        <v>40</v>
      </c>
      <c r="B502" s="109" t="s">
        <v>314</v>
      </c>
      <c r="C502" s="109" t="s">
        <v>97</v>
      </c>
      <c r="D502" s="109" t="s">
        <v>119</v>
      </c>
      <c r="E502" s="109" t="s">
        <v>148</v>
      </c>
      <c r="F502" s="110">
        <v>5438635</v>
      </c>
      <c r="G502" s="111">
        <v>340000</v>
      </c>
      <c r="H502" s="109" t="s">
        <v>151</v>
      </c>
      <c r="I502" s="109" t="s">
        <v>147</v>
      </c>
      <c r="J502" s="112">
        <v>45351</v>
      </c>
    </row>
    <row r="503" spans="1:10" ht="14.4">
      <c r="A503" s="109" t="s">
        <v>40</v>
      </c>
      <c r="B503" s="109" t="s">
        <v>314</v>
      </c>
      <c r="C503" s="109" t="s">
        <v>91</v>
      </c>
      <c r="D503" s="109" t="s">
        <v>118</v>
      </c>
      <c r="E503" s="109" t="s">
        <v>148</v>
      </c>
      <c r="F503" s="110">
        <v>5438559</v>
      </c>
      <c r="G503" s="111">
        <v>325000</v>
      </c>
      <c r="H503" s="109" t="s">
        <v>151</v>
      </c>
      <c r="I503" s="109" t="s">
        <v>147</v>
      </c>
      <c r="J503" s="112">
        <v>45351</v>
      </c>
    </row>
    <row r="504" spans="1:10" ht="14.4">
      <c r="A504" s="109" t="s">
        <v>40</v>
      </c>
      <c r="B504" s="109" t="s">
        <v>314</v>
      </c>
      <c r="C504" s="109" t="s">
        <v>91</v>
      </c>
      <c r="D504" s="109" t="s">
        <v>118</v>
      </c>
      <c r="E504" s="109" t="s">
        <v>146</v>
      </c>
      <c r="F504" s="110">
        <v>5437097</v>
      </c>
      <c r="G504" s="111">
        <v>620000</v>
      </c>
      <c r="H504" s="109" t="s">
        <v>151</v>
      </c>
      <c r="I504" s="109" t="s">
        <v>147</v>
      </c>
      <c r="J504" s="112">
        <v>45345</v>
      </c>
    </row>
    <row r="505" spans="1:10" ht="14.4">
      <c r="A505" s="109" t="s">
        <v>40</v>
      </c>
      <c r="B505" s="109" t="s">
        <v>314</v>
      </c>
      <c r="C505" s="109" t="s">
        <v>97</v>
      </c>
      <c r="D505" s="109" t="s">
        <v>119</v>
      </c>
      <c r="E505" s="109" t="s">
        <v>146</v>
      </c>
      <c r="F505" s="110">
        <v>5435018</v>
      </c>
      <c r="G505" s="111">
        <v>535000</v>
      </c>
      <c r="H505" s="109" t="s">
        <v>151</v>
      </c>
      <c r="I505" s="109" t="s">
        <v>147</v>
      </c>
      <c r="J505" s="112">
        <v>45331</v>
      </c>
    </row>
    <row r="506" spans="1:10" ht="14.4">
      <c r="A506" s="109" t="s">
        <v>40</v>
      </c>
      <c r="B506" s="109" t="s">
        <v>314</v>
      </c>
      <c r="C506" s="109" t="s">
        <v>91</v>
      </c>
      <c r="D506" s="109" t="s">
        <v>118</v>
      </c>
      <c r="E506" s="109" t="s">
        <v>146</v>
      </c>
      <c r="F506" s="110">
        <v>5437046</v>
      </c>
      <c r="G506" s="111">
        <v>717500</v>
      </c>
      <c r="H506" s="109" t="s">
        <v>151</v>
      </c>
      <c r="I506" s="109" t="s">
        <v>147</v>
      </c>
      <c r="J506" s="112">
        <v>45344</v>
      </c>
    </row>
    <row r="507" spans="1:10" ht="14.4">
      <c r="A507" s="109" t="s">
        <v>40</v>
      </c>
      <c r="B507" s="109" t="s">
        <v>314</v>
      </c>
      <c r="C507" s="109" t="s">
        <v>91</v>
      </c>
      <c r="D507" s="109" t="s">
        <v>118</v>
      </c>
      <c r="E507" s="109" t="s">
        <v>146</v>
      </c>
      <c r="F507" s="110">
        <v>5436656</v>
      </c>
      <c r="G507" s="111">
        <v>2595007</v>
      </c>
      <c r="H507" s="109" t="s">
        <v>151</v>
      </c>
      <c r="I507" s="109" t="s">
        <v>147</v>
      </c>
      <c r="J507" s="112">
        <v>45343</v>
      </c>
    </row>
    <row r="508" spans="1:10" ht="14.4">
      <c r="A508" s="109" t="s">
        <v>40</v>
      </c>
      <c r="B508" s="109" t="s">
        <v>314</v>
      </c>
      <c r="C508" s="109" t="s">
        <v>91</v>
      </c>
      <c r="D508" s="109" t="s">
        <v>118</v>
      </c>
      <c r="E508" s="109" t="s">
        <v>146</v>
      </c>
      <c r="F508" s="110">
        <v>5437980</v>
      </c>
      <c r="G508" s="111">
        <v>542000</v>
      </c>
      <c r="H508" s="109" t="s">
        <v>151</v>
      </c>
      <c r="I508" s="109" t="s">
        <v>147</v>
      </c>
      <c r="J508" s="112">
        <v>45350</v>
      </c>
    </row>
    <row r="509" spans="1:10" ht="14.4">
      <c r="A509" s="109" t="s">
        <v>40</v>
      </c>
      <c r="B509" s="109" t="s">
        <v>314</v>
      </c>
      <c r="C509" s="109" t="s">
        <v>97</v>
      </c>
      <c r="D509" s="109" t="s">
        <v>119</v>
      </c>
      <c r="E509" s="109" t="s">
        <v>148</v>
      </c>
      <c r="F509" s="110">
        <v>5438709</v>
      </c>
      <c r="G509" s="111">
        <v>468000</v>
      </c>
      <c r="H509" s="109" t="s">
        <v>151</v>
      </c>
      <c r="I509" s="109" t="s">
        <v>147</v>
      </c>
      <c r="J509" s="112">
        <v>45351</v>
      </c>
    </row>
    <row r="510" spans="1:10" ht="14.4">
      <c r="A510" s="109" t="s">
        <v>40</v>
      </c>
      <c r="B510" s="109" t="s">
        <v>314</v>
      </c>
      <c r="C510" s="109" t="s">
        <v>97</v>
      </c>
      <c r="D510" s="109" t="s">
        <v>119</v>
      </c>
      <c r="E510" s="109" t="s">
        <v>146</v>
      </c>
      <c r="F510" s="110">
        <v>5435357</v>
      </c>
      <c r="G510" s="111">
        <v>685000</v>
      </c>
      <c r="H510" s="109" t="s">
        <v>151</v>
      </c>
      <c r="I510" s="109" t="s">
        <v>147</v>
      </c>
      <c r="J510" s="112">
        <v>45335</v>
      </c>
    </row>
    <row r="511" spans="1:10" ht="14.4">
      <c r="A511" s="109" t="s">
        <v>40</v>
      </c>
      <c r="B511" s="109" t="s">
        <v>314</v>
      </c>
      <c r="C511" s="109" t="s">
        <v>27</v>
      </c>
      <c r="D511" s="109" t="s">
        <v>73</v>
      </c>
      <c r="E511" s="109" t="s">
        <v>156</v>
      </c>
      <c r="F511" s="110">
        <v>5438703</v>
      </c>
      <c r="G511" s="111">
        <v>3085294</v>
      </c>
      <c r="H511" s="109" t="s">
        <v>151</v>
      </c>
      <c r="I511" s="109" t="s">
        <v>147</v>
      </c>
      <c r="J511" s="112">
        <v>45351</v>
      </c>
    </row>
    <row r="512" spans="1:10" ht="14.4">
      <c r="A512" s="109" t="s">
        <v>40</v>
      </c>
      <c r="B512" s="109" t="s">
        <v>314</v>
      </c>
      <c r="C512" s="109" t="s">
        <v>91</v>
      </c>
      <c r="D512" s="109" t="s">
        <v>118</v>
      </c>
      <c r="E512" s="109" t="s">
        <v>146</v>
      </c>
      <c r="F512" s="110">
        <v>5433448</v>
      </c>
      <c r="G512" s="111">
        <v>470000</v>
      </c>
      <c r="H512" s="109" t="s">
        <v>151</v>
      </c>
      <c r="I512" s="109" t="s">
        <v>147</v>
      </c>
      <c r="J512" s="112">
        <v>45323</v>
      </c>
    </row>
    <row r="513" spans="1:10" ht="14.4">
      <c r="A513" s="109" t="s">
        <v>40</v>
      </c>
      <c r="B513" s="109" t="s">
        <v>314</v>
      </c>
      <c r="C513" s="109" t="s">
        <v>91</v>
      </c>
      <c r="D513" s="109" t="s">
        <v>118</v>
      </c>
      <c r="E513" s="109" t="s">
        <v>146</v>
      </c>
      <c r="F513" s="110">
        <v>5433468</v>
      </c>
      <c r="G513" s="111">
        <v>438000</v>
      </c>
      <c r="H513" s="109" t="s">
        <v>151</v>
      </c>
      <c r="I513" s="109" t="s">
        <v>147</v>
      </c>
      <c r="J513" s="112">
        <v>45323</v>
      </c>
    </row>
    <row r="514" spans="1:10" ht="14.4">
      <c r="A514" s="109" t="s">
        <v>40</v>
      </c>
      <c r="B514" s="109" t="s">
        <v>314</v>
      </c>
      <c r="C514" s="109" t="s">
        <v>91</v>
      </c>
      <c r="D514" s="109" t="s">
        <v>118</v>
      </c>
      <c r="E514" s="109" t="s">
        <v>148</v>
      </c>
      <c r="F514" s="110">
        <v>5433469</v>
      </c>
      <c r="G514" s="111">
        <v>508000</v>
      </c>
      <c r="H514" s="109" t="s">
        <v>151</v>
      </c>
      <c r="I514" s="109" t="s">
        <v>147</v>
      </c>
      <c r="J514" s="112">
        <v>45323</v>
      </c>
    </row>
    <row r="515" spans="1:10" ht="14.4">
      <c r="A515" s="109" t="s">
        <v>40</v>
      </c>
      <c r="B515" s="109" t="s">
        <v>314</v>
      </c>
      <c r="C515" s="109" t="s">
        <v>97</v>
      </c>
      <c r="D515" s="109" t="s">
        <v>119</v>
      </c>
      <c r="E515" s="109" t="s">
        <v>146</v>
      </c>
      <c r="F515" s="110">
        <v>5433713</v>
      </c>
      <c r="G515" s="111">
        <v>625000</v>
      </c>
      <c r="H515" s="109" t="s">
        <v>151</v>
      </c>
      <c r="I515" s="109" t="s">
        <v>147</v>
      </c>
      <c r="J515" s="112">
        <v>45324</v>
      </c>
    </row>
    <row r="516" spans="1:10" ht="14.4">
      <c r="A516" s="109" t="s">
        <v>40</v>
      </c>
      <c r="B516" s="109" t="s">
        <v>314</v>
      </c>
      <c r="C516" s="109" t="s">
        <v>27</v>
      </c>
      <c r="D516" s="109" t="s">
        <v>116</v>
      </c>
      <c r="E516" s="109" t="s">
        <v>146</v>
      </c>
      <c r="F516" s="110">
        <v>5436782</v>
      </c>
      <c r="G516" s="111">
        <v>460000</v>
      </c>
      <c r="H516" s="109" t="s">
        <v>151</v>
      </c>
      <c r="I516" s="109" t="s">
        <v>147</v>
      </c>
      <c r="J516" s="112">
        <v>45343</v>
      </c>
    </row>
    <row r="517" spans="1:10" ht="14.4">
      <c r="A517" s="109" t="s">
        <v>40</v>
      </c>
      <c r="B517" s="109" t="s">
        <v>314</v>
      </c>
      <c r="C517" s="109" t="s">
        <v>97</v>
      </c>
      <c r="D517" s="109" t="s">
        <v>119</v>
      </c>
      <c r="E517" s="109" t="s">
        <v>157</v>
      </c>
      <c r="F517" s="110">
        <v>5436981</v>
      </c>
      <c r="G517" s="111">
        <v>590000</v>
      </c>
      <c r="H517" s="109" t="s">
        <v>151</v>
      </c>
      <c r="I517" s="109" t="s">
        <v>147</v>
      </c>
      <c r="J517" s="112">
        <v>45344</v>
      </c>
    </row>
    <row r="518" spans="1:10" ht="14.4">
      <c r="A518" s="109" t="s">
        <v>40</v>
      </c>
      <c r="B518" s="109" t="s">
        <v>314</v>
      </c>
      <c r="C518" s="109" t="s">
        <v>91</v>
      </c>
      <c r="D518" s="109" t="s">
        <v>118</v>
      </c>
      <c r="E518" s="109" t="s">
        <v>146</v>
      </c>
      <c r="F518" s="110">
        <v>5436613</v>
      </c>
      <c r="G518" s="111">
        <v>701000</v>
      </c>
      <c r="H518" s="109" t="s">
        <v>151</v>
      </c>
      <c r="I518" s="109" t="s">
        <v>147</v>
      </c>
      <c r="J518" s="112">
        <v>45343</v>
      </c>
    </row>
    <row r="519" spans="1:10" ht="14.4">
      <c r="A519" s="109" t="s">
        <v>40</v>
      </c>
      <c r="B519" s="109" t="s">
        <v>314</v>
      </c>
      <c r="C519" s="109" t="s">
        <v>27</v>
      </c>
      <c r="D519" s="109" t="s">
        <v>116</v>
      </c>
      <c r="E519" s="109" t="s">
        <v>146</v>
      </c>
      <c r="F519" s="110">
        <v>5433610</v>
      </c>
      <c r="G519" s="111">
        <v>1047499</v>
      </c>
      <c r="H519" s="109" t="s">
        <v>147</v>
      </c>
      <c r="I519" s="109" t="s">
        <v>147</v>
      </c>
      <c r="J519" s="112">
        <v>45324</v>
      </c>
    </row>
    <row r="520" spans="1:10" ht="14.4">
      <c r="A520" s="109" t="s">
        <v>40</v>
      </c>
      <c r="B520" s="109" t="s">
        <v>314</v>
      </c>
      <c r="C520" s="109" t="s">
        <v>103</v>
      </c>
      <c r="D520" s="109" t="s">
        <v>113</v>
      </c>
      <c r="E520" s="109" t="s">
        <v>146</v>
      </c>
      <c r="F520" s="110">
        <v>5438653</v>
      </c>
      <c r="G520" s="111">
        <v>645000</v>
      </c>
      <c r="H520" s="109" t="s">
        <v>151</v>
      </c>
      <c r="I520" s="109" t="s">
        <v>147</v>
      </c>
      <c r="J520" s="112">
        <v>45351</v>
      </c>
    </row>
    <row r="521" spans="1:10" ht="14.4">
      <c r="A521" s="109" t="s">
        <v>40</v>
      </c>
      <c r="B521" s="109" t="s">
        <v>314</v>
      </c>
      <c r="C521" s="109" t="s">
        <v>91</v>
      </c>
      <c r="D521" s="109" t="s">
        <v>118</v>
      </c>
      <c r="E521" s="109" t="s">
        <v>146</v>
      </c>
      <c r="F521" s="110">
        <v>5438644</v>
      </c>
      <c r="G521" s="111">
        <v>1850000</v>
      </c>
      <c r="H521" s="109" t="s">
        <v>151</v>
      </c>
      <c r="I521" s="109" t="s">
        <v>147</v>
      </c>
      <c r="J521" s="112">
        <v>45351</v>
      </c>
    </row>
    <row r="522" spans="1:10" ht="14.4">
      <c r="A522" s="109" t="s">
        <v>40</v>
      </c>
      <c r="B522" s="109" t="s">
        <v>314</v>
      </c>
      <c r="C522" s="109" t="s">
        <v>27</v>
      </c>
      <c r="D522" s="109" t="s">
        <v>34</v>
      </c>
      <c r="E522" s="109" t="s">
        <v>149</v>
      </c>
      <c r="F522" s="110">
        <v>5437929</v>
      </c>
      <c r="G522" s="111">
        <v>470777.77</v>
      </c>
      <c r="H522" s="109" t="s">
        <v>151</v>
      </c>
      <c r="I522" s="109" t="s">
        <v>147</v>
      </c>
      <c r="J522" s="112">
        <v>45350</v>
      </c>
    </row>
    <row r="523" spans="1:10" ht="14.4">
      <c r="A523" s="109" t="s">
        <v>40</v>
      </c>
      <c r="B523" s="109" t="s">
        <v>314</v>
      </c>
      <c r="C523" s="109" t="s">
        <v>170</v>
      </c>
      <c r="D523" s="109" t="s">
        <v>171</v>
      </c>
      <c r="E523" s="109" t="s">
        <v>146</v>
      </c>
      <c r="F523" s="110">
        <v>5436567</v>
      </c>
      <c r="G523" s="111">
        <v>845000</v>
      </c>
      <c r="H523" s="109" t="s">
        <v>151</v>
      </c>
      <c r="I523" s="109" t="s">
        <v>147</v>
      </c>
      <c r="J523" s="112">
        <v>45343</v>
      </c>
    </row>
    <row r="524" spans="1:10" ht="14.4">
      <c r="A524" s="109" t="s">
        <v>40</v>
      </c>
      <c r="B524" s="109" t="s">
        <v>314</v>
      </c>
      <c r="C524" s="109" t="s">
        <v>97</v>
      </c>
      <c r="D524" s="109" t="s">
        <v>119</v>
      </c>
      <c r="E524" s="109" t="s">
        <v>148</v>
      </c>
      <c r="F524" s="110">
        <v>5436564</v>
      </c>
      <c r="G524" s="111">
        <v>400000</v>
      </c>
      <c r="H524" s="109" t="s">
        <v>151</v>
      </c>
      <c r="I524" s="109" t="s">
        <v>147</v>
      </c>
      <c r="J524" s="112">
        <v>45343</v>
      </c>
    </row>
    <row r="525" spans="1:10" ht="14.4">
      <c r="A525" s="109" t="s">
        <v>40</v>
      </c>
      <c r="B525" s="109" t="s">
        <v>314</v>
      </c>
      <c r="C525" s="109" t="s">
        <v>91</v>
      </c>
      <c r="D525" s="109" t="s">
        <v>118</v>
      </c>
      <c r="E525" s="109" t="s">
        <v>146</v>
      </c>
      <c r="F525" s="110">
        <v>5435475</v>
      </c>
      <c r="G525" s="111">
        <v>420000</v>
      </c>
      <c r="H525" s="109" t="s">
        <v>151</v>
      </c>
      <c r="I525" s="109" t="s">
        <v>147</v>
      </c>
      <c r="J525" s="112">
        <v>45335</v>
      </c>
    </row>
    <row r="526" spans="1:10" ht="14.4">
      <c r="A526" s="109" t="s">
        <v>40</v>
      </c>
      <c r="B526" s="109" t="s">
        <v>314</v>
      </c>
      <c r="C526" s="109" t="s">
        <v>80</v>
      </c>
      <c r="D526" s="109" t="s">
        <v>114</v>
      </c>
      <c r="E526" s="109" t="s">
        <v>148</v>
      </c>
      <c r="F526" s="110">
        <v>5438690</v>
      </c>
      <c r="G526" s="111">
        <v>995000</v>
      </c>
      <c r="H526" s="109" t="s">
        <v>151</v>
      </c>
      <c r="I526" s="109" t="s">
        <v>147</v>
      </c>
      <c r="J526" s="112">
        <v>45351</v>
      </c>
    </row>
    <row r="527" spans="1:10" ht="14.4">
      <c r="A527" s="109" t="s">
        <v>40</v>
      </c>
      <c r="B527" s="109" t="s">
        <v>314</v>
      </c>
      <c r="C527" s="109" t="s">
        <v>27</v>
      </c>
      <c r="D527" s="109" t="s">
        <v>34</v>
      </c>
      <c r="E527" s="109" t="s">
        <v>156</v>
      </c>
      <c r="F527" s="110">
        <v>5438451</v>
      </c>
      <c r="G527" s="111">
        <v>480000</v>
      </c>
      <c r="H527" s="109" t="s">
        <v>151</v>
      </c>
      <c r="I527" s="109" t="s">
        <v>147</v>
      </c>
      <c r="J527" s="112">
        <v>45351</v>
      </c>
    </row>
    <row r="528" spans="1:10" ht="14.4">
      <c r="A528" s="109" t="s">
        <v>40</v>
      </c>
      <c r="B528" s="109" t="s">
        <v>314</v>
      </c>
      <c r="C528" s="109" t="s">
        <v>97</v>
      </c>
      <c r="D528" s="109" t="s">
        <v>119</v>
      </c>
      <c r="E528" s="109" t="s">
        <v>146</v>
      </c>
      <c r="F528" s="110">
        <v>5437194</v>
      </c>
      <c r="G528" s="111">
        <v>701304.67</v>
      </c>
      <c r="H528" s="109" t="s">
        <v>151</v>
      </c>
      <c r="I528" s="109" t="s">
        <v>147</v>
      </c>
      <c r="J528" s="112">
        <v>45345</v>
      </c>
    </row>
    <row r="529" spans="1:10" ht="14.4">
      <c r="A529" s="109" t="s">
        <v>40</v>
      </c>
      <c r="B529" s="109" t="s">
        <v>314</v>
      </c>
      <c r="C529" s="109" t="s">
        <v>97</v>
      </c>
      <c r="D529" s="109" t="s">
        <v>119</v>
      </c>
      <c r="E529" s="109" t="s">
        <v>146</v>
      </c>
      <c r="F529" s="110">
        <v>5436131</v>
      </c>
      <c r="G529" s="111">
        <v>285000</v>
      </c>
      <c r="H529" s="109" t="s">
        <v>151</v>
      </c>
      <c r="I529" s="109" t="s">
        <v>147</v>
      </c>
      <c r="J529" s="112">
        <v>45338</v>
      </c>
    </row>
    <row r="530" spans="1:10" ht="14.4">
      <c r="A530" s="109" t="s">
        <v>40</v>
      </c>
      <c r="B530" s="109" t="s">
        <v>314</v>
      </c>
      <c r="C530" s="109" t="s">
        <v>27</v>
      </c>
      <c r="D530" s="109" t="s">
        <v>116</v>
      </c>
      <c r="E530" s="109" t="s">
        <v>146</v>
      </c>
      <c r="F530" s="110">
        <v>5434979</v>
      </c>
      <c r="G530" s="111">
        <v>327500</v>
      </c>
      <c r="H530" s="109" t="s">
        <v>151</v>
      </c>
      <c r="I530" s="109" t="s">
        <v>147</v>
      </c>
      <c r="J530" s="112">
        <v>45331</v>
      </c>
    </row>
    <row r="531" spans="1:10" ht="14.4">
      <c r="A531" s="109" t="s">
        <v>40</v>
      </c>
      <c r="B531" s="109" t="s">
        <v>314</v>
      </c>
      <c r="C531" s="109" t="s">
        <v>27</v>
      </c>
      <c r="D531" s="109" t="s">
        <v>116</v>
      </c>
      <c r="E531" s="109" t="s">
        <v>146</v>
      </c>
      <c r="F531" s="110">
        <v>5434535</v>
      </c>
      <c r="G531" s="111">
        <v>510000</v>
      </c>
      <c r="H531" s="109" t="s">
        <v>151</v>
      </c>
      <c r="I531" s="109" t="s">
        <v>147</v>
      </c>
      <c r="J531" s="112">
        <v>45330</v>
      </c>
    </row>
    <row r="532" spans="1:10" ht="14.4">
      <c r="A532" s="109" t="s">
        <v>40</v>
      </c>
      <c r="B532" s="109" t="s">
        <v>314</v>
      </c>
      <c r="C532" s="109" t="s">
        <v>91</v>
      </c>
      <c r="D532" s="109" t="s">
        <v>118</v>
      </c>
      <c r="E532" s="109" t="s">
        <v>146</v>
      </c>
      <c r="F532" s="110">
        <v>5436122</v>
      </c>
      <c r="G532" s="111">
        <v>3050000</v>
      </c>
      <c r="H532" s="109" t="s">
        <v>151</v>
      </c>
      <c r="I532" s="109" t="s">
        <v>147</v>
      </c>
      <c r="J532" s="112">
        <v>45338</v>
      </c>
    </row>
    <row r="533" spans="1:10" ht="14.4">
      <c r="A533" s="109" t="s">
        <v>40</v>
      </c>
      <c r="B533" s="109" t="s">
        <v>314</v>
      </c>
      <c r="C533" s="109" t="s">
        <v>97</v>
      </c>
      <c r="D533" s="109" t="s">
        <v>119</v>
      </c>
      <c r="E533" s="109" t="s">
        <v>146</v>
      </c>
      <c r="F533" s="110">
        <v>5437628</v>
      </c>
      <c r="G533" s="111">
        <v>440000</v>
      </c>
      <c r="H533" s="109" t="s">
        <v>151</v>
      </c>
      <c r="I533" s="109" t="s">
        <v>147</v>
      </c>
      <c r="J533" s="112">
        <v>45348</v>
      </c>
    </row>
    <row r="534" spans="1:10" ht="14.4">
      <c r="A534" s="109" t="s">
        <v>40</v>
      </c>
      <c r="B534" s="109" t="s">
        <v>314</v>
      </c>
      <c r="C534" s="109" t="s">
        <v>27</v>
      </c>
      <c r="D534" s="109" t="s">
        <v>117</v>
      </c>
      <c r="E534" s="109" t="s">
        <v>149</v>
      </c>
      <c r="F534" s="110">
        <v>5435918</v>
      </c>
      <c r="G534" s="111">
        <v>3530450</v>
      </c>
      <c r="H534" s="109" t="s">
        <v>151</v>
      </c>
      <c r="I534" s="109" t="s">
        <v>147</v>
      </c>
      <c r="J534" s="112">
        <v>45337</v>
      </c>
    </row>
    <row r="535" spans="1:10" ht="14.4">
      <c r="A535" s="109" t="s">
        <v>40</v>
      </c>
      <c r="B535" s="109" t="s">
        <v>314</v>
      </c>
      <c r="C535" s="109" t="s">
        <v>97</v>
      </c>
      <c r="D535" s="109" t="s">
        <v>119</v>
      </c>
      <c r="E535" s="109" t="s">
        <v>148</v>
      </c>
      <c r="F535" s="110">
        <v>5437234</v>
      </c>
      <c r="G535" s="111">
        <v>285000</v>
      </c>
      <c r="H535" s="109" t="s">
        <v>151</v>
      </c>
      <c r="I535" s="109" t="s">
        <v>147</v>
      </c>
      <c r="J535" s="112">
        <v>45345</v>
      </c>
    </row>
    <row r="536" spans="1:10" ht="14.4">
      <c r="A536" s="109" t="s">
        <v>40</v>
      </c>
      <c r="B536" s="109" t="s">
        <v>314</v>
      </c>
      <c r="C536" s="109" t="s">
        <v>91</v>
      </c>
      <c r="D536" s="109" t="s">
        <v>118</v>
      </c>
      <c r="E536" s="109" t="s">
        <v>148</v>
      </c>
      <c r="F536" s="110">
        <v>5437268</v>
      </c>
      <c r="G536" s="111">
        <v>489000</v>
      </c>
      <c r="H536" s="109" t="s">
        <v>151</v>
      </c>
      <c r="I536" s="109" t="s">
        <v>147</v>
      </c>
      <c r="J536" s="112">
        <v>45345</v>
      </c>
    </row>
    <row r="537" spans="1:10" ht="14.4">
      <c r="A537" s="109" t="s">
        <v>40</v>
      </c>
      <c r="B537" s="109" t="s">
        <v>314</v>
      </c>
      <c r="C537" s="109" t="s">
        <v>103</v>
      </c>
      <c r="D537" s="109" t="s">
        <v>113</v>
      </c>
      <c r="E537" s="109" t="s">
        <v>146</v>
      </c>
      <c r="F537" s="110">
        <v>5434935</v>
      </c>
      <c r="G537" s="111">
        <v>460000</v>
      </c>
      <c r="H537" s="109" t="s">
        <v>151</v>
      </c>
      <c r="I537" s="109" t="s">
        <v>147</v>
      </c>
      <c r="J537" s="112">
        <v>45331</v>
      </c>
    </row>
    <row r="538" spans="1:10" ht="14.4">
      <c r="A538" s="109" t="s">
        <v>40</v>
      </c>
      <c r="B538" s="109" t="s">
        <v>314</v>
      </c>
      <c r="C538" s="109" t="s">
        <v>97</v>
      </c>
      <c r="D538" s="109" t="s">
        <v>119</v>
      </c>
      <c r="E538" s="109" t="s">
        <v>146</v>
      </c>
      <c r="F538" s="110">
        <v>5437619</v>
      </c>
      <c r="G538" s="111">
        <v>479000</v>
      </c>
      <c r="H538" s="109" t="s">
        <v>151</v>
      </c>
      <c r="I538" s="109" t="s">
        <v>147</v>
      </c>
      <c r="J538" s="112">
        <v>45348</v>
      </c>
    </row>
    <row r="539" spans="1:10" ht="14.4">
      <c r="A539" s="109" t="s">
        <v>40</v>
      </c>
      <c r="B539" s="109" t="s">
        <v>314</v>
      </c>
      <c r="C539" s="109" t="s">
        <v>27</v>
      </c>
      <c r="D539" s="109" t="s">
        <v>117</v>
      </c>
      <c r="E539" s="109" t="s">
        <v>149</v>
      </c>
      <c r="F539" s="110">
        <v>5437632</v>
      </c>
      <c r="G539" s="111">
        <v>10250000</v>
      </c>
      <c r="H539" s="109" t="s">
        <v>151</v>
      </c>
      <c r="I539" s="109" t="s">
        <v>147</v>
      </c>
      <c r="J539" s="112">
        <v>45348</v>
      </c>
    </row>
    <row r="540" spans="1:10" ht="14.4">
      <c r="A540" s="109" t="s">
        <v>40</v>
      </c>
      <c r="B540" s="109" t="s">
        <v>314</v>
      </c>
      <c r="C540" s="109" t="s">
        <v>27</v>
      </c>
      <c r="D540" s="109" t="s">
        <v>34</v>
      </c>
      <c r="E540" s="109" t="s">
        <v>156</v>
      </c>
      <c r="F540" s="110">
        <v>5438447</v>
      </c>
      <c r="G540" s="111">
        <v>2200000</v>
      </c>
      <c r="H540" s="109" t="s">
        <v>151</v>
      </c>
      <c r="I540" s="109" t="s">
        <v>147</v>
      </c>
      <c r="J540" s="112">
        <v>45351</v>
      </c>
    </row>
    <row r="541" spans="1:10" ht="14.4">
      <c r="A541" s="109" t="s">
        <v>40</v>
      </c>
      <c r="B541" s="109" t="s">
        <v>314</v>
      </c>
      <c r="C541" s="109" t="s">
        <v>27</v>
      </c>
      <c r="D541" s="109" t="s">
        <v>117</v>
      </c>
      <c r="E541" s="109" t="s">
        <v>149</v>
      </c>
      <c r="F541" s="110">
        <v>5436050</v>
      </c>
      <c r="G541" s="111">
        <v>9200000</v>
      </c>
      <c r="H541" s="109" t="s">
        <v>151</v>
      </c>
      <c r="I541" s="109" t="s">
        <v>147</v>
      </c>
      <c r="J541" s="112">
        <v>45337</v>
      </c>
    </row>
    <row r="542" spans="1:10" ht="14.4">
      <c r="A542" s="109" t="s">
        <v>40</v>
      </c>
      <c r="B542" s="109" t="s">
        <v>314</v>
      </c>
      <c r="C542" s="109" t="s">
        <v>27</v>
      </c>
      <c r="D542" s="109" t="s">
        <v>172</v>
      </c>
      <c r="E542" s="109" t="s">
        <v>146</v>
      </c>
      <c r="F542" s="110">
        <v>5435934</v>
      </c>
      <c r="G542" s="111">
        <v>465000</v>
      </c>
      <c r="H542" s="109" t="s">
        <v>151</v>
      </c>
      <c r="I542" s="109" t="s">
        <v>147</v>
      </c>
      <c r="J542" s="112">
        <v>45337</v>
      </c>
    </row>
    <row r="543" spans="1:10" ht="14.4">
      <c r="A543" s="109" t="s">
        <v>40</v>
      </c>
      <c r="B543" s="109" t="s">
        <v>314</v>
      </c>
      <c r="C543" s="109" t="s">
        <v>80</v>
      </c>
      <c r="D543" s="109" t="s">
        <v>114</v>
      </c>
      <c r="E543" s="109" t="s">
        <v>157</v>
      </c>
      <c r="F543" s="110">
        <v>5438436</v>
      </c>
      <c r="G543" s="111">
        <v>1610000</v>
      </c>
      <c r="H543" s="109" t="s">
        <v>151</v>
      </c>
      <c r="I543" s="109" t="s">
        <v>147</v>
      </c>
      <c r="J543" s="112">
        <v>45351</v>
      </c>
    </row>
    <row r="544" spans="1:10" ht="14.4">
      <c r="A544" s="109" t="s">
        <v>40</v>
      </c>
      <c r="B544" s="109" t="s">
        <v>314</v>
      </c>
      <c r="C544" s="109" t="s">
        <v>91</v>
      </c>
      <c r="D544" s="109" t="s">
        <v>118</v>
      </c>
      <c r="E544" s="109" t="s">
        <v>148</v>
      </c>
      <c r="F544" s="110">
        <v>5437274</v>
      </c>
      <c r="G544" s="111">
        <v>215000</v>
      </c>
      <c r="H544" s="109" t="s">
        <v>151</v>
      </c>
      <c r="I544" s="109" t="s">
        <v>147</v>
      </c>
      <c r="J544" s="112">
        <v>45345</v>
      </c>
    </row>
    <row r="545" spans="1:10" ht="14.4">
      <c r="A545" s="109" t="s">
        <v>40</v>
      </c>
      <c r="B545" s="109" t="s">
        <v>314</v>
      </c>
      <c r="C545" s="109" t="s">
        <v>97</v>
      </c>
      <c r="D545" s="109" t="s">
        <v>119</v>
      </c>
      <c r="E545" s="109" t="s">
        <v>148</v>
      </c>
      <c r="F545" s="110">
        <v>5434848</v>
      </c>
      <c r="G545" s="111">
        <v>303605</v>
      </c>
      <c r="H545" s="109" t="s">
        <v>151</v>
      </c>
      <c r="I545" s="109" t="s">
        <v>147</v>
      </c>
      <c r="J545" s="112">
        <v>45331</v>
      </c>
    </row>
    <row r="546" spans="1:10" ht="14.4">
      <c r="A546" s="109" t="s">
        <v>40</v>
      </c>
      <c r="B546" s="109" t="s">
        <v>314</v>
      </c>
      <c r="C546" s="109" t="s">
        <v>97</v>
      </c>
      <c r="D546" s="109" t="s">
        <v>119</v>
      </c>
      <c r="E546" s="109" t="s">
        <v>146</v>
      </c>
      <c r="F546" s="110">
        <v>5437592</v>
      </c>
      <c r="G546" s="111">
        <v>575000</v>
      </c>
      <c r="H546" s="109" t="s">
        <v>151</v>
      </c>
      <c r="I546" s="109" t="s">
        <v>147</v>
      </c>
      <c r="J546" s="112">
        <v>45348</v>
      </c>
    </row>
    <row r="547" spans="1:10" ht="14.4">
      <c r="A547" s="109" t="s">
        <v>40</v>
      </c>
      <c r="B547" s="109" t="s">
        <v>314</v>
      </c>
      <c r="C547" s="109" t="s">
        <v>27</v>
      </c>
      <c r="D547" s="109" t="s">
        <v>116</v>
      </c>
      <c r="E547" s="109" t="s">
        <v>146</v>
      </c>
      <c r="F547" s="110">
        <v>5434795</v>
      </c>
      <c r="G547" s="111">
        <v>836696</v>
      </c>
      <c r="H547" s="109" t="s">
        <v>147</v>
      </c>
      <c r="I547" s="109" t="s">
        <v>147</v>
      </c>
      <c r="J547" s="112">
        <v>45331</v>
      </c>
    </row>
    <row r="548" spans="1:10" ht="14.4">
      <c r="A548" s="109" t="s">
        <v>40</v>
      </c>
      <c r="B548" s="109" t="s">
        <v>314</v>
      </c>
      <c r="C548" s="109" t="s">
        <v>91</v>
      </c>
      <c r="D548" s="109" t="s">
        <v>118</v>
      </c>
      <c r="E548" s="109" t="s">
        <v>146</v>
      </c>
      <c r="F548" s="110">
        <v>5434821</v>
      </c>
      <c r="G548" s="111">
        <v>840000</v>
      </c>
      <c r="H548" s="109" t="s">
        <v>151</v>
      </c>
      <c r="I548" s="109" t="s">
        <v>147</v>
      </c>
      <c r="J548" s="112">
        <v>45331</v>
      </c>
    </row>
    <row r="549" spans="1:10" ht="14.4">
      <c r="A549" s="109" t="s">
        <v>40</v>
      </c>
      <c r="B549" s="109" t="s">
        <v>314</v>
      </c>
      <c r="C549" s="109" t="s">
        <v>91</v>
      </c>
      <c r="D549" s="109" t="s">
        <v>118</v>
      </c>
      <c r="E549" s="109" t="s">
        <v>146</v>
      </c>
      <c r="F549" s="110">
        <v>5438455</v>
      </c>
      <c r="G549" s="111">
        <v>440000</v>
      </c>
      <c r="H549" s="109" t="s">
        <v>151</v>
      </c>
      <c r="I549" s="109" t="s">
        <v>147</v>
      </c>
      <c r="J549" s="112">
        <v>45351</v>
      </c>
    </row>
    <row r="550" spans="1:10" ht="14.4">
      <c r="A550" s="109" t="s">
        <v>40</v>
      </c>
      <c r="B550" s="109" t="s">
        <v>314</v>
      </c>
      <c r="C550" s="109" t="s">
        <v>27</v>
      </c>
      <c r="D550" s="109" t="s">
        <v>116</v>
      </c>
      <c r="E550" s="109" t="s">
        <v>146</v>
      </c>
      <c r="F550" s="110">
        <v>5438192</v>
      </c>
      <c r="G550" s="111">
        <v>444900</v>
      </c>
      <c r="H550" s="109" t="s">
        <v>151</v>
      </c>
      <c r="I550" s="109" t="s">
        <v>147</v>
      </c>
      <c r="J550" s="112">
        <v>45350</v>
      </c>
    </row>
    <row r="551" spans="1:10" ht="14.4">
      <c r="A551" s="109" t="s">
        <v>40</v>
      </c>
      <c r="B551" s="109" t="s">
        <v>314</v>
      </c>
      <c r="C551" s="109" t="s">
        <v>27</v>
      </c>
      <c r="D551" s="109" t="s">
        <v>116</v>
      </c>
      <c r="E551" s="109" t="s">
        <v>146</v>
      </c>
      <c r="F551" s="110">
        <v>5437100</v>
      </c>
      <c r="G551" s="111">
        <v>874615</v>
      </c>
      <c r="H551" s="109" t="s">
        <v>147</v>
      </c>
      <c r="I551" s="109" t="s">
        <v>147</v>
      </c>
      <c r="J551" s="112">
        <v>45345</v>
      </c>
    </row>
    <row r="552" spans="1:10" ht="14.4">
      <c r="A552" s="109" t="s">
        <v>40</v>
      </c>
      <c r="B552" s="109" t="s">
        <v>314</v>
      </c>
      <c r="C552" s="109" t="s">
        <v>97</v>
      </c>
      <c r="D552" s="109" t="s">
        <v>119</v>
      </c>
      <c r="E552" s="109" t="s">
        <v>148</v>
      </c>
      <c r="F552" s="110">
        <v>5436274</v>
      </c>
      <c r="G552" s="111">
        <v>325000</v>
      </c>
      <c r="H552" s="109" t="s">
        <v>151</v>
      </c>
      <c r="I552" s="109" t="s">
        <v>147</v>
      </c>
      <c r="J552" s="112">
        <v>45338</v>
      </c>
    </row>
    <row r="553" spans="1:10" ht="14.4">
      <c r="A553" s="109" t="s">
        <v>40</v>
      </c>
      <c r="B553" s="109" t="s">
        <v>314</v>
      </c>
      <c r="C553" s="109" t="s">
        <v>91</v>
      </c>
      <c r="D553" s="109" t="s">
        <v>118</v>
      </c>
      <c r="E553" s="109" t="s">
        <v>148</v>
      </c>
      <c r="F553" s="110">
        <v>5434154</v>
      </c>
      <c r="G553" s="111">
        <v>272000</v>
      </c>
      <c r="H553" s="109" t="s">
        <v>151</v>
      </c>
      <c r="I553" s="109" t="s">
        <v>147</v>
      </c>
      <c r="J553" s="112">
        <v>45328</v>
      </c>
    </row>
    <row r="554" spans="1:10" ht="14.4">
      <c r="A554" s="109" t="s">
        <v>40</v>
      </c>
      <c r="B554" s="109" t="s">
        <v>314</v>
      </c>
      <c r="C554" s="109" t="s">
        <v>80</v>
      </c>
      <c r="D554" s="109" t="s">
        <v>114</v>
      </c>
      <c r="E554" s="109" t="s">
        <v>146</v>
      </c>
      <c r="F554" s="110">
        <v>5434161</v>
      </c>
      <c r="G554" s="111">
        <v>2099000</v>
      </c>
      <c r="H554" s="109" t="s">
        <v>151</v>
      </c>
      <c r="I554" s="109" t="s">
        <v>147</v>
      </c>
      <c r="J554" s="112">
        <v>45328</v>
      </c>
    </row>
    <row r="555" spans="1:10" ht="14.4">
      <c r="A555" s="109" t="s">
        <v>40</v>
      </c>
      <c r="B555" s="109" t="s">
        <v>314</v>
      </c>
      <c r="C555" s="109" t="s">
        <v>91</v>
      </c>
      <c r="D555" s="109" t="s">
        <v>118</v>
      </c>
      <c r="E555" s="109" t="s">
        <v>146</v>
      </c>
      <c r="F555" s="110">
        <v>5434168</v>
      </c>
      <c r="G555" s="111">
        <v>530000</v>
      </c>
      <c r="H555" s="109" t="s">
        <v>151</v>
      </c>
      <c r="I555" s="109" t="s">
        <v>147</v>
      </c>
      <c r="J555" s="112">
        <v>45328</v>
      </c>
    </row>
    <row r="556" spans="1:10" ht="14.4">
      <c r="A556" s="109" t="s">
        <v>40</v>
      </c>
      <c r="B556" s="109" t="s">
        <v>314</v>
      </c>
      <c r="C556" s="109" t="s">
        <v>91</v>
      </c>
      <c r="D556" s="109" t="s">
        <v>118</v>
      </c>
      <c r="E556" s="109" t="s">
        <v>146</v>
      </c>
      <c r="F556" s="110">
        <v>5436270</v>
      </c>
      <c r="G556" s="111">
        <v>405000</v>
      </c>
      <c r="H556" s="109" t="s">
        <v>151</v>
      </c>
      <c r="I556" s="109" t="s">
        <v>147</v>
      </c>
      <c r="J556" s="112">
        <v>45338</v>
      </c>
    </row>
    <row r="557" spans="1:10" ht="14.4">
      <c r="A557" s="109" t="s">
        <v>40</v>
      </c>
      <c r="B557" s="109" t="s">
        <v>314</v>
      </c>
      <c r="C557" s="109" t="s">
        <v>91</v>
      </c>
      <c r="D557" s="109" t="s">
        <v>118</v>
      </c>
      <c r="E557" s="109" t="s">
        <v>146</v>
      </c>
      <c r="F557" s="110">
        <v>5435819</v>
      </c>
      <c r="G557" s="111">
        <v>510000</v>
      </c>
      <c r="H557" s="109" t="s">
        <v>151</v>
      </c>
      <c r="I557" s="109" t="s">
        <v>147</v>
      </c>
      <c r="J557" s="112">
        <v>45336</v>
      </c>
    </row>
    <row r="558" spans="1:10" ht="14.4">
      <c r="A558" s="109" t="s">
        <v>40</v>
      </c>
      <c r="B558" s="109" t="s">
        <v>314</v>
      </c>
      <c r="C558" s="109" t="s">
        <v>80</v>
      </c>
      <c r="D558" s="109" t="s">
        <v>114</v>
      </c>
      <c r="E558" s="109" t="s">
        <v>148</v>
      </c>
      <c r="F558" s="110">
        <v>5434192</v>
      </c>
      <c r="G558" s="111">
        <v>875000</v>
      </c>
      <c r="H558" s="109" t="s">
        <v>151</v>
      </c>
      <c r="I558" s="109" t="s">
        <v>147</v>
      </c>
      <c r="J558" s="112">
        <v>45328</v>
      </c>
    </row>
    <row r="559" spans="1:10" ht="14.4">
      <c r="A559" s="109" t="s">
        <v>40</v>
      </c>
      <c r="B559" s="109" t="s">
        <v>314</v>
      </c>
      <c r="C559" s="109" t="s">
        <v>27</v>
      </c>
      <c r="D559" s="109" t="s">
        <v>116</v>
      </c>
      <c r="E559" s="109" t="s">
        <v>146</v>
      </c>
      <c r="F559" s="110">
        <v>5436241</v>
      </c>
      <c r="G559" s="111">
        <v>734895</v>
      </c>
      <c r="H559" s="109" t="s">
        <v>147</v>
      </c>
      <c r="I559" s="109" t="s">
        <v>147</v>
      </c>
      <c r="J559" s="112">
        <v>45338</v>
      </c>
    </row>
    <row r="560" spans="1:10" ht="14.4">
      <c r="A560" s="109" t="s">
        <v>40</v>
      </c>
      <c r="B560" s="109" t="s">
        <v>314</v>
      </c>
      <c r="C560" s="109" t="s">
        <v>97</v>
      </c>
      <c r="D560" s="109" t="s">
        <v>119</v>
      </c>
      <c r="E560" s="109" t="s">
        <v>146</v>
      </c>
      <c r="F560" s="110">
        <v>5436214</v>
      </c>
      <c r="G560" s="111">
        <v>1391000</v>
      </c>
      <c r="H560" s="109" t="s">
        <v>151</v>
      </c>
      <c r="I560" s="109" t="s">
        <v>147</v>
      </c>
      <c r="J560" s="112">
        <v>45338</v>
      </c>
    </row>
    <row r="561" spans="1:10" ht="14.4">
      <c r="A561" s="109" t="s">
        <v>40</v>
      </c>
      <c r="B561" s="109" t="s">
        <v>314</v>
      </c>
      <c r="C561" s="109" t="s">
        <v>27</v>
      </c>
      <c r="D561" s="109" t="s">
        <v>116</v>
      </c>
      <c r="E561" s="109" t="s">
        <v>148</v>
      </c>
      <c r="F561" s="110">
        <v>5436212</v>
      </c>
      <c r="G561" s="111">
        <v>175500</v>
      </c>
      <c r="H561" s="109" t="s">
        <v>151</v>
      </c>
      <c r="I561" s="109" t="s">
        <v>147</v>
      </c>
      <c r="J561" s="112">
        <v>45338</v>
      </c>
    </row>
    <row r="562" spans="1:10" ht="14.4">
      <c r="A562" s="109" t="s">
        <v>55</v>
      </c>
      <c r="B562" s="109" t="s">
        <v>315</v>
      </c>
      <c r="C562" s="109" t="s">
        <v>99</v>
      </c>
      <c r="D562" s="109" t="s">
        <v>73</v>
      </c>
      <c r="E562" s="109" t="s">
        <v>146</v>
      </c>
      <c r="F562" s="110">
        <v>5433927</v>
      </c>
      <c r="G562" s="111">
        <v>250000</v>
      </c>
      <c r="H562" s="109" t="s">
        <v>151</v>
      </c>
      <c r="I562" s="109" t="s">
        <v>147</v>
      </c>
      <c r="J562" s="112">
        <v>45327</v>
      </c>
    </row>
    <row r="563" spans="1:10" ht="14.4">
      <c r="A563" s="109" t="s">
        <v>55</v>
      </c>
      <c r="B563" s="109" t="s">
        <v>315</v>
      </c>
      <c r="C563" s="109" t="s">
        <v>99</v>
      </c>
      <c r="D563" s="109" t="s">
        <v>73</v>
      </c>
      <c r="E563" s="109" t="s">
        <v>146</v>
      </c>
      <c r="F563" s="110">
        <v>5438531</v>
      </c>
      <c r="G563" s="111">
        <v>750000</v>
      </c>
      <c r="H563" s="109" t="s">
        <v>151</v>
      </c>
      <c r="I563" s="109" t="s">
        <v>147</v>
      </c>
      <c r="J563" s="112">
        <v>45351</v>
      </c>
    </row>
    <row r="564" spans="1:10" ht="14.4">
      <c r="A564" s="109" t="s">
        <v>55</v>
      </c>
      <c r="B564" s="109" t="s">
        <v>315</v>
      </c>
      <c r="C564" s="109" t="s">
        <v>99</v>
      </c>
      <c r="D564" s="109" t="s">
        <v>73</v>
      </c>
      <c r="E564" s="109" t="s">
        <v>146</v>
      </c>
      <c r="F564" s="110">
        <v>5436891</v>
      </c>
      <c r="G564" s="111">
        <v>505000</v>
      </c>
      <c r="H564" s="109" t="s">
        <v>151</v>
      </c>
      <c r="I564" s="109" t="s">
        <v>147</v>
      </c>
      <c r="J564" s="112">
        <v>45344</v>
      </c>
    </row>
    <row r="565" spans="1:10" ht="14.4">
      <c r="A565" s="109" t="s">
        <v>55</v>
      </c>
      <c r="B565" s="109" t="s">
        <v>315</v>
      </c>
      <c r="C565" s="109" t="s">
        <v>99</v>
      </c>
      <c r="D565" s="109" t="s">
        <v>73</v>
      </c>
      <c r="E565" s="109" t="s">
        <v>148</v>
      </c>
      <c r="F565" s="110">
        <v>5437779</v>
      </c>
      <c r="G565" s="111">
        <v>925000</v>
      </c>
      <c r="H565" s="109" t="s">
        <v>151</v>
      </c>
      <c r="I565" s="109" t="s">
        <v>147</v>
      </c>
      <c r="J565" s="112">
        <v>45349</v>
      </c>
    </row>
    <row r="566" spans="1:10" ht="14.4">
      <c r="A566" s="109" t="s">
        <v>55</v>
      </c>
      <c r="B566" s="109" t="s">
        <v>315</v>
      </c>
      <c r="C566" s="109" t="s">
        <v>99</v>
      </c>
      <c r="D566" s="109" t="s">
        <v>73</v>
      </c>
      <c r="E566" s="109" t="s">
        <v>146</v>
      </c>
      <c r="F566" s="110">
        <v>5437916</v>
      </c>
      <c r="G566" s="111">
        <v>360000</v>
      </c>
      <c r="H566" s="109" t="s">
        <v>151</v>
      </c>
      <c r="I566" s="109" t="s">
        <v>147</v>
      </c>
      <c r="J566" s="112">
        <v>45349</v>
      </c>
    </row>
    <row r="567" spans="1:10" ht="14.4">
      <c r="A567" s="109" t="s">
        <v>55</v>
      </c>
      <c r="B567" s="109" t="s">
        <v>315</v>
      </c>
      <c r="C567" s="109" t="s">
        <v>99</v>
      </c>
      <c r="D567" s="109" t="s">
        <v>73</v>
      </c>
      <c r="E567" s="109" t="s">
        <v>158</v>
      </c>
      <c r="F567" s="110">
        <v>5433797</v>
      </c>
      <c r="G567" s="111">
        <v>439900</v>
      </c>
      <c r="H567" s="109" t="s">
        <v>151</v>
      </c>
      <c r="I567" s="109" t="s">
        <v>147</v>
      </c>
      <c r="J567" s="112">
        <v>45324</v>
      </c>
    </row>
    <row r="568" spans="1:10" ht="14.4">
      <c r="A568" s="109" t="s">
        <v>120</v>
      </c>
      <c r="B568" s="109" t="s">
        <v>316</v>
      </c>
      <c r="C568" s="109" t="s">
        <v>97</v>
      </c>
      <c r="D568" s="109" t="s">
        <v>121</v>
      </c>
      <c r="E568" s="109" t="s">
        <v>156</v>
      </c>
      <c r="F568" s="110">
        <v>5433941</v>
      </c>
      <c r="G568" s="111">
        <v>150000</v>
      </c>
      <c r="H568" s="109" t="s">
        <v>151</v>
      </c>
      <c r="I568" s="109" t="s">
        <v>147</v>
      </c>
      <c r="J568" s="112">
        <v>45327</v>
      </c>
    </row>
    <row r="569" spans="1:10" ht="14.4">
      <c r="A569" s="109" t="s">
        <v>120</v>
      </c>
      <c r="B569" s="109" t="s">
        <v>316</v>
      </c>
      <c r="C569" s="109" t="s">
        <v>97</v>
      </c>
      <c r="D569" s="109" t="s">
        <v>121</v>
      </c>
      <c r="E569" s="109" t="s">
        <v>148</v>
      </c>
      <c r="F569" s="110">
        <v>5436305</v>
      </c>
      <c r="G569" s="111">
        <v>258000</v>
      </c>
      <c r="H569" s="109" t="s">
        <v>151</v>
      </c>
      <c r="I569" s="109" t="s">
        <v>147</v>
      </c>
      <c r="J569" s="112">
        <v>45338</v>
      </c>
    </row>
    <row r="570" spans="1:10" ht="14.4">
      <c r="A570" s="109" t="s">
        <v>122</v>
      </c>
      <c r="B570" s="109" t="s">
        <v>317</v>
      </c>
      <c r="C570" s="109" t="s">
        <v>75</v>
      </c>
      <c r="D570" s="109" t="s">
        <v>123</v>
      </c>
      <c r="E570" s="109" t="s">
        <v>146</v>
      </c>
      <c r="F570" s="110">
        <v>5436936</v>
      </c>
      <c r="G570" s="111">
        <v>639995</v>
      </c>
      <c r="H570" s="109" t="s">
        <v>147</v>
      </c>
      <c r="I570" s="109" t="s">
        <v>147</v>
      </c>
      <c r="J570" s="112">
        <v>45344</v>
      </c>
    </row>
    <row r="571" spans="1:10" ht="14.4">
      <c r="A571" s="109" t="s">
        <v>122</v>
      </c>
      <c r="B571" s="109" t="s">
        <v>317</v>
      </c>
      <c r="C571" s="109" t="s">
        <v>75</v>
      </c>
      <c r="D571" s="109" t="s">
        <v>123</v>
      </c>
      <c r="E571" s="109" t="s">
        <v>146</v>
      </c>
      <c r="F571" s="110">
        <v>5437900</v>
      </c>
      <c r="G571" s="111">
        <v>626995</v>
      </c>
      <c r="H571" s="109" t="s">
        <v>147</v>
      </c>
      <c r="I571" s="109" t="s">
        <v>147</v>
      </c>
      <c r="J571" s="112">
        <v>45349</v>
      </c>
    </row>
    <row r="572" spans="1:10" ht="14.4">
      <c r="A572" s="109" t="s">
        <v>122</v>
      </c>
      <c r="B572" s="109" t="s">
        <v>317</v>
      </c>
      <c r="C572" s="109" t="s">
        <v>75</v>
      </c>
      <c r="D572" s="109" t="s">
        <v>123</v>
      </c>
      <c r="E572" s="109" t="s">
        <v>148</v>
      </c>
      <c r="F572" s="110">
        <v>5435879</v>
      </c>
      <c r="G572" s="111">
        <v>772995</v>
      </c>
      <c r="H572" s="109" t="s">
        <v>147</v>
      </c>
      <c r="I572" s="109" t="s">
        <v>147</v>
      </c>
      <c r="J572" s="112">
        <v>45337</v>
      </c>
    </row>
    <row r="573" spans="1:10" ht="14.4">
      <c r="A573" s="109" t="s">
        <v>122</v>
      </c>
      <c r="B573" s="109" t="s">
        <v>317</v>
      </c>
      <c r="C573" s="109" t="s">
        <v>75</v>
      </c>
      <c r="D573" s="109" t="s">
        <v>123</v>
      </c>
      <c r="E573" s="109" t="s">
        <v>146</v>
      </c>
      <c r="F573" s="110">
        <v>5437333</v>
      </c>
      <c r="G573" s="111">
        <v>610394</v>
      </c>
      <c r="H573" s="109" t="s">
        <v>147</v>
      </c>
      <c r="I573" s="109" t="s">
        <v>147</v>
      </c>
      <c r="J573" s="112">
        <v>45348</v>
      </c>
    </row>
    <row r="574" spans="1:10" ht="14.4">
      <c r="A574" s="109" t="s">
        <v>122</v>
      </c>
      <c r="B574" s="109" t="s">
        <v>317</v>
      </c>
      <c r="C574" s="109" t="s">
        <v>75</v>
      </c>
      <c r="D574" s="109" t="s">
        <v>123</v>
      </c>
      <c r="E574" s="109" t="s">
        <v>146</v>
      </c>
      <c r="F574" s="110">
        <v>5436462</v>
      </c>
      <c r="G574" s="111">
        <v>1044437</v>
      </c>
      <c r="H574" s="109" t="s">
        <v>147</v>
      </c>
      <c r="I574" s="109" t="s">
        <v>147</v>
      </c>
      <c r="J574" s="112">
        <v>45342</v>
      </c>
    </row>
    <row r="575" spans="1:10" ht="14.4">
      <c r="A575" s="109" t="s">
        <v>122</v>
      </c>
      <c r="B575" s="109" t="s">
        <v>317</v>
      </c>
      <c r="C575" s="109" t="s">
        <v>75</v>
      </c>
      <c r="D575" s="109" t="s">
        <v>123</v>
      </c>
      <c r="E575" s="109" t="s">
        <v>146</v>
      </c>
      <c r="F575" s="110">
        <v>5434757</v>
      </c>
      <c r="G575" s="111">
        <v>798995</v>
      </c>
      <c r="H575" s="109" t="s">
        <v>147</v>
      </c>
      <c r="I575" s="109" t="s">
        <v>147</v>
      </c>
      <c r="J575" s="112">
        <v>45331</v>
      </c>
    </row>
    <row r="576" spans="1:10" ht="14.4">
      <c r="A576" s="109" t="s">
        <v>122</v>
      </c>
      <c r="B576" s="109" t="s">
        <v>317</v>
      </c>
      <c r="C576" s="109" t="s">
        <v>75</v>
      </c>
      <c r="D576" s="109" t="s">
        <v>123</v>
      </c>
      <c r="E576" s="109" t="s">
        <v>146</v>
      </c>
      <c r="F576" s="110">
        <v>5434751</v>
      </c>
      <c r="G576" s="111">
        <v>666495</v>
      </c>
      <c r="H576" s="109" t="s">
        <v>147</v>
      </c>
      <c r="I576" s="109" t="s">
        <v>147</v>
      </c>
      <c r="J576" s="112">
        <v>45331</v>
      </c>
    </row>
    <row r="577" spans="1:10" ht="14.4">
      <c r="A577" s="109" t="s">
        <v>122</v>
      </c>
      <c r="B577" s="109" t="s">
        <v>317</v>
      </c>
      <c r="C577" s="109" t="s">
        <v>75</v>
      </c>
      <c r="D577" s="109" t="s">
        <v>123</v>
      </c>
      <c r="E577" s="109" t="s">
        <v>146</v>
      </c>
      <c r="F577" s="110">
        <v>5435875</v>
      </c>
      <c r="G577" s="111">
        <v>749995</v>
      </c>
      <c r="H577" s="109" t="s">
        <v>147</v>
      </c>
      <c r="I577" s="109" t="s">
        <v>147</v>
      </c>
      <c r="J577" s="112">
        <v>45337</v>
      </c>
    </row>
    <row r="578" spans="1:10" ht="14.4">
      <c r="A578" s="109" t="s">
        <v>122</v>
      </c>
      <c r="B578" s="109" t="s">
        <v>317</v>
      </c>
      <c r="C578" s="109" t="s">
        <v>75</v>
      </c>
      <c r="D578" s="109" t="s">
        <v>123</v>
      </c>
      <c r="E578" s="109" t="s">
        <v>146</v>
      </c>
      <c r="F578" s="110">
        <v>5436945</v>
      </c>
      <c r="G578" s="111">
        <v>550804</v>
      </c>
      <c r="H578" s="109" t="s">
        <v>147</v>
      </c>
      <c r="I578" s="109" t="s">
        <v>147</v>
      </c>
      <c r="J578" s="112">
        <v>45344</v>
      </c>
    </row>
    <row r="579" spans="1:10" ht="14.4">
      <c r="A579" s="109" t="s">
        <v>122</v>
      </c>
      <c r="B579" s="109" t="s">
        <v>317</v>
      </c>
      <c r="C579" s="109" t="s">
        <v>75</v>
      </c>
      <c r="D579" s="109" t="s">
        <v>123</v>
      </c>
      <c r="E579" s="109" t="s">
        <v>146</v>
      </c>
      <c r="F579" s="110">
        <v>5437065</v>
      </c>
      <c r="G579" s="111">
        <v>742995</v>
      </c>
      <c r="H579" s="109" t="s">
        <v>147</v>
      </c>
      <c r="I579" s="109" t="s">
        <v>147</v>
      </c>
      <c r="J579" s="112">
        <v>45345</v>
      </c>
    </row>
    <row r="580" spans="1:10" ht="14.4">
      <c r="A580" s="109" t="s">
        <v>122</v>
      </c>
      <c r="B580" s="109" t="s">
        <v>317</v>
      </c>
      <c r="C580" s="109" t="s">
        <v>75</v>
      </c>
      <c r="D580" s="109" t="s">
        <v>123</v>
      </c>
      <c r="E580" s="109" t="s">
        <v>146</v>
      </c>
      <c r="F580" s="110">
        <v>5436230</v>
      </c>
      <c r="G580" s="111">
        <v>772955</v>
      </c>
      <c r="H580" s="109" t="s">
        <v>147</v>
      </c>
      <c r="I580" s="109" t="s">
        <v>147</v>
      </c>
      <c r="J580" s="112">
        <v>45338</v>
      </c>
    </row>
    <row r="581" spans="1:10" ht="14.4">
      <c r="A581" s="109" t="s">
        <v>122</v>
      </c>
      <c r="B581" s="109" t="s">
        <v>317</v>
      </c>
      <c r="C581" s="109" t="s">
        <v>75</v>
      </c>
      <c r="D581" s="109" t="s">
        <v>123</v>
      </c>
      <c r="E581" s="109" t="s">
        <v>146</v>
      </c>
      <c r="F581" s="110">
        <v>5436117</v>
      </c>
      <c r="G581" s="111">
        <v>996775</v>
      </c>
      <c r="H581" s="109" t="s">
        <v>147</v>
      </c>
      <c r="I581" s="109" t="s">
        <v>147</v>
      </c>
      <c r="J581" s="112">
        <v>45338</v>
      </c>
    </row>
    <row r="582" spans="1:10" ht="14.4">
      <c r="A582" s="109" t="s">
        <v>122</v>
      </c>
      <c r="B582" s="109" t="s">
        <v>317</v>
      </c>
      <c r="C582" s="109" t="s">
        <v>75</v>
      </c>
      <c r="D582" s="109" t="s">
        <v>123</v>
      </c>
      <c r="E582" s="109" t="s">
        <v>146</v>
      </c>
      <c r="F582" s="110">
        <v>5436832</v>
      </c>
      <c r="G582" s="111">
        <v>1021699</v>
      </c>
      <c r="H582" s="109" t="s">
        <v>147</v>
      </c>
      <c r="I582" s="109" t="s">
        <v>147</v>
      </c>
      <c r="J582" s="112">
        <v>45344</v>
      </c>
    </row>
    <row r="583" spans="1:10" ht="14.4">
      <c r="A583" s="109" t="s">
        <v>122</v>
      </c>
      <c r="B583" s="109" t="s">
        <v>317</v>
      </c>
      <c r="C583" s="109" t="s">
        <v>75</v>
      </c>
      <c r="D583" s="109" t="s">
        <v>123</v>
      </c>
      <c r="E583" s="109" t="s">
        <v>146</v>
      </c>
      <c r="F583" s="110">
        <v>5436857</v>
      </c>
      <c r="G583" s="111">
        <v>1491495</v>
      </c>
      <c r="H583" s="109" t="s">
        <v>147</v>
      </c>
      <c r="I583" s="109" t="s">
        <v>147</v>
      </c>
      <c r="J583" s="112">
        <v>45344</v>
      </c>
    </row>
    <row r="584" spans="1:10" ht="14.4">
      <c r="A584" s="109" t="s">
        <v>122</v>
      </c>
      <c r="B584" s="109" t="s">
        <v>317</v>
      </c>
      <c r="C584" s="109" t="s">
        <v>75</v>
      </c>
      <c r="D584" s="109" t="s">
        <v>123</v>
      </c>
      <c r="E584" s="109" t="s">
        <v>146</v>
      </c>
      <c r="F584" s="110">
        <v>5436084</v>
      </c>
      <c r="G584" s="111">
        <v>523048</v>
      </c>
      <c r="H584" s="109" t="s">
        <v>147</v>
      </c>
      <c r="I584" s="109" t="s">
        <v>147</v>
      </c>
      <c r="J584" s="112">
        <v>45338</v>
      </c>
    </row>
    <row r="585" spans="1:10" ht="14.4">
      <c r="A585" s="109" t="s">
        <v>122</v>
      </c>
      <c r="B585" s="109" t="s">
        <v>317</v>
      </c>
      <c r="C585" s="109" t="s">
        <v>75</v>
      </c>
      <c r="D585" s="109" t="s">
        <v>123</v>
      </c>
      <c r="E585" s="109" t="s">
        <v>146</v>
      </c>
      <c r="F585" s="110">
        <v>5433615</v>
      </c>
      <c r="G585" s="111">
        <v>1939995</v>
      </c>
      <c r="H585" s="109" t="s">
        <v>147</v>
      </c>
      <c r="I585" s="109" t="s">
        <v>147</v>
      </c>
      <c r="J585" s="112">
        <v>45324</v>
      </c>
    </row>
    <row r="586" spans="1:10" ht="14.4">
      <c r="A586" s="109" t="s">
        <v>122</v>
      </c>
      <c r="B586" s="109" t="s">
        <v>317</v>
      </c>
      <c r="C586" s="109" t="s">
        <v>75</v>
      </c>
      <c r="D586" s="109" t="s">
        <v>123</v>
      </c>
      <c r="E586" s="109" t="s">
        <v>146</v>
      </c>
      <c r="F586" s="110">
        <v>5435860</v>
      </c>
      <c r="G586" s="111">
        <v>967642</v>
      </c>
      <c r="H586" s="109" t="s">
        <v>147</v>
      </c>
      <c r="I586" s="109" t="s">
        <v>147</v>
      </c>
      <c r="J586" s="112">
        <v>45337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81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8" t="s">
        <v>0</v>
      </c>
      <c r="B1" s="88" t="s">
        <v>42</v>
      </c>
      <c r="C1" s="88" t="s">
        <v>1</v>
      </c>
      <c r="D1" s="88" t="s">
        <v>38</v>
      </c>
      <c r="E1" s="88" t="s">
        <v>36</v>
      </c>
      <c r="F1" s="88" t="s">
        <v>43</v>
      </c>
      <c r="G1" s="88" t="s">
        <v>37</v>
      </c>
      <c r="H1" s="88" t="s">
        <v>51</v>
      </c>
      <c r="L1">
        <v>81</v>
      </c>
    </row>
    <row r="2" spans="1:12" ht="14.4">
      <c r="A2" s="113" t="s">
        <v>41</v>
      </c>
      <c r="B2" s="113" t="s">
        <v>308</v>
      </c>
      <c r="C2" s="113" t="s">
        <v>178</v>
      </c>
      <c r="D2" s="113" t="s">
        <v>177</v>
      </c>
      <c r="E2" s="114">
        <v>5437811</v>
      </c>
      <c r="F2" s="115">
        <v>50000</v>
      </c>
      <c r="G2" s="116">
        <v>45349</v>
      </c>
      <c r="H2" s="113" t="s">
        <v>179</v>
      </c>
    </row>
    <row r="3" spans="1:12" ht="28.8">
      <c r="A3" s="113" t="s">
        <v>41</v>
      </c>
      <c r="B3" s="113" t="s">
        <v>308</v>
      </c>
      <c r="C3" s="113" t="s">
        <v>175</v>
      </c>
      <c r="D3" s="113" t="s">
        <v>174</v>
      </c>
      <c r="E3" s="114">
        <v>5438689</v>
      </c>
      <c r="F3" s="115">
        <v>214500</v>
      </c>
      <c r="G3" s="116">
        <v>45351</v>
      </c>
      <c r="H3" s="113" t="s">
        <v>176</v>
      </c>
    </row>
    <row r="4" spans="1:12" ht="14.4">
      <c r="A4" s="113" t="s">
        <v>41</v>
      </c>
      <c r="B4" s="113" t="s">
        <v>308</v>
      </c>
      <c r="C4" s="113" t="s">
        <v>175</v>
      </c>
      <c r="D4" s="113" t="s">
        <v>180</v>
      </c>
      <c r="E4" s="114">
        <v>5437278</v>
      </c>
      <c r="F4" s="115">
        <v>338727</v>
      </c>
      <c r="G4" s="116">
        <v>45345</v>
      </c>
      <c r="H4" s="113" t="s">
        <v>181</v>
      </c>
    </row>
    <row r="5" spans="1:12" ht="14.4">
      <c r="A5" s="113" t="s">
        <v>41</v>
      </c>
      <c r="B5" s="113" t="s">
        <v>308</v>
      </c>
      <c r="C5" s="113" t="s">
        <v>183</v>
      </c>
      <c r="D5" s="113" t="s">
        <v>182</v>
      </c>
      <c r="E5" s="114">
        <v>5435404</v>
      </c>
      <c r="F5" s="115">
        <v>155000</v>
      </c>
      <c r="G5" s="116">
        <v>45335</v>
      </c>
      <c r="H5" s="113" t="s">
        <v>184</v>
      </c>
    </row>
    <row r="6" spans="1:12" ht="14.4">
      <c r="A6" s="113" t="s">
        <v>41</v>
      </c>
      <c r="B6" s="113" t="s">
        <v>308</v>
      </c>
      <c r="C6" s="113" t="s">
        <v>186</v>
      </c>
      <c r="D6" s="113" t="s">
        <v>185</v>
      </c>
      <c r="E6" s="114">
        <v>5437773</v>
      </c>
      <c r="F6" s="115">
        <v>7000000</v>
      </c>
      <c r="G6" s="116">
        <v>45349</v>
      </c>
      <c r="H6" s="113" t="s">
        <v>187</v>
      </c>
    </row>
    <row r="7" spans="1:12" ht="14.4">
      <c r="A7" s="113" t="s">
        <v>41</v>
      </c>
      <c r="B7" s="113" t="s">
        <v>308</v>
      </c>
      <c r="C7" s="113" t="s">
        <v>186</v>
      </c>
      <c r="D7" s="113" t="s">
        <v>188</v>
      </c>
      <c r="E7" s="114">
        <v>5437775</v>
      </c>
      <c r="F7" s="115">
        <v>3500000</v>
      </c>
      <c r="G7" s="116">
        <v>45349</v>
      </c>
      <c r="H7" s="113" t="s">
        <v>187</v>
      </c>
    </row>
    <row r="8" spans="1:12" ht="14.4">
      <c r="A8" s="113" t="s">
        <v>41</v>
      </c>
      <c r="B8" s="113" t="s">
        <v>308</v>
      </c>
      <c r="C8" s="113" t="s">
        <v>183</v>
      </c>
      <c r="D8" s="113" t="s">
        <v>189</v>
      </c>
      <c r="E8" s="114">
        <v>5436233</v>
      </c>
      <c r="F8" s="115">
        <v>757959.22</v>
      </c>
      <c r="G8" s="116">
        <v>45338</v>
      </c>
      <c r="H8" s="113" t="s">
        <v>190</v>
      </c>
    </row>
    <row r="9" spans="1:12" ht="14.4">
      <c r="A9" s="113" t="s">
        <v>41</v>
      </c>
      <c r="B9" s="113" t="s">
        <v>308</v>
      </c>
      <c r="C9" s="113" t="s">
        <v>175</v>
      </c>
      <c r="D9" s="113" t="s">
        <v>191</v>
      </c>
      <c r="E9" s="114">
        <v>5435092</v>
      </c>
      <c r="F9" s="115">
        <v>726201</v>
      </c>
      <c r="G9" s="116">
        <v>45334</v>
      </c>
      <c r="H9" s="113" t="s">
        <v>192</v>
      </c>
    </row>
    <row r="10" spans="1:12" ht="14.4">
      <c r="A10" s="113" t="s">
        <v>39</v>
      </c>
      <c r="B10" s="113" t="s">
        <v>309</v>
      </c>
      <c r="C10" s="113" t="s">
        <v>178</v>
      </c>
      <c r="D10" s="113" t="s">
        <v>203</v>
      </c>
      <c r="E10" s="114">
        <v>5433779</v>
      </c>
      <c r="F10" s="115">
        <v>1300000</v>
      </c>
      <c r="G10" s="116">
        <v>45324</v>
      </c>
      <c r="H10" s="113" t="s">
        <v>204</v>
      </c>
    </row>
    <row r="11" spans="1:12" ht="14.4">
      <c r="A11" s="113" t="s">
        <v>39</v>
      </c>
      <c r="B11" s="113" t="s">
        <v>309</v>
      </c>
      <c r="C11" s="113" t="s">
        <v>178</v>
      </c>
      <c r="D11" s="113" t="s">
        <v>210</v>
      </c>
      <c r="E11" s="114">
        <v>5437012</v>
      </c>
      <c r="F11" s="115">
        <v>698000</v>
      </c>
      <c r="G11" s="116">
        <v>45344</v>
      </c>
      <c r="H11" s="113" t="s">
        <v>211</v>
      </c>
    </row>
    <row r="12" spans="1:12" ht="14.4">
      <c r="A12" s="113" t="s">
        <v>39</v>
      </c>
      <c r="B12" s="113" t="s">
        <v>309</v>
      </c>
      <c r="C12" s="113" t="s">
        <v>175</v>
      </c>
      <c r="D12" s="113" t="s">
        <v>220</v>
      </c>
      <c r="E12" s="114">
        <v>5433477</v>
      </c>
      <c r="F12" s="115">
        <v>560040</v>
      </c>
      <c r="G12" s="116">
        <v>45323</v>
      </c>
      <c r="H12" s="113" t="s">
        <v>219</v>
      </c>
    </row>
    <row r="13" spans="1:12" ht="14.4">
      <c r="A13" s="113" t="s">
        <v>39</v>
      </c>
      <c r="B13" s="113" t="s">
        <v>309</v>
      </c>
      <c r="C13" s="113" t="s">
        <v>178</v>
      </c>
      <c r="D13" s="113" t="s">
        <v>225</v>
      </c>
      <c r="E13" s="114">
        <v>5436080</v>
      </c>
      <c r="F13" s="115">
        <v>50000</v>
      </c>
      <c r="G13" s="116">
        <v>45338</v>
      </c>
      <c r="H13" s="113" t="s">
        <v>226</v>
      </c>
    </row>
    <row r="14" spans="1:12" ht="14.4">
      <c r="A14" s="113" t="s">
        <v>39</v>
      </c>
      <c r="B14" s="113" t="s">
        <v>309</v>
      </c>
      <c r="C14" s="113" t="s">
        <v>218</v>
      </c>
      <c r="D14" s="113" t="s">
        <v>160</v>
      </c>
      <c r="E14" s="114">
        <v>5437205</v>
      </c>
      <c r="F14" s="115">
        <v>1075000</v>
      </c>
      <c r="G14" s="116">
        <v>45345</v>
      </c>
      <c r="H14" s="113" t="s">
        <v>219</v>
      </c>
    </row>
    <row r="15" spans="1:12" ht="14.4">
      <c r="A15" s="113" t="s">
        <v>39</v>
      </c>
      <c r="B15" s="113" t="s">
        <v>309</v>
      </c>
      <c r="C15" s="113" t="s">
        <v>186</v>
      </c>
      <c r="D15" s="113" t="s">
        <v>203</v>
      </c>
      <c r="E15" s="114">
        <v>5433775</v>
      </c>
      <c r="F15" s="115">
        <v>2415888.79</v>
      </c>
      <c r="G15" s="116">
        <v>45324</v>
      </c>
      <c r="H15" s="113" t="s">
        <v>204</v>
      </c>
    </row>
    <row r="16" spans="1:12" ht="14.4">
      <c r="A16" s="113" t="s">
        <v>39</v>
      </c>
      <c r="B16" s="113" t="s">
        <v>309</v>
      </c>
      <c r="C16" s="113" t="s">
        <v>178</v>
      </c>
      <c r="D16" s="113" t="s">
        <v>197</v>
      </c>
      <c r="E16" s="114">
        <v>5435725</v>
      </c>
      <c r="F16" s="115">
        <v>35000</v>
      </c>
      <c r="G16" s="116">
        <v>45336</v>
      </c>
      <c r="H16" s="113" t="s">
        <v>198</v>
      </c>
    </row>
    <row r="17" spans="1:8" ht="14.4">
      <c r="A17" s="113" t="s">
        <v>39</v>
      </c>
      <c r="B17" s="113" t="s">
        <v>309</v>
      </c>
      <c r="C17" s="113" t="s">
        <v>223</v>
      </c>
      <c r="D17" s="113" t="s">
        <v>222</v>
      </c>
      <c r="E17" s="114">
        <v>5435550</v>
      </c>
      <c r="F17" s="115">
        <v>404968</v>
      </c>
      <c r="G17" s="116">
        <v>45336</v>
      </c>
      <c r="H17" s="113" t="s">
        <v>224</v>
      </c>
    </row>
    <row r="18" spans="1:8" ht="14.4">
      <c r="A18" s="113" t="s">
        <v>39</v>
      </c>
      <c r="B18" s="113" t="s">
        <v>309</v>
      </c>
      <c r="C18" s="113" t="s">
        <v>186</v>
      </c>
      <c r="D18" s="113" t="s">
        <v>208</v>
      </c>
      <c r="E18" s="114">
        <v>5437827</v>
      </c>
      <c r="F18" s="115">
        <v>1500000</v>
      </c>
      <c r="G18" s="116">
        <v>45349</v>
      </c>
      <c r="H18" s="113" t="s">
        <v>209</v>
      </c>
    </row>
    <row r="19" spans="1:8" ht="14.4">
      <c r="A19" s="113" t="s">
        <v>39</v>
      </c>
      <c r="B19" s="113" t="s">
        <v>309</v>
      </c>
      <c r="C19" s="113" t="s">
        <v>175</v>
      </c>
      <c r="D19" s="113" t="s">
        <v>221</v>
      </c>
      <c r="E19" s="114">
        <v>5437559</v>
      </c>
      <c r="F19" s="115">
        <v>475000</v>
      </c>
      <c r="G19" s="116">
        <v>45348</v>
      </c>
      <c r="H19" s="113" t="s">
        <v>219</v>
      </c>
    </row>
    <row r="20" spans="1:8" ht="14.4">
      <c r="A20" s="113" t="s">
        <v>39</v>
      </c>
      <c r="B20" s="113" t="s">
        <v>309</v>
      </c>
      <c r="C20" s="113" t="s">
        <v>186</v>
      </c>
      <c r="D20" s="113" t="s">
        <v>195</v>
      </c>
      <c r="E20" s="114">
        <v>5438059</v>
      </c>
      <c r="F20" s="115">
        <v>770000</v>
      </c>
      <c r="G20" s="116">
        <v>45350</v>
      </c>
      <c r="H20" s="113" t="s">
        <v>196</v>
      </c>
    </row>
    <row r="21" spans="1:8" ht="28.8">
      <c r="A21" s="113" t="s">
        <v>39</v>
      </c>
      <c r="B21" s="113" t="s">
        <v>309</v>
      </c>
      <c r="C21" s="113" t="s">
        <v>175</v>
      </c>
      <c r="D21" s="113" t="s">
        <v>212</v>
      </c>
      <c r="E21" s="114">
        <v>5438484</v>
      </c>
      <c r="F21" s="115">
        <v>352000</v>
      </c>
      <c r="G21" s="116">
        <v>45351</v>
      </c>
      <c r="H21" s="113" t="s">
        <v>213</v>
      </c>
    </row>
    <row r="22" spans="1:8" ht="28.8">
      <c r="A22" s="113" t="s">
        <v>39</v>
      </c>
      <c r="B22" s="113" t="s">
        <v>309</v>
      </c>
      <c r="C22" s="113" t="s">
        <v>183</v>
      </c>
      <c r="D22" s="113" t="s">
        <v>201</v>
      </c>
      <c r="E22" s="114">
        <v>5434665</v>
      </c>
      <c r="F22" s="115">
        <v>1600000</v>
      </c>
      <c r="G22" s="116">
        <v>45330</v>
      </c>
      <c r="H22" s="113" t="s">
        <v>202</v>
      </c>
    </row>
    <row r="23" spans="1:8" ht="14.4">
      <c r="A23" s="113" t="s">
        <v>39</v>
      </c>
      <c r="B23" s="113" t="s">
        <v>309</v>
      </c>
      <c r="C23" s="113" t="s">
        <v>186</v>
      </c>
      <c r="D23" s="113" t="s">
        <v>214</v>
      </c>
      <c r="E23" s="114">
        <v>5438270</v>
      </c>
      <c r="F23" s="115">
        <v>2248700</v>
      </c>
      <c r="G23" s="116">
        <v>45350</v>
      </c>
      <c r="H23" s="113" t="s">
        <v>215</v>
      </c>
    </row>
    <row r="24" spans="1:8" ht="14.4">
      <c r="A24" s="113" t="s">
        <v>39</v>
      </c>
      <c r="B24" s="113" t="s">
        <v>309</v>
      </c>
      <c r="C24" s="113" t="s">
        <v>178</v>
      </c>
      <c r="D24" s="113" t="s">
        <v>205</v>
      </c>
      <c r="E24" s="114">
        <v>5435214</v>
      </c>
      <c r="F24" s="115">
        <v>86500</v>
      </c>
      <c r="G24" s="116">
        <v>45334</v>
      </c>
      <c r="H24" s="113" t="s">
        <v>204</v>
      </c>
    </row>
    <row r="25" spans="1:8" ht="14.4">
      <c r="A25" s="113" t="s">
        <v>39</v>
      </c>
      <c r="B25" s="113" t="s">
        <v>309</v>
      </c>
      <c r="C25" s="113" t="s">
        <v>186</v>
      </c>
      <c r="D25" s="113" t="s">
        <v>193</v>
      </c>
      <c r="E25" s="114">
        <v>5437881</v>
      </c>
      <c r="F25" s="115">
        <v>440000</v>
      </c>
      <c r="G25" s="116">
        <v>45349</v>
      </c>
      <c r="H25" s="113" t="s">
        <v>194</v>
      </c>
    </row>
    <row r="26" spans="1:8" ht="14.4">
      <c r="A26" s="113" t="s">
        <v>39</v>
      </c>
      <c r="B26" s="113" t="s">
        <v>309</v>
      </c>
      <c r="C26" s="113" t="s">
        <v>186</v>
      </c>
      <c r="D26" s="113" t="s">
        <v>206</v>
      </c>
      <c r="E26" s="114">
        <v>5435181</v>
      </c>
      <c r="F26" s="115">
        <v>2900000</v>
      </c>
      <c r="G26" s="116">
        <v>45334</v>
      </c>
      <c r="H26" s="113" t="s">
        <v>207</v>
      </c>
    </row>
    <row r="27" spans="1:8" ht="14.4">
      <c r="A27" s="113" t="s">
        <v>39</v>
      </c>
      <c r="B27" s="113" t="s">
        <v>309</v>
      </c>
      <c r="C27" s="113" t="s">
        <v>175</v>
      </c>
      <c r="D27" s="113" t="s">
        <v>199</v>
      </c>
      <c r="E27" s="114">
        <v>5435122</v>
      </c>
      <c r="F27" s="115">
        <v>106500</v>
      </c>
      <c r="G27" s="116">
        <v>45334</v>
      </c>
      <c r="H27" s="113" t="s">
        <v>181</v>
      </c>
    </row>
    <row r="28" spans="1:8" ht="28.8">
      <c r="A28" s="113" t="s">
        <v>39</v>
      </c>
      <c r="B28" s="113" t="s">
        <v>309</v>
      </c>
      <c r="C28" s="113" t="s">
        <v>186</v>
      </c>
      <c r="D28" s="113" t="s">
        <v>216</v>
      </c>
      <c r="E28" s="114">
        <v>5435017</v>
      </c>
      <c r="F28" s="115">
        <v>12000000</v>
      </c>
      <c r="G28" s="116">
        <v>45331</v>
      </c>
      <c r="H28" s="113" t="s">
        <v>217</v>
      </c>
    </row>
    <row r="29" spans="1:8" ht="14.4">
      <c r="A29" s="113" t="s">
        <v>39</v>
      </c>
      <c r="B29" s="113" t="s">
        <v>309</v>
      </c>
      <c r="C29" s="113" t="s">
        <v>175</v>
      </c>
      <c r="D29" s="113" t="s">
        <v>200</v>
      </c>
      <c r="E29" s="114">
        <v>5437399</v>
      </c>
      <c r="F29" s="115">
        <v>135000</v>
      </c>
      <c r="G29" s="116">
        <v>45348</v>
      </c>
      <c r="H29" s="113" t="s">
        <v>181</v>
      </c>
    </row>
    <row r="30" spans="1:8" ht="14.4">
      <c r="A30" s="113" t="s">
        <v>96</v>
      </c>
      <c r="B30" s="113" t="s">
        <v>310</v>
      </c>
      <c r="C30" s="113" t="s">
        <v>228</v>
      </c>
      <c r="D30" s="113" t="s">
        <v>227</v>
      </c>
      <c r="E30" s="114">
        <v>5436635</v>
      </c>
      <c r="F30" s="115">
        <v>499900</v>
      </c>
      <c r="G30" s="116">
        <v>45343</v>
      </c>
      <c r="H30" s="113" t="s">
        <v>229</v>
      </c>
    </row>
    <row r="31" spans="1:8" ht="14.4">
      <c r="A31" s="113" t="s">
        <v>96</v>
      </c>
      <c r="B31" s="113" t="s">
        <v>310</v>
      </c>
      <c r="C31" s="113" t="s">
        <v>175</v>
      </c>
      <c r="D31" s="113" t="s">
        <v>230</v>
      </c>
      <c r="E31" s="114">
        <v>5436246</v>
      </c>
      <c r="F31" s="115">
        <v>350000</v>
      </c>
      <c r="G31" s="116">
        <v>45338</v>
      </c>
      <c r="H31" s="113" t="s">
        <v>229</v>
      </c>
    </row>
    <row r="32" spans="1:8" ht="14.4">
      <c r="A32" s="113" t="s">
        <v>98</v>
      </c>
      <c r="B32" s="113" t="s">
        <v>311</v>
      </c>
      <c r="C32" s="113" t="s">
        <v>175</v>
      </c>
      <c r="D32" s="113" t="s">
        <v>231</v>
      </c>
      <c r="E32" s="114">
        <v>5438048</v>
      </c>
      <c r="F32" s="115">
        <v>110000</v>
      </c>
      <c r="G32" s="116">
        <v>45350</v>
      </c>
      <c r="H32" s="113" t="s">
        <v>232</v>
      </c>
    </row>
    <row r="33" spans="1:8" ht="14.4">
      <c r="A33" s="113" t="s">
        <v>102</v>
      </c>
      <c r="B33" s="113" t="s">
        <v>312</v>
      </c>
      <c r="C33" s="113" t="s">
        <v>175</v>
      </c>
      <c r="D33" s="113" t="s">
        <v>259</v>
      </c>
      <c r="E33" s="114">
        <v>5437344</v>
      </c>
      <c r="F33" s="115">
        <v>100000</v>
      </c>
      <c r="G33" s="116">
        <v>45348</v>
      </c>
      <c r="H33" s="113" t="s">
        <v>260</v>
      </c>
    </row>
    <row r="34" spans="1:8" ht="14.4">
      <c r="A34" s="113" t="s">
        <v>102</v>
      </c>
      <c r="B34" s="113" t="s">
        <v>312</v>
      </c>
      <c r="C34" s="113" t="s">
        <v>175</v>
      </c>
      <c r="D34" s="113" t="s">
        <v>261</v>
      </c>
      <c r="E34" s="114">
        <v>5434476</v>
      </c>
      <c r="F34" s="115">
        <v>920000</v>
      </c>
      <c r="G34" s="116">
        <v>45329</v>
      </c>
      <c r="H34" s="113" t="s">
        <v>173</v>
      </c>
    </row>
    <row r="35" spans="1:8" ht="14.4">
      <c r="A35" s="113" t="s">
        <v>102</v>
      </c>
      <c r="B35" s="113" t="s">
        <v>312</v>
      </c>
      <c r="C35" s="113" t="s">
        <v>175</v>
      </c>
      <c r="D35" s="113" t="s">
        <v>247</v>
      </c>
      <c r="E35" s="114">
        <v>5438186</v>
      </c>
      <c r="F35" s="115">
        <v>246000</v>
      </c>
      <c r="G35" s="116">
        <v>45350</v>
      </c>
      <c r="H35" s="113" t="s">
        <v>181</v>
      </c>
    </row>
    <row r="36" spans="1:8" ht="14.4">
      <c r="A36" s="113" t="s">
        <v>102</v>
      </c>
      <c r="B36" s="113" t="s">
        <v>312</v>
      </c>
      <c r="C36" s="113" t="s">
        <v>223</v>
      </c>
      <c r="D36" s="113" t="s">
        <v>265</v>
      </c>
      <c r="E36" s="114">
        <v>5434290</v>
      </c>
      <c r="F36" s="115">
        <v>386650</v>
      </c>
      <c r="G36" s="116">
        <v>45329</v>
      </c>
      <c r="H36" s="113" t="s">
        <v>224</v>
      </c>
    </row>
    <row r="37" spans="1:8" ht="28.8">
      <c r="A37" s="113" t="s">
        <v>102</v>
      </c>
      <c r="B37" s="113" t="s">
        <v>312</v>
      </c>
      <c r="C37" s="113" t="s">
        <v>183</v>
      </c>
      <c r="D37" s="113" t="s">
        <v>254</v>
      </c>
      <c r="E37" s="114">
        <v>5433955</v>
      </c>
      <c r="F37" s="115">
        <v>400000</v>
      </c>
      <c r="G37" s="116">
        <v>45327</v>
      </c>
      <c r="H37" s="113" t="s">
        <v>255</v>
      </c>
    </row>
    <row r="38" spans="1:8" ht="14.4">
      <c r="A38" s="113" t="s">
        <v>102</v>
      </c>
      <c r="B38" s="113" t="s">
        <v>312</v>
      </c>
      <c r="C38" s="113" t="s">
        <v>223</v>
      </c>
      <c r="D38" s="113" t="s">
        <v>266</v>
      </c>
      <c r="E38" s="114">
        <v>5436886</v>
      </c>
      <c r="F38" s="115">
        <v>345950</v>
      </c>
      <c r="G38" s="116">
        <v>45344</v>
      </c>
      <c r="H38" s="113" t="s">
        <v>224</v>
      </c>
    </row>
    <row r="39" spans="1:8" ht="14.4">
      <c r="A39" s="113" t="s">
        <v>102</v>
      </c>
      <c r="B39" s="113" t="s">
        <v>312</v>
      </c>
      <c r="C39" s="113" t="s">
        <v>175</v>
      </c>
      <c r="D39" s="113" t="s">
        <v>248</v>
      </c>
      <c r="E39" s="114">
        <v>5435156</v>
      </c>
      <c r="F39" s="115">
        <v>50000</v>
      </c>
      <c r="G39" s="116">
        <v>45334</v>
      </c>
      <c r="H39" s="113" t="s">
        <v>181</v>
      </c>
    </row>
    <row r="40" spans="1:8" ht="14.4">
      <c r="A40" s="113" t="s">
        <v>102</v>
      </c>
      <c r="B40" s="113" t="s">
        <v>312</v>
      </c>
      <c r="C40" s="113" t="s">
        <v>175</v>
      </c>
      <c r="D40" s="113" t="s">
        <v>249</v>
      </c>
      <c r="E40" s="114">
        <v>5438014</v>
      </c>
      <c r="F40" s="115">
        <v>70000</v>
      </c>
      <c r="G40" s="116">
        <v>45350</v>
      </c>
      <c r="H40" s="113" t="s">
        <v>181</v>
      </c>
    </row>
    <row r="41" spans="1:8" ht="14.4">
      <c r="A41" s="113" t="s">
        <v>102</v>
      </c>
      <c r="B41" s="113" t="s">
        <v>312</v>
      </c>
      <c r="C41" s="113" t="s">
        <v>178</v>
      </c>
      <c r="D41" s="113" t="s">
        <v>243</v>
      </c>
      <c r="E41" s="114">
        <v>5437829</v>
      </c>
      <c r="F41" s="115">
        <v>28500</v>
      </c>
      <c r="G41" s="116">
        <v>45349</v>
      </c>
      <c r="H41" s="113" t="s">
        <v>244</v>
      </c>
    </row>
    <row r="42" spans="1:8" ht="28.8">
      <c r="A42" s="113" t="s">
        <v>102</v>
      </c>
      <c r="B42" s="113" t="s">
        <v>312</v>
      </c>
      <c r="C42" s="113" t="s">
        <v>175</v>
      </c>
      <c r="D42" s="113" t="s">
        <v>241</v>
      </c>
      <c r="E42" s="114">
        <v>5433954</v>
      </c>
      <c r="F42" s="115">
        <v>435000</v>
      </c>
      <c r="G42" s="116">
        <v>45327</v>
      </c>
      <c r="H42" s="113" t="s">
        <v>242</v>
      </c>
    </row>
    <row r="43" spans="1:8" ht="28.8">
      <c r="A43" s="113" t="s">
        <v>102</v>
      </c>
      <c r="B43" s="113" t="s">
        <v>312</v>
      </c>
      <c r="C43" s="113" t="s">
        <v>175</v>
      </c>
      <c r="D43" s="113" t="s">
        <v>252</v>
      </c>
      <c r="E43" s="114">
        <v>5438558</v>
      </c>
      <c r="F43" s="115">
        <v>174400</v>
      </c>
      <c r="G43" s="116">
        <v>45351</v>
      </c>
      <c r="H43" s="113" t="s">
        <v>253</v>
      </c>
    </row>
    <row r="44" spans="1:8" ht="14.4">
      <c r="A44" s="113" t="s">
        <v>102</v>
      </c>
      <c r="B44" s="113" t="s">
        <v>312</v>
      </c>
      <c r="C44" s="113" t="s">
        <v>175</v>
      </c>
      <c r="D44" s="113" t="s">
        <v>262</v>
      </c>
      <c r="E44" s="114">
        <v>5438286</v>
      </c>
      <c r="F44" s="115">
        <v>2102000</v>
      </c>
      <c r="G44" s="116">
        <v>45350</v>
      </c>
      <c r="H44" s="113" t="s">
        <v>173</v>
      </c>
    </row>
    <row r="45" spans="1:8" ht="28.8">
      <c r="A45" s="113" t="s">
        <v>102</v>
      </c>
      <c r="B45" s="113" t="s">
        <v>312</v>
      </c>
      <c r="C45" s="113" t="s">
        <v>175</v>
      </c>
      <c r="D45" s="113" t="s">
        <v>256</v>
      </c>
      <c r="E45" s="114">
        <v>5437568</v>
      </c>
      <c r="F45" s="115">
        <v>123000</v>
      </c>
      <c r="G45" s="116">
        <v>45348</v>
      </c>
      <c r="H45" s="113" t="s">
        <v>257</v>
      </c>
    </row>
    <row r="46" spans="1:8" ht="28.8">
      <c r="A46" s="113" t="s">
        <v>102</v>
      </c>
      <c r="B46" s="113" t="s">
        <v>312</v>
      </c>
      <c r="C46" s="113" t="s">
        <v>186</v>
      </c>
      <c r="D46" s="113" t="s">
        <v>237</v>
      </c>
      <c r="E46" s="114">
        <v>5436424</v>
      </c>
      <c r="F46" s="115">
        <v>2500000</v>
      </c>
      <c r="G46" s="116">
        <v>45342</v>
      </c>
      <c r="H46" s="113" t="s">
        <v>238</v>
      </c>
    </row>
    <row r="47" spans="1:8" ht="14.4">
      <c r="A47" s="113" t="s">
        <v>102</v>
      </c>
      <c r="B47" s="113" t="s">
        <v>312</v>
      </c>
      <c r="C47" s="113" t="s">
        <v>175</v>
      </c>
      <c r="D47" s="113" t="s">
        <v>239</v>
      </c>
      <c r="E47" s="114">
        <v>5436878</v>
      </c>
      <c r="F47" s="115">
        <v>400000</v>
      </c>
      <c r="G47" s="116">
        <v>45344</v>
      </c>
      <c r="H47" s="113" t="s">
        <v>240</v>
      </c>
    </row>
    <row r="48" spans="1:8" ht="14.4">
      <c r="A48" s="113" t="s">
        <v>102</v>
      </c>
      <c r="B48" s="113" t="s">
        <v>312</v>
      </c>
      <c r="C48" s="113" t="s">
        <v>178</v>
      </c>
      <c r="D48" s="113" t="s">
        <v>245</v>
      </c>
      <c r="E48" s="114">
        <v>5436710</v>
      </c>
      <c r="F48" s="115">
        <v>65000</v>
      </c>
      <c r="G48" s="116">
        <v>45343</v>
      </c>
      <c r="H48" s="113" t="s">
        <v>244</v>
      </c>
    </row>
    <row r="49" spans="1:8" ht="14.4">
      <c r="A49" s="113" t="s">
        <v>102</v>
      </c>
      <c r="B49" s="113" t="s">
        <v>312</v>
      </c>
      <c r="C49" s="113" t="s">
        <v>218</v>
      </c>
      <c r="D49" s="113" t="s">
        <v>267</v>
      </c>
      <c r="E49" s="114">
        <v>5438633</v>
      </c>
      <c r="F49" s="115">
        <v>5550000</v>
      </c>
      <c r="G49" s="116">
        <v>45351</v>
      </c>
      <c r="H49" s="113" t="s">
        <v>226</v>
      </c>
    </row>
    <row r="50" spans="1:8" ht="14.4">
      <c r="A50" s="113" t="s">
        <v>102</v>
      </c>
      <c r="B50" s="113" t="s">
        <v>312</v>
      </c>
      <c r="C50" s="113" t="s">
        <v>175</v>
      </c>
      <c r="D50" s="113" t="s">
        <v>251</v>
      </c>
      <c r="E50" s="114">
        <v>5436440</v>
      </c>
      <c r="F50" s="115">
        <v>338400</v>
      </c>
      <c r="G50" s="116">
        <v>45342</v>
      </c>
      <c r="H50" s="113" t="s">
        <v>181</v>
      </c>
    </row>
    <row r="51" spans="1:8" ht="14.4">
      <c r="A51" s="113" t="s">
        <v>102</v>
      </c>
      <c r="B51" s="113" t="s">
        <v>312</v>
      </c>
      <c r="C51" s="113" t="s">
        <v>175</v>
      </c>
      <c r="D51" s="113" t="s">
        <v>250</v>
      </c>
      <c r="E51" s="114">
        <v>5436410</v>
      </c>
      <c r="F51" s="115">
        <v>408000</v>
      </c>
      <c r="G51" s="116">
        <v>45342</v>
      </c>
      <c r="H51" s="113" t="s">
        <v>181</v>
      </c>
    </row>
    <row r="52" spans="1:8" ht="28.8">
      <c r="A52" s="113" t="s">
        <v>102</v>
      </c>
      <c r="B52" s="113" t="s">
        <v>312</v>
      </c>
      <c r="C52" s="113" t="s">
        <v>175</v>
      </c>
      <c r="D52" s="113" t="s">
        <v>258</v>
      </c>
      <c r="E52" s="114">
        <v>5436397</v>
      </c>
      <c r="F52" s="115">
        <v>105000</v>
      </c>
      <c r="G52" s="116">
        <v>45342</v>
      </c>
      <c r="H52" s="113" t="s">
        <v>257</v>
      </c>
    </row>
    <row r="53" spans="1:8" ht="14.4">
      <c r="A53" s="113" t="s">
        <v>102</v>
      </c>
      <c r="B53" s="113" t="s">
        <v>312</v>
      </c>
      <c r="C53" s="113" t="s">
        <v>178</v>
      </c>
      <c r="D53" s="113" t="s">
        <v>246</v>
      </c>
      <c r="E53" s="114">
        <v>5433683</v>
      </c>
      <c r="F53" s="115">
        <v>25000</v>
      </c>
      <c r="G53" s="116">
        <v>45324</v>
      </c>
      <c r="H53" s="113" t="s">
        <v>244</v>
      </c>
    </row>
    <row r="54" spans="1:8" ht="14.4">
      <c r="A54" s="113" t="s">
        <v>102</v>
      </c>
      <c r="B54" s="113" t="s">
        <v>312</v>
      </c>
      <c r="C54" s="113" t="s">
        <v>183</v>
      </c>
      <c r="D54" s="113" t="s">
        <v>235</v>
      </c>
      <c r="E54" s="114">
        <v>5437033</v>
      </c>
      <c r="F54" s="115">
        <v>188000</v>
      </c>
      <c r="G54" s="116">
        <v>45344</v>
      </c>
      <c r="H54" s="113" t="s">
        <v>236</v>
      </c>
    </row>
    <row r="55" spans="1:8" ht="14.4">
      <c r="A55" s="113" t="s">
        <v>102</v>
      </c>
      <c r="B55" s="113" t="s">
        <v>312</v>
      </c>
      <c r="C55" s="113" t="s">
        <v>175</v>
      </c>
      <c r="D55" s="113" t="s">
        <v>263</v>
      </c>
      <c r="E55" s="114">
        <v>5433462</v>
      </c>
      <c r="F55" s="115">
        <v>525000</v>
      </c>
      <c r="G55" s="116">
        <v>45323</v>
      </c>
      <c r="H55" s="113" t="s">
        <v>264</v>
      </c>
    </row>
    <row r="56" spans="1:8" ht="14.4">
      <c r="A56" s="113" t="s">
        <v>102</v>
      </c>
      <c r="B56" s="113" t="s">
        <v>312</v>
      </c>
      <c r="C56" s="113" t="s">
        <v>175</v>
      </c>
      <c r="D56" s="113" t="s">
        <v>233</v>
      </c>
      <c r="E56" s="114">
        <v>5437102</v>
      </c>
      <c r="F56" s="115">
        <v>358050</v>
      </c>
      <c r="G56" s="116">
        <v>45345</v>
      </c>
      <c r="H56" s="113" t="s">
        <v>234</v>
      </c>
    </row>
    <row r="57" spans="1:8" ht="14.4">
      <c r="A57" s="113" t="s">
        <v>168</v>
      </c>
      <c r="B57" s="113" t="s">
        <v>313</v>
      </c>
      <c r="C57" s="113" t="s">
        <v>178</v>
      </c>
      <c r="D57" s="113" t="s">
        <v>272</v>
      </c>
      <c r="E57" s="114">
        <v>5436079</v>
      </c>
      <c r="F57" s="115">
        <v>100000</v>
      </c>
      <c r="G57" s="116">
        <v>45338</v>
      </c>
      <c r="H57" s="113" t="s">
        <v>273</v>
      </c>
    </row>
    <row r="58" spans="1:8" ht="14.4">
      <c r="A58" s="113" t="s">
        <v>168</v>
      </c>
      <c r="B58" s="113" t="s">
        <v>313</v>
      </c>
      <c r="C58" s="113" t="s">
        <v>186</v>
      </c>
      <c r="D58" s="113" t="s">
        <v>270</v>
      </c>
      <c r="E58" s="114">
        <v>5434437</v>
      </c>
      <c r="F58" s="115">
        <v>3549475</v>
      </c>
      <c r="G58" s="116">
        <v>45329</v>
      </c>
      <c r="H58" s="113" t="s">
        <v>274</v>
      </c>
    </row>
    <row r="59" spans="1:8" ht="14.4">
      <c r="A59" s="113" t="s">
        <v>168</v>
      </c>
      <c r="B59" s="113" t="s">
        <v>313</v>
      </c>
      <c r="C59" s="113" t="s">
        <v>186</v>
      </c>
      <c r="D59" s="113" t="s">
        <v>268</v>
      </c>
      <c r="E59" s="114">
        <v>5438051</v>
      </c>
      <c r="F59" s="115">
        <v>2000000</v>
      </c>
      <c r="G59" s="116">
        <v>45350</v>
      </c>
      <c r="H59" s="113" t="s">
        <v>269</v>
      </c>
    </row>
    <row r="60" spans="1:8" ht="28.8">
      <c r="A60" s="113" t="s">
        <v>168</v>
      </c>
      <c r="B60" s="113" t="s">
        <v>313</v>
      </c>
      <c r="C60" s="113" t="s">
        <v>186</v>
      </c>
      <c r="D60" s="113" t="s">
        <v>270</v>
      </c>
      <c r="E60" s="114">
        <v>5434439</v>
      </c>
      <c r="F60" s="115">
        <v>3629000</v>
      </c>
      <c r="G60" s="116">
        <v>45329</v>
      </c>
      <c r="H60" s="113" t="s">
        <v>271</v>
      </c>
    </row>
    <row r="61" spans="1:8" ht="28.8">
      <c r="A61" s="113" t="s">
        <v>40</v>
      </c>
      <c r="B61" s="113" t="s">
        <v>314</v>
      </c>
      <c r="C61" s="113" t="s">
        <v>186</v>
      </c>
      <c r="D61" s="113" t="s">
        <v>287</v>
      </c>
      <c r="E61" s="114">
        <v>5438582</v>
      </c>
      <c r="F61" s="115">
        <v>2575000</v>
      </c>
      <c r="G61" s="116">
        <v>45351</v>
      </c>
      <c r="H61" s="113" t="s">
        <v>271</v>
      </c>
    </row>
    <row r="62" spans="1:8" ht="14.4">
      <c r="A62" s="113" t="s">
        <v>40</v>
      </c>
      <c r="B62" s="113" t="s">
        <v>314</v>
      </c>
      <c r="C62" s="113" t="s">
        <v>175</v>
      </c>
      <c r="D62" s="113" t="s">
        <v>284</v>
      </c>
      <c r="E62" s="114">
        <v>5434110</v>
      </c>
      <c r="F62" s="115">
        <v>38800</v>
      </c>
      <c r="G62" s="116">
        <v>45328</v>
      </c>
      <c r="H62" s="113" t="s">
        <v>181</v>
      </c>
    </row>
    <row r="63" spans="1:8" ht="14.4">
      <c r="A63" s="113" t="s">
        <v>40</v>
      </c>
      <c r="B63" s="113" t="s">
        <v>314</v>
      </c>
      <c r="C63" s="113" t="s">
        <v>186</v>
      </c>
      <c r="D63" s="113" t="s">
        <v>276</v>
      </c>
      <c r="E63" s="114">
        <v>5433706</v>
      </c>
      <c r="F63" s="115">
        <v>278952546</v>
      </c>
      <c r="G63" s="116">
        <v>45324</v>
      </c>
      <c r="H63" s="113" t="s">
        <v>277</v>
      </c>
    </row>
    <row r="64" spans="1:8" ht="14.4">
      <c r="A64" s="113" t="s">
        <v>40</v>
      </c>
      <c r="B64" s="113" t="s">
        <v>314</v>
      </c>
      <c r="C64" s="113" t="s">
        <v>178</v>
      </c>
      <c r="D64" s="113" t="s">
        <v>296</v>
      </c>
      <c r="E64" s="114">
        <v>5433748</v>
      </c>
      <c r="F64" s="115">
        <v>250000</v>
      </c>
      <c r="G64" s="116">
        <v>45324</v>
      </c>
      <c r="H64" s="113" t="s">
        <v>224</v>
      </c>
    </row>
    <row r="65" spans="1:8" ht="14.4">
      <c r="A65" s="113" t="s">
        <v>40</v>
      </c>
      <c r="B65" s="113" t="s">
        <v>314</v>
      </c>
      <c r="C65" s="113" t="s">
        <v>178</v>
      </c>
      <c r="D65" s="113" t="s">
        <v>280</v>
      </c>
      <c r="E65" s="114">
        <v>5433632</v>
      </c>
      <c r="F65" s="115">
        <v>100000</v>
      </c>
      <c r="G65" s="116">
        <v>45324</v>
      </c>
      <c r="H65" s="113" t="s">
        <v>179</v>
      </c>
    </row>
    <row r="66" spans="1:8" ht="28.8">
      <c r="A66" s="113" t="s">
        <v>40</v>
      </c>
      <c r="B66" s="113" t="s">
        <v>314</v>
      </c>
      <c r="C66" s="113" t="s">
        <v>175</v>
      </c>
      <c r="D66" s="113" t="s">
        <v>282</v>
      </c>
      <c r="E66" s="114">
        <v>5435367</v>
      </c>
      <c r="F66" s="115">
        <v>102000</v>
      </c>
      <c r="G66" s="116">
        <v>45335</v>
      </c>
      <c r="H66" s="113" t="s">
        <v>283</v>
      </c>
    </row>
    <row r="67" spans="1:8" ht="14.4">
      <c r="A67" s="113" t="s">
        <v>40</v>
      </c>
      <c r="B67" s="113" t="s">
        <v>314</v>
      </c>
      <c r="C67" s="113" t="s">
        <v>175</v>
      </c>
      <c r="D67" s="113" t="s">
        <v>289</v>
      </c>
      <c r="E67" s="114">
        <v>5436925</v>
      </c>
      <c r="F67" s="115">
        <v>214000</v>
      </c>
      <c r="G67" s="116">
        <v>45344</v>
      </c>
      <c r="H67" s="113" t="s">
        <v>290</v>
      </c>
    </row>
    <row r="68" spans="1:8" ht="14.4">
      <c r="A68" s="113" t="s">
        <v>40</v>
      </c>
      <c r="B68" s="113" t="s">
        <v>314</v>
      </c>
      <c r="C68" s="113" t="s">
        <v>178</v>
      </c>
      <c r="D68" s="113" t="s">
        <v>281</v>
      </c>
      <c r="E68" s="114">
        <v>5437020</v>
      </c>
      <c r="F68" s="115">
        <v>25000</v>
      </c>
      <c r="G68" s="116">
        <v>45344</v>
      </c>
      <c r="H68" s="113" t="s">
        <v>198</v>
      </c>
    </row>
    <row r="69" spans="1:8" ht="14.4">
      <c r="A69" s="113" t="s">
        <v>40</v>
      </c>
      <c r="B69" s="113" t="s">
        <v>314</v>
      </c>
      <c r="C69" s="113" t="s">
        <v>178</v>
      </c>
      <c r="D69" s="113" t="s">
        <v>291</v>
      </c>
      <c r="E69" s="114">
        <v>5437342</v>
      </c>
      <c r="F69" s="115">
        <v>500000</v>
      </c>
      <c r="G69" s="116">
        <v>45348</v>
      </c>
      <c r="H69" s="113" t="s">
        <v>173</v>
      </c>
    </row>
    <row r="70" spans="1:8" ht="28.8">
      <c r="A70" s="113" t="s">
        <v>40</v>
      </c>
      <c r="B70" s="113" t="s">
        <v>314</v>
      </c>
      <c r="C70" s="113" t="s">
        <v>175</v>
      </c>
      <c r="D70" s="113" t="s">
        <v>288</v>
      </c>
      <c r="E70" s="114">
        <v>5435698</v>
      </c>
      <c r="F70" s="115">
        <v>103000</v>
      </c>
      <c r="G70" s="116">
        <v>45336</v>
      </c>
      <c r="H70" s="113" t="s">
        <v>257</v>
      </c>
    </row>
    <row r="71" spans="1:8" ht="14.4">
      <c r="A71" s="113" t="s">
        <v>40</v>
      </c>
      <c r="B71" s="113" t="s">
        <v>314</v>
      </c>
      <c r="C71" s="113" t="s">
        <v>223</v>
      </c>
      <c r="D71" s="113" t="s">
        <v>278</v>
      </c>
      <c r="E71" s="114">
        <v>5434787</v>
      </c>
      <c r="F71" s="115">
        <v>787500</v>
      </c>
      <c r="G71" s="116">
        <v>45331</v>
      </c>
      <c r="H71" s="113" t="s">
        <v>279</v>
      </c>
    </row>
    <row r="72" spans="1:8" ht="28.8">
      <c r="A72" s="113" t="s">
        <v>40</v>
      </c>
      <c r="B72" s="113" t="s">
        <v>314</v>
      </c>
      <c r="C72" s="113" t="s">
        <v>186</v>
      </c>
      <c r="D72" s="113" t="s">
        <v>292</v>
      </c>
      <c r="E72" s="114">
        <v>5435249</v>
      </c>
      <c r="F72" s="115">
        <v>4000000</v>
      </c>
      <c r="G72" s="116">
        <v>45335</v>
      </c>
      <c r="H72" s="113" t="s">
        <v>293</v>
      </c>
    </row>
    <row r="73" spans="1:8" ht="14.4">
      <c r="A73" s="113" t="s">
        <v>40</v>
      </c>
      <c r="B73" s="113" t="s">
        <v>314</v>
      </c>
      <c r="C73" s="113" t="s">
        <v>186</v>
      </c>
      <c r="D73" s="113" t="s">
        <v>294</v>
      </c>
      <c r="E73" s="114">
        <v>5435111</v>
      </c>
      <c r="F73" s="115">
        <v>3000000</v>
      </c>
      <c r="G73" s="116">
        <v>45334</v>
      </c>
      <c r="H73" s="113" t="s">
        <v>295</v>
      </c>
    </row>
    <row r="74" spans="1:8" ht="28.8">
      <c r="A74" s="113" t="s">
        <v>40</v>
      </c>
      <c r="B74" s="113" t="s">
        <v>314</v>
      </c>
      <c r="C74" s="113" t="s">
        <v>183</v>
      </c>
      <c r="D74" s="113" t="s">
        <v>285</v>
      </c>
      <c r="E74" s="114">
        <v>5436289</v>
      </c>
      <c r="F74" s="115">
        <v>300000</v>
      </c>
      <c r="G74" s="116">
        <v>45338</v>
      </c>
      <c r="H74" s="113" t="s">
        <v>286</v>
      </c>
    </row>
    <row r="75" spans="1:8" ht="14.4">
      <c r="A75" s="113" t="s">
        <v>40</v>
      </c>
      <c r="B75" s="113" t="s">
        <v>314</v>
      </c>
      <c r="C75" s="113" t="s">
        <v>175</v>
      </c>
      <c r="D75" s="113" t="s">
        <v>275</v>
      </c>
      <c r="E75" s="114">
        <v>5435005</v>
      </c>
      <c r="F75" s="115">
        <v>806000</v>
      </c>
      <c r="G75" s="116">
        <v>45331</v>
      </c>
      <c r="H75" s="113" t="s">
        <v>229</v>
      </c>
    </row>
    <row r="76" spans="1:8" ht="14.4">
      <c r="A76" s="113" t="s">
        <v>55</v>
      </c>
      <c r="B76" s="113" t="s">
        <v>315</v>
      </c>
      <c r="C76" s="113" t="s">
        <v>223</v>
      </c>
      <c r="D76" s="113" t="s">
        <v>300</v>
      </c>
      <c r="E76" s="114">
        <v>5435120</v>
      </c>
      <c r="F76" s="115">
        <v>203500</v>
      </c>
      <c r="G76" s="116">
        <v>45334</v>
      </c>
      <c r="H76" s="113" t="s">
        <v>301</v>
      </c>
    </row>
    <row r="77" spans="1:8" ht="28.8">
      <c r="A77" s="113" t="s">
        <v>55</v>
      </c>
      <c r="B77" s="113" t="s">
        <v>315</v>
      </c>
      <c r="C77" s="113" t="s">
        <v>175</v>
      </c>
      <c r="D77" s="113" t="s">
        <v>299</v>
      </c>
      <c r="E77" s="114">
        <v>5435095</v>
      </c>
      <c r="F77" s="115">
        <v>385000</v>
      </c>
      <c r="G77" s="116">
        <v>45334</v>
      </c>
      <c r="H77" s="113" t="s">
        <v>298</v>
      </c>
    </row>
    <row r="78" spans="1:8" ht="14.4">
      <c r="A78" s="113" t="s">
        <v>55</v>
      </c>
      <c r="B78" s="113" t="s">
        <v>315</v>
      </c>
      <c r="C78" s="113" t="s">
        <v>223</v>
      </c>
      <c r="D78" s="113" t="s">
        <v>305</v>
      </c>
      <c r="E78" s="114">
        <v>5436127</v>
      </c>
      <c r="F78" s="115">
        <v>363760</v>
      </c>
      <c r="G78" s="116">
        <v>45338</v>
      </c>
      <c r="H78" s="113" t="s">
        <v>224</v>
      </c>
    </row>
    <row r="79" spans="1:8" ht="14.4">
      <c r="A79" s="113" t="s">
        <v>55</v>
      </c>
      <c r="B79" s="113" t="s">
        <v>315</v>
      </c>
      <c r="C79" s="113" t="s">
        <v>178</v>
      </c>
      <c r="D79" s="113" t="s">
        <v>304</v>
      </c>
      <c r="E79" s="114">
        <v>5435093</v>
      </c>
      <c r="F79" s="115">
        <v>202000</v>
      </c>
      <c r="G79" s="116">
        <v>45334</v>
      </c>
      <c r="H79" s="113" t="s">
        <v>224</v>
      </c>
    </row>
    <row r="80" spans="1:8" ht="14.4">
      <c r="A80" s="113" t="s">
        <v>55</v>
      </c>
      <c r="B80" s="113" t="s">
        <v>315</v>
      </c>
      <c r="C80" s="113" t="s">
        <v>183</v>
      </c>
      <c r="D80" s="113" t="s">
        <v>302</v>
      </c>
      <c r="E80" s="114">
        <v>5436683</v>
      </c>
      <c r="F80" s="115">
        <v>145570</v>
      </c>
      <c r="G80" s="116">
        <v>45343</v>
      </c>
      <c r="H80" s="113" t="s">
        <v>303</v>
      </c>
    </row>
    <row r="81" spans="1:8" ht="28.8">
      <c r="A81" s="113" t="s">
        <v>55</v>
      </c>
      <c r="B81" s="113" t="s">
        <v>315</v>
      </c>
      <c r="C81" s="113" t="s">
        <v>175</v>
      </c>
      <c r="D81" s="113" t="s">
        <v>297</v>
      </c>
      <c r="E81" s="114">
        <v>5433791</v>
      </c>
      <c r="F81" s="115">
        <v>145000</v>
      </c>
      <c r="G81" s="116">
        <v>45324</v>
      </c>
      <c r="H81" s="113" t="s">
        <v>298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666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9" t="s">
        <v>0</v>
      </c>
      <c r="B1" s="90" t="s">
        <v>42</v>
      </c>
      <c r="C1" s="90" t="s">
        <v>43</v>
      </c>
      <c r="D1" s="90" t="s">
        <v>37</v>
      </c>
      <c r="E1" s="91" t="s">
        <v>53</v>
      </c>
      <c r="L1">
        <v>666</v>
      </c>
    </row>
    <row r="2" spans="1:12" ht="12.75" customHeight="1">
      <c r="A2" s="117" t="s">
        <v>74</v>
      </c>
      <c r="B2" s="117" t="s">
        <v>306</v>
      </c>
      <c r="C2" s="118">
        <v>400000</v>
      </c>
      <c r="D2" s="119">
        <v>45330</v>
      </c>
      <c r="E2" s="117" t="s">
        <v>318</v>
      </c>
    </row>
    <row r="3" spans="1:12" ht="12.75" customHeight="1">
      <c r="A3" s="117" t="s">
        <v>74</v>
      </c>
      <c r="B3" s="117" t="s">
        <v>306</v>
      </c>
      <c r="C3" s="118">
        <v>540395</v>
      </c>
      <c r="D3" s="119">
        <v>45351</v>
      </c>
      <c r="E3" s="117" t="s">
        <v>318</v>
      </c>
    </row>
    <row r="4" spans="1:12" ht="12.75" customHeight="1">
      <c r="A4" s="117" t="s">
        <v>74</v>
      </c>
      <c r="B4" s="117" t="s">
        <v>306</v>
      </c>
      <c r="C4" s="118">
        <v>540000</v>
      </c>
      <c r="D4" s="119">
        <v>45349</v>
      </c>
      <c r="E4" s="117" t="s">
        <v>318</v>
      </c>
    </row>
    <row r="5" spans="1:12" ht="12.75" customHeight="1">
      <c r="A5" s="117" t="s">
        <v>74</v>
      </c>
      <c r="B5" s="117" t="s">
        <v>306</v>
      </c>
      <c r="C5" s="118">
        <v>449950</v>
      </c>
      <c r="D5" s="119">
        <v>45336</v>
      </c>
      <c r="E5" s="117" t="s">
        <v>318</v>
      </c>
    </row>
    <row r="6" spans="1:12" ht="12.75" customHeight="1">
      <c r="A6" s="117" t="s">
        <v>74</v>
      </c>
      <c r="B6" s="117" t="s">
        <v>306</v>
      </c>
      <c r="C6" s="118">
        <v>570950</v>
      </c>
      <c r="D6" s="119">
        <v>45343</v>
      </c>
      <c r="E6" s="117" t="s">
        <v>318</v>
      </c>
    </row>
    <row r="7" spans="1:12" ht="12.75" customHeight="1">
      <c r="A7" s="117" t="s">
        <v>74</v>
      </c>
      <c r="B7" s="117" t="s">
        <v>306</v>
      </c>
      <c r="C7" s="118">
        <v>465000</v>
      </c>
      <c r="D7" s="119">
        <v>45336</v>
      </c>
      <c r="E7" s="117" t="s">
        <v>318</v>
      </c>
    </row>
    <row r="8" spans="1:12" ht="12.75" customHeight="1">
      <c r="A8" s="117" t="s">
        <v>74</v>
      </c>
      <c r="B8" s="117" t="s">
        <v>306</v>
      </c>
      <c r="C8" s="118">
        <v>549950</v>
      </c>
      <c r="D8" s="119">
        <v>45351</v>
      </c>
      <c r="E8" s="117" t="s">
        <v>318</v>
      </c>
    </row>
    <row r="9" spans="1:12" ht="12.75" customHeight="1">
      <c r="A9" s="117" t="s">
        <v>74</v>
      </c>
      <c r="B9" s="117" t="s">
        <v>306</v>
      </c>
      <c r="C9" s="118">
        <v>429000</v>
      </c>
      <c r="D9" s="119">
        <v>45344</v>
      </c>
      <c r="E9" s="117" t="s">
        <v>318</v>
      </c>
    </row>
    <row r="10" spans="1:12" ht="12.75" customHeight="1">
      <c r="A10" s="117" t="s">
        <v>74</v>
      </c>
      <c r="B10" s="117" t="s">
        <v>306</v>
      </c>
      <c r="C10" s="118">
        <v>525000</v>
      </c>
      <c r="D10" s="119">
        <v>45345</v>
      </c>
      <c r="E10" s="117" t="s">
        <v>318</v>
      </c>
    </row>
    <row r="11" spans="1:12" ht="12.75" customHeight="1">
      <c r="A11" s="117" t="s">
        <v>74</v>
      </c>
      <c r="B11" s="117" t="s">
        <v>306</v>
      </c>
      <c r="C11" s="118">
        <v>529950</v>
      </c>
      <c r="D11" s="119">
        <v>45351</v>
      </c>
      <c r="E11" s="117" t="s">
        <v>318</v>
      </c>
    </row>
    <row r="12" spans="1:12" ht="12.75" customHeight="1">
      <c r="A12" s="117" t="s">
        <v>74</v>
      </c>
      <c r="B12" s="117" t="s">
        <v>306</v>
      </c>
      <c r="C12" s="118">
        <v>540000</v>
      </c>
      <c r="D12" s="119">
        <v>45351</v>
      </c>
      <c r="E12" s="117" t="s">
        <v>318</v>
      </c>
    </row>
    <row r="13" spans="1:12" ht="14.4">
      <c r="A13" s="117" t="s">
        <v>74</v>
      </c>
      <c r="B13" s="117" t="s">
        <v>306</v>
      </c>
      <c r="C13" s="118">
        <v>643500</v>
      </c>
      <c r="D13" s="119">
        <v>45328</v>
      </c>
      <c r="E13" s="117" t="s">
        <v>318</v>
      </c>
    </row>
    <row r="14" spans="1:12" ht="14.4">
      <c r="A14" s="117" t="s">
        <v>74</v>
      </c>
      <c r="B14" s="117" t="s">
        <v>306</v>
      </c>
      <c r="C14" s="118">
        <v>605100</v>
      </c>
      <c r="D14" s="119">
        <v>45349</v>
      </c>
      <c r="E14" s="117" t="s">
        <v>318</v>
      </c>
    </row>
    <row r="15" spans="1:12" ht="14.4">
      <c r="A15" s="117" t="s">
        <v>74</v>
      </c>
      <c r="B15" s="117" t="s">
        <v>306</v>
      </c>
      <c r="C15" s="118">
        <v>521848</v>
      </c>
      <c r="D15" s="119">
        <v>45348</v>
      </c>
      <c r="E15" s="117" t="s">
        <v>318</v>
      </c>
    </row>
    <row r="16" spans="1:12" ht="14.4">
      <c r="A16" s="117" t="s">
        <v>74</v>
      </c>
      <c r="B16" s="117" t="s">
        <v>306</v>
      </c>
      <c r="C16" s="118">
        <v>549950</v>
      </c>
      <c r="D16" s="119">
        <v>45349</v>
      </c>
      <c r="E16" s="117" t="s">
        <v>318</v>
      </c>
    </row>
    <row r="17" spans="1:5" ht="14.4">
      <c r="A17" s="117" t="s">
        <v>74</v>
      </c>
      <c r="B17" s="117" t="s">
        <v>306</v>
      </c>
      <c r="C17" s="118">
        <v>630000</v>
      </c>
      <c r="D17" s="119">
        <v>45327</v>
      </c>
      <c r="E17" s="117" t="s">
        <v>318</v>
      </c>
    </row>
    <row r="18" spans="1:5" ht="14.4">
      <c r="A18" s="117" t="s">
        <v>74</v>
      </c>
      <c r="B18" s="117" t="s">
        <v>306</v>
      </c>
      <c r="C18" s="118">
        <v>548399</v>
      </c>
      <c r="D18" s="119">
        <v>45349</v>
      </c>
      <c r="E18" s="117" t="s">
        <v>318</v>
      </c>
    </row>
    <row r="19" spans="1:5" ht="14.4">
      <c r="A19" s="117" t="s">
        <v>74</v>
      </c>
      <c r="B19" s="117" t="s">
        <v>306</v>
      </c>
      <c r="C19" s="118">
        <v>524000</v>
      </c>
      <c r="D19" s="119">
        <v>45334</v>
      </c>
      <c r="E19" s="117" t="s">
        <v>318</v>
      </c>
    </row>
    <row r="20" spans="1:5" ht="14.4">
      <c r="A20" s="117" t="s">
        <v>74</v>
      </c>
      <c r="B20" s="117" t="s">
        <v>306</v>
      </c>
      <c r="C20" s="118">
        <v>489950</v>
      </c>
      <c r="D20" s="119">
        <v>45349</v>
      </c>
      <c r="E20" s="117" t="s">
        <v>318</v>
      </c>
    </row>
    <row r="21" spans="1:5" ht="14.4">
      <c r="A21" s="117" t="s">
        <v>74</v>
      </c>
      <c r="B21" s="117" t="s">
        <v>306</v>
      </c>
      <c r="C21" s="118">
        <v>465000</v>
      </c>
      <c r="D21" s="119">
        <v>45345</v>
      </c>
      <c r="E21" s="117" t="s">
        <v>318</v>
      </c>
    </row>
    <row r="22" spans="1:5" ht="14.4">
      <c r="A22" s="117" t="s">
        <v>74</v>
      </c>
      <c r="B22" s="117" t="s">
        <v>306</v>
      </c>
      <c r="C22" s="118">
        <v>589950</v>
      </c>
      <c r="D22" s="119">
        <v>45329</v>
      </c>
      <c r="E22" s="117" t="s">
        <v>318</v>
      </c>
    </row>
    <row r="23" spans="1:5" ht="14.4">
      <c r="A23" s="117" t="s">
        <v>74</v>
      </c>
      <c r="B23" s="117" t="s">
        <v>306</v>
      </c>
      <c r="C23" s="118">
        <v>680090</v>
      </c>
      <c r="D23" s="119">
        <v>45350</v>
      </c>
      <c r="E23" s="117" t="s">
        <v>318</v>
      </c>
    </row>
    <row r="24" spans="1:5" ht="14.4">
      <c r="A24" s="117" t="s">
        <v>74</v>
      </c>
      <c r="B24" s="117" t="s">
        <v>306</v>
      </c>
      <c r="C24" s="118">
        <v>509950</v>
      </c>
      <c r="D24" s="119">
        <v>45350</v>
      </c>
      <c r="E24" s="117" t="s">
        <v>318</v>
      </c>
    </row>
    <row r="25" spans="1:5" ht="14.4">
      <c r="A25" s="117" t="s">
        <v>74</v>
      </c>
      <c r="B25" s="117" t="s">
        <v>306</v>
      </c>
      <c r="C25" s="118">
        <v>465000</v>
      </c>
      <c r="D25" s="119">
        <v>45350</v>
      </c>
      <c r="E25" s="117" t="s">
        <v>318</v>
      </c>
    </row>
    <row r="26" spans="1:5" ht="14.4">
      <c r="A26" s="117" t="s">
        <v>74</v>
      </c>
      <c r="B26" s="117" t="s">
        <v>306</v>
      </c>
      <c r="C26" s="118">
        <v>519950</v>
      </c>
      <c r="D26" s="119">
        <v>45343</v>
      </c>
      <c r="E26" s="117" t="s">
        <v>318</v>
      </c>
    </row>
    <row r="27" spans="1:5" ht="14.4">
      <c r="A27" s="117" t="s">
        <v>74</v>
      </c>
      <c r="B27" s="117" t="s">
        <v>306</v>
      </c>
      <c r="C27" s="118">
        <v>579950</v>
      </c>
      <c r="D27" s="119">
        <v>45330</v>
      </c>
      <c r="E27" s="117" t="s">
        <v>318</v>
      </c>
    </row>
    <row r="28" spans="1:5" ht="14.4">
      <c r="A28" s="117" t="s">
        <v>74</v>
      </c>
      <c r="B28" s="117" t="s">
        <v>306</v>
      </c>
      <c r="C28" s="118">
        <v>509950</v>
      </c>
      <c r="D28" s="119">
        <v>45337</v>
      </c>
      <c r="E28" s="117" t="s">
        <v>318</v>
      </c>
    </row>
    <row r="29" spans="1:5" ht="14.4">
      <c r="A29" s="117" t="s">
        <v>74</v>
      </c>
      <c r="B29" s="117" t="s">
        <v>306</v>
      </c>
      <c r="C29" s="118">
        <v>624023</v>
      </c>
      <c r="D29" s="119">
        <v>45344</v>
      </c>
      <c r="E29" s="117" t="s">
        <v>318</v>
      </c>
    </row>
    <row r="30" spans="1:5" ht="14.4">
      <c r="A30" s="117" t="s">
        <v>74</v>
      </c>
      <c r="B30" s="117" t="s">
        <v>306</v>
      </c>
      <c r="C30" s="118">
        <v>490000</v>
      </c>
      <c r="D30" s="119">
        <v>45348</v>
      </c>
      <c r="E30" s="117" t="s">
        <v>318</v>
      </c>
    </row>
    <row r="31" spans="1:5" ht="14.4">
      <c r="A31" s="117" t="s">
        <v>74</v>
      </c>
      <c r="B31" s="117" t="s">
        <v>306</v>
      </c>
      <c r="C31" s="118">
        <v>468000</v>
      </c>
      <c r="D31" s="119">
        <v>45337</v>
      </c>
      <c r="E31" s="117" t="s">
        <v>318</v>
      </c>
    </row>
    <row r="32" spans="1:5" ht="14.4">
      <c r="A32" s="117" t="s">
        <v>74</v>
      </c>
      <c r="B32" s="117" t="s">
        <v>306</v>
      </c>
      <c r="C32" s="118">
        <v>555000</v>
      </c>
      <c r="D32" s="119">
        <v>45345</v>
      </c>
      <c r="E32" s="117" t="s">
        <v>318</v>
      </c>
    </row>
    <row r="33" spans="1:5" ht="14.4">
      <c r="A33" s="117" t="s">
        <v>74</v>
      </c>
      <c r="B33" s="117" t="s">
        <v>306</v>
      </c>
      <c r="C33" s="118">
        <v>559950</v>
      </c>
      <c r="D33" s="119">
        <v>45345</v>
      </c>
      <c r="E33" s="117" t="s">
        <v>318</v>
      </c>
    </row>
    <row r="34" spans="1:5" ht="14.4">
      <c r="A34" s="117" t="s">
        <v>74</v>
      </c>
      <c r="B34" s="117" t="s">
        <v>306</v>
      </c>
      <c r="C34" s="118">
        <v>539950</v>
      </c>
      <c r="D34" s="119">
        <v>45348</v>
      </c>
      <c r="E34" s="117" t="s">
        <v>318</v>
      </c>
    </row>
    <row r="35" spans="1:5" ht="14.4">
      <c r="A35" s="117" t="s">
        <v>74</v>
      </c>
      <c r="B35" s="117" t="s">
        <v>306</v>
      </c>
      <c r="C35" s="118">
        <v>549950</v>
      </c>
      <c r="D35" s="119">
        <v>45343</v>
      </c>
      <c r="E35" s="117" t="s">
        <v>318</v>
      </c>
    </row>
    <row r="36" spans="1:5" ht="14.4">
      <c r="A36" s="117" t="s">
        <v>74</v>
      </c>
      <c r="B36" s="117" t="s">
        <v>306</v>
      </c>
      <c r="C36" s="118">
        <v>628755</v>
      </c>
      <c r="D36" s="119">
        <v>45343</v>
      </c>
      <c r="E36" s="117" t="s">
        <v>318</v>
      </c>
    </row>
    <row r="37" spans="1:5" ht="14.4">
      <c r="A37" s="117" t="s">
        <v>77</v>
      </c>
      <c r="B37" s="117" t="s">
        <v>307</v>
      </c>
      <c r="C37" s="118">
        <v>428990</v>
      </c>
      <c r="D37" s="119">
        <v>45343</v>
      </c>
      <c r="E37" s="117" t="s">
        <v>318</v>
      </c>
    </row>
    <row r="38" spans="1:5" ht="14.4">
      <c r="A38" s="117" t="s">
        <v>77</v>
      </c>
      <c r="B38" s="117" t="s">
        <v>307</v>
      </c>
      <c r="C38" s="118">
        <v>437990</v>
      </c>
      <c r="D38" s="119">
        <v>45331</v>
      </c>
      <c r="E38" s="117" t="s">
        <v>318</v>
      </c>
    </row>
    <row r="39" spans="1:5" ht="14.4">
      <c r="A39" s="117" t="s">
        <v>77</v>
      </c>
      <c r="B39" s="117" t="s">
        <v>307</v>
      </c>
      <c r="C39" s="118">
        <v>439990</v>
      </c>
      <c r="D39" s="119">
        <v>45330</v>
      </c>
      <c r="E39" s="117" t="s">
        <v>318</v>
      </c>
    </row>
    <row r="40" spans="1:5" ht="14.4">
      <c r="A40" s="117" t="s">
        <v>77</v>
      </c>
      <c r="B40" s="117" t="s">
        <v>307</v>
      </c>
      <c r="C40" s="118">
        <v>437990</v>
      </c>
      <c r="D40" s="119">
        <v>45330</v>
      </c>
      <c r="E40" s="117" t="s">
        <v>318</v>
      </c>
    </row>
    <row r="41" spans="1:5" ht="14.4">
      <c r="A41" s="117" t="s">
        <v>77</v>
      </c>
      <c r="B41" s="117" t="s">
        <v>307</v>
      </c>
      <c r="C41" s="118">
        <v>479990</v>
      </c>
      <c r="D41" s="119">
        <v>45331</v>
      </c>
      <c r="E41" s="117" t="s">
        <v>318</v>
      </c>
    </row>
    <row r="42" spans="1:5" ht="14.4">
      <c r="A42" s="117" t="s">
        <v>77</v>
      </c>
      <c r="B42" s="117" t="s">
        <v>307</v>
      </c>
      <c r="C42" s="118">
        <v>431795</v>
      </c>
      <c r="D42" s="119">
        <v>45351</v>
      </c>
      <c r="E42" s="117" t="s">
        <v>318</v>
      </c>
    </row>
    <row r="43" spans="1:5" ht="14.4">
      <c r="A43" s="117" t="s">
        <v>77</v>
      </c>
      <c r="B43" s="117" t="s">
        <v>307</v>
      </c>
      <c r="C43" s="118">
        <v>502990</v>
      </c>
      <c r="D43" s="119">
        <v>45343</v>
      </c>
      <c r="E43" s="117" t="s">
        <v>318</v>
      </c>
    </row>
    <row r="44" spans="1:5" ht="14.4">
      <c r="A44" s="117" t="s">
        <v>77</v>
      </c>
      <c r="B44" s="117" t="s">
        <v>307</v>
      </c>
      <c r="C44" s="118">
        <v>430560</v>
      </c>
      <c r="D44" s="119">
        <v>45351</v>
      </c>
      <c r="E44" s="117" t="s">
        <v>318</v>
      </c>
    </row>
    <row r="45" spans="1:5" ht="14.4">
      <c r="A45" s="117" t="s">
        <v>77</v>
      </c>
      <c r="B45" s="117" t="s">
        <v>307</v>
      </c>
      <c r="C45" s="118">
        <v>418990</v>
      </c>
      <c r="D45" s="119">
        <v>45337</v>
      </c>
      <c r="E45" s="117" t="s">
        <v>318</v>
      </c>
    </row>
    <row r="46" spans="1:5" ht="14.4">
      <c r="A46" s="117" t="s">
        <v>77</v>
      </c>
      <c r="B46" s="117" t="s">
        <v>307</v>
      </c>
      <c r="C46" s="118">
        <v>479990</v>
      </c>
      <c r="D46" s="119">
        <v>45350</v>
      </c>
      <c r="E46" s="117" t="s">
        <v>318</v>
      </c>
    </row>
    <row r="47" spans="1:5" ht="14.4">
      <c r="A47" s="117" t="s">
        <v>77</v>
      </c>
      <c r="B47" s="117" t="s">
        <v>307</v>
      </c>
      <c r="C47" s="118">
        <v>502990</v>
      </c>
      <c r="D47" s="119">
        <v>45350</v>
      </c>
      <c r="E47" s="117" t="s">
        <v>318</v>
      </c>
    </row>
    <row r="48" spans="1:5" ht="14.4">
      <c r="A48" s="117" t="s">
        <v>77</v>
      </c>
      <c r="B48" s="117" t="s">
        <v>307</v>
      </c>
      <c r="C48" s="118">
        <v>428990</v>
      </c>
      <c r="D48" s="119">
        <v>45350</v>
      </c>
      <c r="E48" s="117" t="s">
        <v>318</v>
      </c>
    </row>
    <row r="49" spans="1:5" ht="14.4">
      <c r="A49" s="117" t="s">
        <v>77</v>
      </c>
      <c r="B49" s="117" t="s">
        <v>307</v>
      </c>
      <c r="C49" s="118">
        <v>414990</v>
      </c>
      <c r="D49" s="119">
        <v>45350</v>
      </c>
      <c r="E49" s="117" t="s">
        <v>318</v>
      </c>
    </row>
    <row r="50" spans="1:5" ht="14.4">
      <c r="A50" s="117" t="s">
        <v>77</v>
      </c>
      <c r="B50" s="117" t="s">
        <v>307</v>
      </c>
      <c r="C50" s="118">
        <v>437990</v>
      </c>
      <c r="D50" s="119">
        <v>45337</v>
      </c>
      <c r="E50" s="117" t="s">
        <v>318</v>
      </c>
    </row>
    <row r="51" spans="1:5" ht="14.4">
      <c r="A51" s="117" t="s">
        <v>77</v>
      </c>
      <c r="B51" s="117" t="s">
        <v>307</v>
      </c>
      <c r="C51" s="118">
        <v>414990</v>
      </c>
      <c r="D51" s="119">
        <v>45350</v>
      </c>
      <c r="E51" s="117" t="s">
        <v>318</v>
      </c>
    </row>
    <row r="52" spans="1:5" ht="14.4">
      <c r="A52" s="117" t="s">
        <v>77</v>
      </c>
      <c r="B52" s="117" t="s">
        <v>307</v>
      </c>
      <c r="C52" s="118">
        <v>502990</v>
      </c>
      <c r="D52" s="119">
        <v>45350</v>
      </c>
      <c r="E52" s="117" t="s">
        <v>318</v>
      </c>
    </row>
    <row r="53" spans="1:5" ht="14.4">
      <c r="A53" s="117" t="s">
        <v>77</v>
      </c>
      <c r="B53" s="117" t="s">
        <v>307</v>
      </c>
      <c r="C53" s="118">
        <v>459990</v>
      </c>
      <c r="D53" s="119">
        <v>45336</v>
      </c>
      <c r="E53" s="117" t="s">
        <v>318</v>
      </c>
    </row>
    <row r="54" spans="1:5" ht="14.4">
      <c r="A54" s="117" t="s">
        <v>77</v>
      </c>
      <c r="B54" s="117" t="s">
        <v>307</v>
      </c>
      <c r="C54" s="118">
        <v>477990</v>
      </c>
      <c r="D54" s="119">
        <v>45337</v>
      </c>
      <c r="E54" s="117" t="s">
        <v>318</v>
      </c>
    </row>
    <row r="55" spans="1:5" ht="14.4">
      <c r="A55" s="117" t="s">
        <v>77</v>
      </c>
      <c r="B55" s="117" t="s">
        <v>307</v>
      </c>
      <c r="C55" s="118">
        <v>414990</v>
      </c>
      <c r="D55" s="119">
        <v>45343</v>
      </c>
      <c r="E55" s="117" t="s">
        <v>318</v>
      </c>
    </row>
    <row r="56" spans="1:5" ht="14.4">
      <c r="A56" s="117" t="s">
        <v>77</v>
      </c>
      <c r="B56" s="117" t="s">
        <v>307</v>
      </c>
      <c r="C56" s="118">
        <v>441990</v>
      </c>
      <c r="D56" s="119">
        <v>45337</v>
      </c>
      <c r="E56" s="117" t="s">
        <v>318</v>
      </c>
    </row>
    <row r="57" spans="1:5" ht="14.4">
      <c r="A57" s="117" t="s">
        <v>77</v>
      </c>
      <c r="B57" s="117" t="s">
        <v>307</v>
      </c>
      <c r="C57" s="118">
        <v>449990</v>
      </c>
      <c r="D57" s="119">
        <v>45336</v>
      </c>
      <c r="E57" s="117" t="s">
        <v>318</v>
      </c>
    </row>
    <row r="58" spans="1:5" ht="14.4">
      <c r="A58" s="117" t="s">
        <v>77</v>
      </c>
      <c r="B58" s="117" t="s">
        <v>307</v>
      </c>
      <c r="C58" s="118">
        <v>432795</v>
      </c>
      <c r="D58" s="119">
        <v>45336</v>
      </c>
      <c r="E58" s="117" t="s">
        <v>318</v>
      </c>
    </row>
    <row r="59" spans="1:5" ht="14.4">
      <c r="A59" s="117" t="s">
        <v>77</v>
      </c>
      <c r="B59" s="117" t="s">
        <v>307</v>
      </c>
      <c r="C59" s="118">
        <v>414990</v>
      </c>
      <c r="D59" s="119">
        <v>45336</v>
      </c>
      <c r="E59" s="117" t="s">
        <v>318</v>
      </c>
    </row>
    <row r="60" spans="1:5" ht="14.4">
      <c r="A60" s="117" t="s">
        <v>77</v>
      </c>
      <c r="B60" s="117" t="s">
        <v>307</v>
      </c>
      <c r="C60" s="118">
        <v>424990</v>
      </c>
      <c r="D60" s="119">
        <v>45349</v>
      </c>
      <c r="E60" s="117" t="s">
        <v>318</v>
      </c>
    </row>
    <row r="61" spans="1:5" ht="14.4">
      <c r="A61" s="117" t="s">
        <v>77</v>
      </c>
      <c r="B61" s="117" t="s">
        <v>307</v>
      </c>
      <c r="C61" s="118">
        <v>439435</v>
      </c>
      <c r="D61" s="119">
        <v>45343</v>
      </c>
      <c r="E61" s="117" t="s">
        <v>318</v>
      </c>
    </row>
    <row r="62" spans="1:5" ht="14.4">
      <c r="A62" s="117" t="s">
        <v>77</v>
      </c>
      <c r="B62" s="117" t="s">
        <v>307</v>
      </c>
      <c r="C62" s="118">
        <v>437990</v>
      </c>
      <c r="D62" s="119">
        <v>45343</v>
      </c>
      <c r="E62" s="117" t="s">
        <v>318</v>
      </c>
    </row>
    <row r="63" spans="1:5" ht="14.4">
      <c r="A63" s="117" t="s">
        <v>77</v>
      </c>
      <c r="B63" s="117" t="s">
        <v>307</v>
      </c>
      <c r="C63" s="118">
        <v>437990</v>
      </c>
      <c r="D63" s="119">
        <v>45343</v>
      </c>
      <c r="E63" s="117" t="s">
        <v>318</v>
      </c>
    </row>
    <row r="64" spans="1:5" ht="14.4">
      <c r="A64" s="117" t="s">
        <v>77</v>
      </c>
      <c r="B64" s="117" t="s">
        <v>307</v>
      </c>
      <c r="C64" s="118">
        <v>414990</v>
      </c>
      <c r="D64" s="119">
        <v>45337</v>
      </c>
      <c r="E64" s="117" t="s">
        <v>318</v>
      </c>
    </row>
    <row r="65" spans="1:5" ht="14.4">
      <c r="A65" s="117" t="s">
        <v>77</v>
      </c>
      <c r="B65" s="117" t="s">
        <v>307</v>
      </c>
      <c r="C65" s="118">
        <v>429990</v>
      </c>
      <c r="D65" s="119">
        <v>45323</v>
      </c>
      <c r="E65" s="117" t="s">
        <v>318</v>
      </c>
    </row>
    <row r="66" spans="1:5" ht="14.4">
      <c r="A66" s="117" t="s">
        <v>77</v>
      </c>
      <c r="B66" s="117" t="s">
        <v>307</v>
      </c>
      <c r="C66" s="118">
        <v>414990</v>
      </c>
      <c r="D66" s="119">
        <v>45345</v>
      </c>
      <c r="E66" s="117" t="s">
        <v>318</v>
      </c>
    </row>
    <row r="67" spans="1:5" ht="14.4">
      <c r="A67" s="117" t="s">
        <v>77</v>
      </c>
      <c r="B67" s="117" t="s">
        <v>307</v>
      </c>
      <c r="C67" s="118">
        <v>462990</v>
      </c>
      <c r="D67" s="119">
        <v>45331</v>
      </c>
      <c r="E67" s="117" t="s">
        <v>318</v>
      </c>
    </row>
    <row r="68" spans="1:5" ht="14.4">
      <c r="A68" s="117" t="s">
        <v>77</v>
      </c>
      <c r="B68" s="117" t="s">
        <v>307</v>
      </c>
      <c r="C68" s="118">
        <v>414990</v>
      </c>
      <c r="D68" s="119">
        <v>45323</v>
      </c>
      <c r="E68" s="117" t="s">
        <v>318</v>
      </c>
    </row>
    <row r="69" spans="1:5" ht="14.4">
      <c r="A69" s="117" t="s">
        <v>77</v>
      </c>
      <c r="B69" s="117" t="s">
        <v>307</v>
      </c>
      <c r="C69" s="118">
        <v>478990</v>
      </c>
      <c r="D69" s="119">
        <v>45344</v>
      </c>
      <c r="E69" s="117" t="s">
        <v>318</v>
      </c>
    </row>
    <row r="70" spans="1:5" ht="14.4">
      <c r="A70" s="117" t="s">
        <v>77</v>
      </c>
      <c r="B70" s="117" t="s">
        <v>307</v>
      </c>
      <c r="C70" s="118">
        <v>428990</v>
      </c>
      <c r="D70" s="119">
        <v>45345</v>
      </c>
      <c r="E70" s="117" t="s">
        <v>318</v>
      </c>
    </row>
    <row r="71" spans="1:5" ht="14.4">
      <c r="A71" s="117" t="s">
        <v>77</v>
      </c>
      <c r="B71" s="117" t="s">
        <v>307</v>
      </c>
      <c r="C71" s="118">
        <v>422625</v>
      </c>
      <c r="D71" s="119">
        <v>45323</v>
      </c>
      <c r="E71" s="117" t="s">
        <v>318</v>
      </c>
    </row>
    <row r="72" spans="1:5" ht="14.4">
      <c r="A72" s="117" t="s">
        <v>77</v>
      </c>
      <c r="B72" s="117" t="s">
        <v>307</v>
      </c>
      <c r="C72" s="118">
        <v>418990</v>
      </c>
      <c r="D72" s="119">
        <v>45344</v>
      </c>
      <c r="E72" s="117" t="s">
        <v>318</v>
      </c>
    </row>
    <row r="73" spans="1:5" ht="14.4">
      <c r="A73" s="117" t="s">
        <v>77</v>
      </c>
      <c r="B73" s="117" t="s">
        <v>307</v>
      </c>
      <c r="C73" s="118">
        <v>479990</v>
      </c>
      <c r="D73" s="119">
        <v>45328</v>
      </c>
      <c r="E73" s="117" t="s">
        <v>318</v>
      </c>
    </row>
    <row r="74" spans="1:5" ht="14.4">
      <c r="A74" s="117" t="s">
        <v>77</v>
      </c>
      <c r="B74" s="117" t="s">
        <v>307</v>
      </c>
      <c r="C74" s="118">
        <v>479990</v>
      </c>
      <c r="D74" s="119">
        <v>45330</v>
      </c>
      <c r="E74" s="117" t="s">
        <v>318</v>
      </c>
    </row>
    <row r="75" spans="1:5" ht="14.4">
      <c r="A75" s="117" t="s">
        <v>77</v>
      </c>
      <c r="B75" s="117" t="s">
        <v>307</v>
      </c>
      <c r="C75" s="118">
        <v>414990</v>
      </c>
      <c r="D75" s="119">
        <v>45348</v>
      </c>
      <c r="E75" s="117" t="s">
        <v>318</v>
      </c>
    </row>
    <row r="76" spans="1:5" ht="14.4">
      <c r="A76" s="117" t="s">
        <v>41</v>
      </c>
      <c r="B76" s="117" t="s">
        <v>308</v>
      </c>
      <c r="C76" s="118">
        <v>472292</v>
      </c>
      <c r="D76" s="119">
        <v>45327</v>
      </c>
      <c r="E76" s="117" t="s">
        <v>318</v>
      </c>
    </row>
    <row r="77" spans="1:5" ht="14.4">
      <c r="A77" s="117" t="s">
        <v>41</v>
      </c>
      <c r="B77" s="117" t="s">
        <v>308</v>
      </c>
      <c r="C77" s="118">
        <v>157000</v>
      </c>
      <c r="D77" s="119">
        <v>45343</v>
      </c>
      <c r="E77" s="117" t="s">
        <v>318</v>
      </c>
    </row>
    <row r="78" spans="1:5" ht="14.4">
      <c r="A78" s="117" t="s">
        <v>41</v>
      </c>
      <c r="B78" s="117" t="s">
        <v>308</v>
      </c>
      <c r="C78" s="118">
        <v>1833000</v>
      </c>
      <c r="D78" s="119">
        <v>45337</v>
      </c>
      <c r="E78" s="117" t="s">
        <v>318</v>
      </c>
    </row>
    <row r="79" spans="1:5" ht="14.4">
      <c r="A79" s="117" t="s">
        <v>41</v>
      </c>
      <c r="B79" s="117" t="s">
        <v>308</v>
      </c>
      <c r="C79" s="118">
        <v>419900</v>
      </c>
      <c r="D79" s="119">
        <v>45335</v>
      </c>
      <c r="E79" s="117" t="s">
        <v>318</v>
      </c>
    </row>
    <row r="80" spans="1:5" ht="14.4">
      <c r="A80" s="117" t="s">
        <v>41</v>
      </c>
      <c r="B80" s="117" t="s">
        <v>308</v>
      </c>
      <c r="C80" s="118">
        <v>3387179.85</v>
      </c>
      <c r="D80" s="119">
        <v>45335</v>
      </c>
      <c r="E80" s="117" t="s">
        <v>318</v>
      </c>
    </row>
    <row r="81" spans="1:5" ht="14.4">
      <c r="A81" s="117" t="s">
        <v>41</v>
      </c>
      <c r="B81" s="117" t="s">
        <v>308</v>
      </c>
      <c r="C81" s="118">
        <v>505000</v>
      </c>
      <c r="D81" s="119">
        <v>45344</v>
      </c>
      <c r="E81" s="117" t="s">
        <v>318</v>
      </c>
    </row>
    <row r="82" spans="1:5" ht="14.4">
      <c r="A82" s="117" t="s">
        <v>41</v>
      </c>
      <c r="B82" s="117" t="s">
        <v>308</v>
      </c>
      <c r="C82" s="118">
        <v>799900</v>
      </c>
      <c r="D82" s="119">
        <v>45334</v>
      </c>
      <c r="E82" s="117" t="s">
        <v>318</v>
      </c>
    </row>
    <row r="83" spans="1:5" ht="14.4">
      <c r="A83" s="117" t="s">
        <v>41</v>
      </c>
      <c r="B83" s="117" t="s">
        <v>308</v>
      </c>
      <c r="C83" s="118">
        <v>459900</v>
      </c>
      <c r="D83" s="119">
        <v>45343</v>
      </c>
      <c r="E83" s="117" t="s">
        <v>318</v>
      </c>
    </row>
    <row r="84" spans="1:5" ht="14.4">
      <c r="A84" s="117" t="s">
        <v>41</v>
      </c>
      <c r="B84" s="117" t="s">
        <v>308</v>
      </c>
      <c r="C84" s="118">
        <v>565000</v>
      </c>
      <c r="D84" s="119">
        <v>45336</v>
      </c>
      <c r="E84" s="117" t="s">
        <v>318</v>
      </c>
    </row>
    <row r="85" spans="1:5" ht="14.4">
      <c r="A85" s="117" t="s">
        <v>41</v>
      </c>
      <c r="B85" s="117" t="s">
        <v>308</v>
      </c>
      <c r="C85" s="118">
        <v>424940</v>
      </c>
      <c r="D85" s="119">
        <v>45345</v>
      </c>
      <c r="E85" s="117" t="s">
        <v>318</v>
      </c>
    </row>
    <row r="86" spans="1:5" ht="14.4">
      <c r="A86" s="117" t="s">
        <v>41</v>
      </c>
      <c r="B86" s="117" t="s">
        <v>308</v>
      </c>
      <c r="C86" s="118">
        <v>350000</v>
      </c>
      <c r="D86" s="119">
        <v>45351</v>
      </c>
      <c r="E86" s="117" t="s">
        <v>318</v>
      </c>
    </row>
    <row r="87" spans="1:5" ht="14.4">
      <c r="A87" s="117" t="s">
        <v>41</v>
      </c>
      <c r="B87" s="117" t="s">
        <v>308</v>
      </c>
      <c r="C87" s="118">
        <v>423000</v>
      </c>
      <c r="D87" s="119">
        <v>45350</v>
      </c>
      <c r="E87" s="117" t="s">
        <v>318</v>
      </c>
    </row>
    <row r="88" spans="1:5" ht="14.4">
      <c r="A88" s="117" t="s">
        <v>41</v>
      </c>
      <c r="B88" s="117" t="s">
        <v>308</v>
      </c>
      <c r="C88" s="118">
        <v>585000</v>
      </c>
      <c r="D88" s="119">
        <v>45350</v>
      </c>
      <c r="E88" s="117" t="s">
        <v>318</v>
      </c>
    </row>
    <row r="89" spans="1:5" ht="14.4">
      <c r="A89" s="117" t="s">
        <v>41</v>
      </c>
      <c r="B89" s="117" t="s">
        <v>308</v>
      </c>
      <c r="C89" s="118">
        <v>399000</v>
      </c>
      <c r="D89" s="119">
        <v>45338</v>
      </c>
      <c r="E89" s="117" t="s">
        <v>318</v>
      </c>
    </row>
    <row r="90" spans="1:5" ht="14.4">
      <c r="A90" s="117" t="s">
        <v>41</v>
      </c>
      <c r="B90" s="117" t="s">
        <v>308</v>
      </c>
      <c r="C90" s="118">
        <v>53218786.520000003</v>
      </c>
      <c r="D90" s="119">
        <v>45350</v>
      </c>
      <c r="E90" s="117" t="s">
        <v>318</v>
      </c>
    </row>
    <row r="91" spans="1:5" ht="14.4">
      <c r="A91" s="117" t="s">
        <v>41</v>
      </c>
      <c r="B91" s="117" t="s">
        <v>308</v>
      </c>
      <c r="C91" s="118">
        <v>507000</v>
      </c>
      <c r="D91" s="119">
        <v>45338</v>
      </c>
      <c r="E91" s="117" t="s">
        <v>318</v>
      </c>
    </row>
    <row r="92" spans="1:5" ht="14.4">
      <c r="A92" s="117" t="s">
        <v>41</v>
      </c>
      <c r="B92" s="117" t="s">
        <v>308</v>
      </c>
      <c r="C92" s="118">
        <v>469000</v>
      </c>
      <c r="D92" s="119">
        <v>45345</v>
      </c>
      <c r="E92" s="117" t="s">
        <v>318</v>
      </c>
    </row>
    <row r="93" spans="1:5" ht="14.4">
      <c r="A93" s="117" t="s">
        <v>41</v>
      </c>
      <c r="B93" s="117" t="s">
        <v>308</v>
      </c>
      <c r="C93" s="118">
        <v>459900</v>
      </c>
      <c r="D93" s="119">
        <v>45342</v>
      </c>
      <c r="E93" s="117" t="s">
        <v>318</v>
      </c>
    </row>
    <row r="94" spans="1:5" ht="14.4">
      <c r="A94" s="117" t="s">
        <v>41</v>
      </c>
      <c r="B94" s="117" t="s">
        <v>308</v>
      </c>
      <c r="C94" s="118">
        <v>525490</v>
      </c>
      <c r="D94" s="119">
        <v>45337</v>
      </c>
      <c r="E94" s="117" t="s">
        <v>318</v>
      </c>
    </row>
    <row r="95" spans="1:5" ht="14.4">
      <c r="A95" s="117" t="s">
        <v>41</v>
      </c>
      <c r="B95" s="117" t="s">
        <v>308</v>
      </c>
      <c r="C95" s="118">
        <v>157000</v>
      </c>
      <c r="D95" s="119">
        <v>45342</v>
      </c>
      <c r="E95" s="117" t="s">
        <v>318</v>
      </c>
    </row>
    <row r="96" spans="1:5" ht="14.4">
      <c r="A96" s="117" t="s">
        <v>41</v>
      </c>
      <c r="B96" s="117" t="s">
        <v>308</v>
      </c>
      <c r="C96" s="118">
        <v>427400</v>
      </c>
      <c r="D96" s="119">
        <v>45351</v>
      </c>
      <c r="E96" s="117" t="s">
        <v>318</v>
      </c>
    </row>
    <row r="97" spans="1:5" ht="14.4">
      <c r="A97" s="117" t="s">
        <v>41</v>
      </c>
      <c r="B97" s="117" t="s">
        <v>308</v>
      </c>
      <c r="C97" s="118">
        <v>335000</v>
      </c>
      <c r="D97" s="119">
        <v>45350</v>
      </c>
      <c r="E97" s="117" t="s">
        <v>318</v>
      </c>
    </row>
    <row r="98" spans="1:5" ht="14.4">
      <c r="A98" s="117" t="s">
        <v>41</v>
      </c>
      <c r="B98" s="117" t="s">
        <v>308</v>
      </c>
      <c r="C98" s="118">
        <v>535000</v>
      </c>
      <c r="D98" s="119">
        <v>45338</v>
      </c>
      <c r="E98" s="117" t="s">
        <v>318</v>
      </c>
    </row>
    <row r="99" spans="1:5" ht="14.4">
      <c r="A99" s="117" t="s">
        <v>41</v>
      </c>
      <c r="B99" s="117" t="s">
        <v>308</v>
      </c>
      <c r="C99" s="118">
        <v>505000</v>
      </c>
      <c r="D99" s="119">
        <v>45350</v>
      </c>
      <c r="E99" s="117" t="s">
        <v>318</v>
      </c>
    </row>
    <row r="100" spans="1:5" ht="14.4">
      <c r="A100" s="117" t="s">
        <v>41</v>
      </c>
      <c r="B100" s="117" t="s">
        <v>308</v>
      </c>
      <c r="C100" s="118">
        <v>5000000</v>
      </c>
      <c r="D100" s="119">
        <v>45324</v>
      </c>
      <c r="E100" s="117" t="s">
        <v>318</v>
      </c>
    </row>
    <row r="101" spans="1:5" ht="14.4">
      <c r="A101" s="117" t="s">
        <v>41</v>
      </c>
      <c r="B101" s="117" t="s">
        <v>308</v>
      </c>
      <c r="C101" s="118">
        <v>535000</v>
      </c>
      <c r="D101" s="119">
        <v>45337</v>
      </c>
      <c r="E101" s="117" t="s">
        <v>318</v>
      </c>
    </row>
    <row r="102" spans="1:5" ht="14.4">
      <c r="A102" s="117" t="s">
        <v>41</v>
      </c>
      <c r="B102" s="117" t="s">
        <v>308</v>
      </c>
      <c r="C102" s="118">
        <v>550000</v>
      </c>
      <c r="D102" s="119">
        <v>45349</v>
      </c>
      <c r="E102" s="117" t="s">
        <v>318</v>
      </c>
    </row>
    <row r="103" spans="1:5" ht="14.4">
      <c r="A103" s="117" t="s">
        <v>41</v>
      </c>
      <c r="B103" s="117" t="s">
        <v>308</v>
      </c>
      <c r="C103" s="118">
        <v>601253</v>
      </c>
      <c r="D103" s="119">
        <v>45338</v>
      </c>
      <c r="E103" s="117" t="s">
        <v>318</v>
      </c>
    </row>
    <row r="104" spans="1:5" ht="14.4">
      <c r="A104" s="117" t="s">
        <v>41</v>
      </c>
      <c r="B104" s="117" t="s">
        <v>308</v>
      </c>
      <c r="C104" s="118">
        <v>342723.5</v>
      </c>
      <c r="D104" s="119">
        <v>45337</v>
      </c>
      <c r="E104" s="117" t="s">
        <v>318</v>
      </c>
    </row>
    <row r="105" spans="1:5" ht="14.4">
      <c r="A105" s="117" t="s">
        <v>41</v>
      </c>
      <c r="B105" s="117" t="s">
        <v>308</v>
      </c>
      <c r="C105" s="118">
        <v>885000</v>
      </c>
      <c r="D105" s="119">
        <v>45343</v>
      </c>
      <c r="E105" s="117" t="s">
        <v>318</v>
      </c>
    </row>
    <row r="106" spans="1:5" ht="14.4">
      <c r="A106" s="117" t="s">
        <v>41</v>
      </c>
      <c r="B106" s="117" t="s">
        <v>308</v>
      </c>
      <c r="C106" s="118">
        <v>668000</v>
      </c>
      <c r="D106" s="119">
        <v>45349</v>
      </c>
      <c r="E106" s="117" t="s">
        <v>318</v>
      </c>
    </row>
    <row r="107" spans="1:5" ht="14.4">
      <c r="A107" s="117" t="s">
        <v>41</v>
      </c>
      <c r="B107" s="117" t="s">
        <v>308</v>
      </c>
      <c r="C107" s="118">
        <v>150000</v>
      </c>
      <c r="D107" s="119">
        <v>45329</v>
      </c>
      <c r="E107" s="117" t="s">
        <v>318</v>
      </c>
    </row>
    <row r="108" spans="1:5" ht="14.4">
      <c r="A108" s="117" t="s">
        <v>41</v>
      </c>
      <c r="B108" s="117" t="s">
        <v>308</v>
      </c>
      <c r="C108" s="118">
        <v>414000</v>
      </c>
      <c r="D108" s="119">
        <v>45343</v>
      </c>
      <c r="E108" s="117" t="s">
        <v>318</v>
      </c>
    </row>
    <row r="109" spans="1:5" ht="14.4">
      <c r="A109" s="117" t="s">
        <v>41</v>
      </c>
      <c r="B109" s="117" t="s">
        <v>308</v>
      </c>
      <c r="C109" s="118">
        <v>1666675.8</v>
      </c>
      <c r="D109" s="119">
        <v>45331</v>
      </c>
      <c r="E109" s="117" t="s">
        <v>318</v>
      </c>
    </row>
    <row r="110" spans="1:5" ht="14.4">
      <c r="A110" s="117" t="s">
        <v>41</v>
      </c>
      <c r="B110" s="117" t="s">
        <v>308</v>
      </c>
      <c r="C110" s="118">
        <v>322500</v>
      </c>
      <c r="D110" s="119">
        <v>45343</v>
      </c>
      <c r="E110" s="117" t="s">
        <v>318</v>
      </c>
    </row>
    <row r="111" spans="1:5" ht="14.4">
      <c r="A111" s="117" t="s">
        <v>41</v>
      </c>
      <c r="B111" s="117" t="s">
        <v>308</v>
      </c>
      <c r="C111" s="118">
        <v>530000</v>
      </c>
      <c r="D111" s="119">
        <v>45349</v>
      </c>
      <c r="E111" s="117" t="s">
        <v>318</v>
      </c>
    </row>
    <row r="112" spans="1:5" ht="14.4">
      <c r="A112" s="117" t="s">
        <v>41</v>
      </c>
      <c r="B112" s="117" t="s">
        <v>308</v>
      </c>
      <c r="C112" s="118">
        <v>14000</v>
      </c>
      <c r="D112" s="119">
        <v>45331</v>
      </c>
      <c r="E112" s="117" t="s">
        <v>318</v>
      </c>
    </row>
    <row r="113" spans="1:5" ht="14.4">
      <c r="A113" s="117" t="s">
        <v>41</v>
      </c>
      <c r="B113" s="117" t="s">
        <v>308</v>
      </c>
      <c r="C113" s="118">
        <v>125000</v>
      </c>
      <c r="D113" s="119">
        <v>45329</v>
      </c>
      <c r="E113" s="117" t="s">
        <v>318</v>
      </c>
    </row>
    <row r="114" spans="1:5" ht="14.4">
      <c r="A114" s="117" t="s">
        <v>41</v>
      </c>
      <c r="B114" s="117" t="s">
        <v>308</v>
      </c>
      <c r="C114" s="118">
        <v>1670000</v>
      </c>
      <c r="D114" s="119">
        <v>45331</v>
      </c>
      <c r="E114" s="117" t="s">
        <v>318</v>
      </c>
    </row>
    <row r="115" spans="1:5" ht="14.4">
      <c r="A115" s="117" t="s">
        <v>41</v>
      </c>
      <c r="B115" s="117" t="s">
        <v>308</v>
      </c>
      <c r="C115" s="118">
        <v>445000</v>
      </c>
      <c r="D115" s="119">
        <v>45330</v>
      </c>
      <c r="E115" s="117" t="s">
        <v>318</v>
      </c>
    </row>
    <row r="116" spans="1:5" ht="14.4">
      <c r="A116" s="117" t="s">
        <v>41</v>
      </c>
      <c r="B116" s="117" t="s">
        <v>308</v>
      </c>
      <c r="C116" s="118">
        <v>1020000</v>
      </c>
      <c r="D116" s="119">
        <v>45331</v>
      </c>
      <c r="E116" s="117" t="s">
        <v>318</v>
      </c>
    </row>
    <row r="117" spans="1:5" ht="14.4">
      <c r="A117" s="117" t="s">
        <v>41</v>
      </c>
      <c r="B117" s="117" t="s">
        <v>308</v>
      </c>
      <c r="C117" s="118">
        <v>3416884</v>
      </c>
      <c r="D117" s="119">
        <v>45328</v>
      </c>
      <c r="E117" s="117" t="s">
        <v>318</v>
      </c>
    </row>
    <row r="118" spans="1:5" ht="14.4">
      <c r="A118" s="117" t="s">
        <v>41</v>
      </c>
      <c r="B118" s="117" t="s">
        <v>308</v>
      </c>
      <c r="C118" s="118">
        <v>820050</v>
      </c>
      <c r="D118" s="119">
        <v>45334</v>
      </c>
      <c r="E118" s="117" t="s">
        <v>318</v>
      </c>
    </row>
    <row r="119" spans="1:5" ht="14.4">
      <c r="A119" s="117" t="s">
        <v>41</v>
      </c>
      <c r="B119" s="117" t="s">
        <v>308</v>
      </c>
      <c r="C119" s="118">
        <v>575000</v>
      </c>
      <c r="D119" s="119">
        <v>45351</v>
      </c>
      <c r="E119" s="117" t="s">
        <v>318</v>
      </c>
    </row>
    <row r="120" spans="1:5" ht="14.4">
      <c r="A120" s="117" t="s">
        <v>41</v>
      </c>
      <c r="B120" s="117" t="s">
        <v>308</v>
      </c>
      <c r="C120" s="118">
        <v>585000</v>
      </c>
      <c r="D120" s="119">
        <v>45331</v>
      </c>
      <c r="E120" s="117" t="s">
        <v>318</v>
      </c>
    </row>
    <row r="121" spans="1:5" ht="14.4">
      <c r="A121" s="117" t="s">
        <v>41</v>
      </c>
      <c r="B121" s="117" t="s">
        <v>308</v>
      </c>
      <c r="C121" s="118">
        <v>655000</v>
      </c>
      <c r="D121" s="119">
        <v>45351</v>
      </c>
      <c r="E121" s="117" t="s">
        <v>318</v>
      </c>
    </row>
    <row r="122" spans="1:5" ht="14.4">
      <c r="A122" s="117" t="s">
        <v>41</v>
      </c>
      <c r="B122" s="117" t="s">
        <v>308</v>
      </c>
      <c r="C122" s="118">
        <v>2674306</v>
      </c>
      <c r="D122" s="119">
        <v>45331</v>
      </c>
      <c r="E122" s="117" t="s">
        <v>318</v>
      </c>
    </row>
    <row r="123" spans="1:5" ht="14.4">
      <c r="A123" s="117" t="s">
        <v>41</v>
      </c>
      <c r="B123" s="117" t="s">
        <v>308</v>
      </c>
      <c r="C123" s="118">
        <v>7000000</v>
      </c>
      <c r="D123" s="119">
        <v>45349</v>
      </c>
      <c r="E123" s="117" t="s">
        <v>319</v>
      </c>
    </row>
    <row r="124" spans="1:5" ht="14.4">
      <c r="A124" s="117" t="s">
        <v>41</v>
      </c>
      <c r="B124" s="117" t="s">
        <v>308</v>
      </c>
      <c r="C124" s="118">
        <v>3500000</v>
      </c>
      <c r="D124" s="119">
        <v>45349</v>
      </c>
      <c r="E124" s="117" t="s">
        <v>319</v>
      </c>
    </row>
    <row r="125" spans="1:5" ht="14.4">
      <c r="A125" s="117" t="s">
        <v>41</v>
      </c>
      <c r="B125" s="117" t="s">
        <v>308</v>
      </c>
      <c r="C125" s="118">
        <v>757959.22</v>
      </c>
      <c r="D125" s="119">
        <v>45338</v>
      </c>
      <c r="E125" s="117" t="s">
        <v>319</v>
      </c>
    </row>
    <row r="126" spans="1:5" ht="14.4">
      <c r="A126" s="117" t="s">
        <v>41</v>
      </c>
      <c r="B126" s="117" t="s">
        <v>308</v>
      </c>
      <c r="C126" s="118">
        <v>726201</v>
      </c>
      <c r="D126" s="119">
        <v>45334</v>
      </c>
      <c r="E126" s="117" t="s">
        <v>319</v>
      </c>
    </row>
    <row r="127" spans="1:5" ht="14.4">
      <c r="A127" s="117" t="s">
        <v>41</v>
      </c>
      <c r="B127" s="117" t="s">
        <v>308</v>
      </c>
      <c r="C127" s="118">
        <v>338727</v>
      </c>
      <c r="D127" s="119">
        <v>45345</v>
      </c>
      <c r="E127" s="117" t="s">
        <v>319</v>
      </c>
    </row>
    <row r="128" spans="1:5" ht="14.4">
      <c r="A128" s="117" t="s">
        <v>41</v>
      </c>
      <c r="B128" s="117" t="s">
        <v>308</v>
      </c>
      <c r="C128" s="118">
        <v>214500</v>
      </c>
      <c r="D128" s="119">
        <v>45351</v>
      </c>
      <c r="E128" s="117" t="s">
        <v>319</v>
      </c>
    </row>
    <row r="129" spans="1:5" ht="14.4">
      <c r="A129" s="117" t="s">
        <v>41</v>
      </c>
      <c r="B129" s="117" t="s">
        <v>308</v>
      </c>
      <c r="C129" s="118">
        <v>50000</v>
      </c>
      <c r="D129" s="119">
        <v>45349</v>
      </c>
      <c r="E129" s="117" t="s">
        <v>319</v>
      </c>
    </row>
    <row r="130" spans="1:5" ht="14.4">
      <c r="A130" s="117" t="s">
        <v>41</v>
      </c>
      <c r="B130" s="117" t="s">
        <v>308</v>
      </c>
      <c r="C130" s="118">
        <v>155000</v>
      </c>
      <c r="D130" s="119">
        <v>45335</v>
      </c>
      <c r="E130" s="117" t="s">
        <v>319</v>
      </c>
    </row>
    <row r="131" spans="1:5" ht="14.4">
      <c r="A131" s="117" t="s">
        <v>39</v>
      </c>
      <c r="B131" s="117" t="s">
        <v>309</v>
      </c>
      <c r="C131" s="118">
        <v>440000</v>
      </c>
      <c r="D131" s="119">
        <v>45345</v>
      </c>
      <c r="E131" s="117" t="s">
        <v>318</v>
      </c>
    </row>
    <row r="132" spans="1:5" ht="14.4">
      <c r="A132" s="117" t="s">
        <v>39</v>
      </c>
      <c r="B132" s="117" t="s">
        <v>309</v>
      </c>
      <c r="C132" s="118">
        <v>600000</v>
      </c>
      <c r="D132" s="119">
        <v>45345</v>
      </c>
      <c r="E132" s="117" t="s">
        <v>318</v>
      </c>
    </row>
    <row r="133" spans="1:5" ht="14.4">
      <c r="A133" s="117" t="s">
        <v>39</v>
      </c>
      <c r="B133" s="117" t="s">
        <v>309</v>
      </c>
      <c r="C133" s="118">
        <v>545000</v>
      </c>
      <c r="D133" s="119">
        <v>45323</v>
      </c>
      <c r="E133" s="117" t="s">
        <v>318</v>
      </c>
    </row>
    <row r="134" spans="1:5" ht="14.4">
      <c r="A134" s="117" t="s">
        <v>39</v>
      </c>
      <c r="B134" s="117" t="s">
        <v>309</v>
      </c>
      <c r="C134" s="118">
        <v>4500000</v>
      </c>
      <c r="D134" s="119">
        <v>45345</v>
      </c>
      <c r="E134" s="117" t="s">
        <v>318</v>
      </c>
    </row>
    <row r="135" spans="1:5" ht="14.4">
      <c r="A135" s="117" t="s">
        <v>39</v>
      </c>
      <c r="B135" s="117" t="s">
        <v>309</v>
      </c>
      <c r="C135" s="118">
        <v>550000</v>
      </c>
      <c r="D135" s="119">
        <v>45342</v>
      </c>
      <c r="E135" s="117" t="s">
        <v>318</v>
      </c>
    </row>
    <row r="136" spans="1:5" ht="14.4">
      <c r="A136" s="117" t="s">
        <v>39</v>
      </c>
      <c r="B136" s="117" t="s">
        <v>309</v>
      </c>
      <c r="C136" s="118">
        <v>409900</v>
      </c>
      <c r="D136" s="119">
        <v>45343</v>
      </c>
      <c r="E136" s="117" t="s">
        <v>318</v>
      </c>
    </row>
    <row r="137" spans="1:5" ht="14.4">
      <c r="A137" s="117" t="s">
        <v>39</v>
      </c>
      <c r="B137" s="117" t="s">
        <v>309</v>
      </c>
      <c r="C137" s="118">
        <v>1080000</v>
      </c>
      <c r="D137" s="119">
        <v>45342</v>
      </c>
      <c r="E137" s="117" t="s">
        <v>318</v>
      </c>
    </row>
    <row r="138" spans="1:5" ht="14.4">
      <c r="A138" s="117" t="s">
        <v>39</v>
      </c>
      <c r="B138" s="117" t="s">
        <v>309</v>
      </c>
      <c r="C138" s="118">
        <v>1000000</v>
      </c>
      <c r="D138" s="119">
        <v>45338</v>
      </c>
      <c r="E138" s="117" t="s">
        <v>318</v>
      </c>
    </row>
    <row r="139" spans="1:5" ht="14.4">
      <c r="A139" s="117" t="s">
        <v>39</v>
      </c>
      <c r="B139" s="117" t="s">
        <v>309</v>
      </c>
      <c r="C139" s="118">
        <v>390000</v>
      </c>
      <c r="D139" s="119">
        <v>45338</v>
      </c>
      <c r="E139" s="117" t="s">
        <v>318</v>
      </c>
    </row>
    <row r="140" spans="1:5" ht="14.4">
      <c r="A140" s="117" t="s">
        <v>39</v>
      </c>
      <c r="B140" s="117" t="s">
        <v>309</v>
      </c>
      <c r="C140" s="118">
        <v>175000</v>
      </c>
      <c r="D140" s="119">
        <v>45343</v>
      </c>
      <c r="E140" s="117" t="s">
        <v>318</v>
      </c>
    </row>
    <row r="141" spans="1:5" ht="14.4">
      <c r="A141" s="117" t="s">
        <v>39</v>
      </c>
      <c r="B141" s="117" t="s">
        <v>309</v>
      </c>
      <c r="C141" s="118">
        <v>595000</v>
      </c>
      <c r="D141" s="119">
        <v>45345</v>
      </c>
      <c r="E141" s="117" t="s">
        <v>318</v>
      </c>
    </row>
    <row r="142" spans="1:5" ht="14.4">
      <c r="A142" s="117" t="s">
        <v>39</v>
      </c>
      <c r="B142" s="117" t="s">
        <v>309</v>
      </c>
      <c r="C142" s="118">
        <v>585000</v>
      </c>
      <c r="D142" s="119">
        <v>45343</v>
      </c>
      <c r="E142" s="117" t="s">
        <v>318</v>
      </c>
    </row>
    <row r="143" spans="1:5" ht="14.4">
      <c r="A143" s="117" t="s">
        <v>39</v>
      </c>
      <c r="B143" s="117" t="s">
        <v>309</v>
      </c>
      <c r="C143" s="118">
        <v>475000</v>
      </c>
      <c r="D143" s="119">
        <v>45343</v>
      </c>
      <c r="E143" s="117" t="s">
        <v>318</v>
      </c>
    </row>
    <row r="144" spans="1:5" ht="14.4">
      <c r="A144" s="117" t="s">
        <v>39</v>
      </c>
      <c r="B144" s="117" t="s">
        <v>309</v>
      </c>
      <c r="C144" s="118">
        <v>193500</v>
      </c>
      <c r="D144" s="119">
        <v>45342</v>
      </c>
      <c r="E144" s="117" t="s">
        <v>318</v>
      </c>
    </row>
    <row r="145" spans="1:5" ht="14.4">
      <c r="A145" s="117" t="s">
        <v>39</v>
      </c>
      <c r="B145" s="117" t="s">
        <v>309</v>
      </c>
      <c r="C145" s="118">
        <v>575000</v>
      </c>
      <c r="D145" s="119">
        <v>45342</v>
      </c>
      <c r="E145" s="117" t="s">
        <v>318</v>
      </c>
    </row>
    <row r="146" spans="1:5" ht="14.4">
      <c r="A146" s="117" t="s">
        <v>39</v>
      </c>
      <c r="B146" s="117" t="s">
        <v>309</v>
      </c>
      <c r="C146" s="118">
        <v>495000</v>
      </c>
      <c r="D146" s="119">
        <v>45338</v>
      </c>
      <c r="E146" s="117" t="s">
        <v>318</v>
      </c>
    </row>
    <row r="147" spans="1:5" ht="14.4">
      <c r="A147" s="117" t="s">
        <v>39</v>
      </c>
      <c r="B147" s="117" t="s">
        <v>309</v>
      </c>
      <c r="C147" s="118">
        <v>637500</v>
      </c>
      <c r="D147" s="119">
        <v>45343</v>
      </c>
      <c r="E147" s="117" t="s">
        <v>318</v>
      </c>
    </row>
    <row r="148" spans="1:5" ht="14.4">
      <c r="A148" s="117" t="s">
        <v>39</v>
      </c>
      <c r="B148" s="117" t="s">
        <v>309</v>
      </c>
      <c r="C148" s="118">
        <v>429000</v>
      </c>
      <c r="D148" s="119">
        <v>45343</v>
      </c>
      <c r="E148" s="117" t="s">
        <v>318</v>
      </c>
    </row>
    <row r="149" spans="1:5" ht="14.4">
      <c r="A149" s="117" t="s">
        <v>39</v>
      </c>
      <c r="B149" s="117" t="s">
        <v>309</v>
      </c>
      <c r="C149" s="118">
        <v>775000</v>
      </c>
      <c r="D149" s="119">
        <v>45344</v>
      </c>
      <c r="E149" s="117" t="s">
        <v>318</v>
      </c>
    </row>
    <row r="150" spans="1:5" ht="14.4">
      <c r="A150" s="117" t="s">
        <v>39</v>
      </c>
      <c r="B150" s="117" t="s">
        <v>309</v>
      </c>
      <c r="C150" s="118">
        <v>480000</v>
      </c>
      <c r="D150" s="119">
        <v>45343</v>
      </c>
      <c r="E150" s="117" t="s">
        <v>318</v>
      </c>
    </row>
    <row r="151" spans="1:5" ht="14.4">
      <c r="A151" s="117" t="s">
        <v>39</v>
      </c>
      <c r="B151" s="117" t="s">
        <v>309</v>
      </c>
      <c r="C151" s="118">
        <v>570000</v>
      </c>
      <c r="D151" s="119">
        <v>45343</v>
      </c>
      <c r="E151" s="117" t="s">
        <v>318</v>
      </c>
    </row>
    <row r="152" spans="1:5" ht="14.4">
      <c r="A152" s="117" t="s">
        <v>39</v>
      </c>
      <c r="B152" s="117" t="s">
        <v>309</v>
      </c>
      <c r="C152" s="118">
        <v>1375000</v>
      </c>
      <c r="D152" s="119">
        <v>45344</v>
      </c>
      <c r="E152" s="117" t="s">
        <v>318</v>
      </c>
    </row>
    <row r="153" spans="1:5" ht="14.4">
      <c r="A153" s="117" t="s">
        <v>39</v>
      </c>
      <c r="B153" s="117" t="s">
        <v>309</v>
      </c>
      <c r="C153" s="118">
        <v>1100000</v>
      </c>
      <c r="D153" s="119">
        <v>45343</v>
      </c>
      <c r="E153" s="117" t="s">
        <v>318</v>
      </c>
    </row>
    <row r="154" spans="1:5" ht="14.4">
      <c r="A154" s="117" t="s">
        <v>39</v>
      </c>
      <c r="B154" s="117" t="s">
        <v>309</v>
      </c>
      <c r="C154" s="118">
        <v>2200000</v>
      </c>
      <c r="D154" s="119">
        <v>45344</v>
      </c>
      <c r="E154" s="117" t="s">
        <v>318</v>
      </c>
    </row>
    <row r="155" spans="1:5" ht="14.4">
      <c r="A155" s="117" t="s">
        <v>39</v>
      </c>
      <c r="B155" s="117" t="s">
        <v>309</v>
      </c>
      <c r="C155" s="118">
        <v>318150</v>
      </c>
      <c r="D155" s="119">
        <v>45344</v>
      </c>
      <c r="E155" s="117" t="s">
        <v>318</v>
      </c>
    </row>
    <row r="156" spans="1:5" ht="14.4">
      <c r="A156" s="117" t="s">
        <v>39</v>
      </c>
      <c r="B156" s="117" t="s">
        <v>309</v>
      </c>
      <c r="C156" s="118">
        <v>770000</v>
      </c>
      <c r="D156" s="119">
        <v>45343</v>
      </c>
      <c r="E156" s="117" t="s">
        <v>318</v>
      </c>
    </row>
    <row r="157" spans="1:5" ht="14.4">
      <c r="A157" s="117" t="s">
        <v>39</v>
      </c>
      <c r="B157" s="117" t="s">
        <v>309</v>
      </c>
      <c r="C157" s="118">
        <v>399000</v>
      </c>
      <c r="D157" s="119">
        <v>45343</v>
      </c>
      <c r="E157" s="117" t="s">
        <v>318</v>
      </c>
    </row>
    <row r="158" spans="1:5" ht="14.4">
      <c r="A158" s="117" t="s">
        <v>39</v>
      </c>
      <c r="B158" s="117" t="s">
        <v>309</v>
      </c>
      <c r="C158" s="118">
        <v>150000</v>
      </c>
      <c r="D158" s="119">
        <v>45343</v>
      </c>
      <c r="E158" s="117" t="s">
        <v>318</v>
      </c>
    </row>
    <row r="159" spans="1:5" ht="14.4">
      <c r="A159" s="117" t="s">
        <v>39</v>
      </c>
      <c r="B159" s="117" t="s">
        <v>309</v>
      </c>
      <c r="C159" s="118">
        <v>723000</v>
      </c>
      <c r="D159" s="119">
        <v>45338</v>
      </c>
      <c r="E159" s="117" t="s">
        <v>318</v>
      </c>
    </row>
    <row r="160" spans="1:5" ht="14.4">
      <c r="A160" s="117" t="s">
        <v>39</v>
      </c>
      <c r="B160" s="117" t="s">
        <v>309</v>
      </c>
      <c r="C160" s="118">
        <v>470000</v>
      </c>
      <c r="D160" s="119">
        <v>45342</v>
      </c>
      <c r="E160" s="117" t="s">
        <v>318</v>
      </c>
    </row>
    <row r="161" spans="1:5" ht="14.4">
      <c r="A161" s="117" t="s">
        <v>39</v>
      </c>
      <c r="B161" s="117" t="s">
        <v>309</v>
      </c>
      <c r="C161" s="118">
        <v>510000</v>
      </c>
      <c r="D161" s="119">
        <v>45344</v>
      </c>
      <c r="E161" s="117" t="s">
        <v>318</v>
      </c>
    </row>
    <row r="162" spans="1:5" ht="14.4">
      <c r="A162" s="117" t="s">
        <v>39</v>
      </c>
      <c r="B162" s="117" t="s">
        <v>309</v>
      </c>
      <c r="C162" s="118">
        <v>943740</v>
      </c>
      <c r="D162" s="119">
        <v>45342</v>
      </c>
      <c r="E162" s="117" t="s">
        <v>318</v>
      </c>
    </row>
    <row r="163" spans="1:5" ht="14.4">
      <c r="A163" s="117" t="s">
        <v>39</v>
      </c>
      <c r="B163" s="117" t="s">
        <v>309</v>
      </c>
      <c r="C163" s="118">
        <v>505000</v>
      </c>
      <c r="D163" s="119">
        <v>45342</v>
      </c>
      <c r="E163" s="117" t="s">
        <v>318</v>
      </c>
    </row>
    <row r="164" spans="1:5" ht="14.4">
      <c r="A164" s="117" t="s">
        <v>39</v>
      </c>
      <c r="B164" s="117" t="s">
        <v>309</v>
      </c>
      <c r="C164" s="118">
        <v>298000</v>
      </c>
      <c r="D164" s="119">
        <v>45345</v>
      </c>
      <c r="E164" s="117" t="s">
        <v>318</v>
      </c>
    </row>
    <row r="165" spans="1:5" ht="14.4">
      <c r="A165" s="117" t="s">
        <v>39</v>
      </c>
      <c r="B165" s="117" t="s">
        <v>309</v>
      </c>
      <c r="C165" s="118">
        <v>1140000</v>
      </c>
      <c r="D165" s="119">
        <v>45342</v>
      </c>
      <c r="E165" s="117" t="s">
        <v>318</v>
      </c>
    </row>
    <row r="166" spans="1:5" ht="14.4">
      <c r="A166" s="117" t="s">
        <v>39</v>
      </c>
      <c r="B166" s="117" t="s">
        <v>309</v>
      </c>
      <c r="C166" s="118">
        <v>3900000</v>
      </c>
      <c r="D166" s="119">
        <v>45342</v>
      </c>
      <c r="E166" s="117" t="s">
        <v>318</v>
      </c>
    </row>
    <row r="167" spans="1:5" ht="14.4">
      <c r="A167" s="117" t="s">
        <v>39</v>
      </c>
      <c r="B167" s="117" t="s">
        <v>309</v>
      </c>
      <c r="C167" s="118">
        <v>595000</v>
      </c>
      <c r="D167" s="119">
        <v>45343</v>
      </c>
      <c r="E167" s="117" t="s">
        <v>318</v>
      </c>
    </row>
    <row r="168" spans="1:5" ht="14.4">
      <c r="A168" s="117" t="s">
        <v>39</v>
      </c>
      <c r="B168" s="117" t="s">
        <v>309</v>
      </c>
      <c r="C168" s="118">
        <v>360000</v>
      </c>
      <c r="D168" s="119">
        <v>45344</v>
      </c>
      <c r="E168" s="117" t="s">
        <v>318</v>
      </c>
    </row>
    <row r="169" spans="1:5" ht="14.4">
      <c r="A169" s="117" t="s">
        <v>39</v>
      </c>
      <c r="B169" s="117" t="s">
        <v>309</v>
      </c>
      <c r="C169" s="118">
        <v>365000</v>
      </c>
      <c r="D169" s="119">
        <v>45343</v>
      </c>
      <c r="E169" s="117" t="s">
        <v>318</v>
      </c>
    </row>
    <row r="170" spans="1:5" ht="14.4">
      <c r="A170" s="117" t="s">
        <v>39</v>
      </c>
      <c r="B170" s="117" t="s">
        <v>309</v>
      </c>
      <c r="C170" s="118">
        <v>495000</v>
      </c>
      <c r="D170" s="119">
        <v>45342</v>
      </c>
      <c r="E170" s="117" t="s">
        <v>318</v>
      </c>
    </row>
    <row r="171" spans="1:5" ht="14.4">
      <c r="A171" s="117" t="s">
        <v>39</v>
      </c>
      <c r="B171" s="117" t="s">
        <v>309</v>
      </c>
      <c r="C171" s="118">
        <v>630000</v>
      </c>
      <c r="D171" s="119">
        <v>45344</v>
      </c>
      <c r="E171" s="117" t="s">
        <v>318</v>
      </c>
    </row>
    <row r="172" spans="1:5" ht="14.4">
      <c r="A172" s="117" t="s">
        <v>39</v>
      </c>
      <c r="B172" s="117" t="s">
        <v>309</v>
      </c>
      <c r="C172" s="118">
        <v>382500</v>
      </c>
      <c r="D172" s="119">
        <v>45343</v>
      </c>
      <c r="E172" s="117" t="s">
        <v>318</v>
      </c>
    </row>
    <row r="173" spans="1:5" ht="14.4">
      <c r="A173" s="117" t="s">
        <v>39</v>
      </c>
      <c r="B173" s="117" t="s">
        <v>309</v>
      </c>
      <c r="C173" s="118">
        <v>644532</v>
      </c>
      <c r="D173" s="119">
        <v>45345</v>
      </c>
      <c r="E173" s="117" t="s">
        <v>318</v>
      </c>
    </row>
    <row r="174" spans="1:5" ht="14.4">
      <c r="A174" s="117" t="s">
        <v>39</v>
      </c>
      <c r="B174" s="117" t="s">
        <v>309</v>
      </c>
      <c r="C174" s="118">
        <v>708000</v>
      </c>
      <c r="D174" s="119">
        <v>45342</v>
      </c>
      <c r="E174" s="117" t="s">
        <v>318</v>
      </c>
    </row>
    <row r="175" spans="1:5" ht="14.4">
      <c r="A175" s="117" t="s">
        <v>39</v>
      </c>
      <c r="B175" s="117" t="s">
        <v>309</v>
      </c>
      <c r="C175" s="118">
        <v>860000</v>
      </c>
      <c r="D175" s="119">
        <v>45343</v>
      </c>
      <c r="E175" s="117" t="s">
        <v>318</v>
      </c>
    </row>
    <row r="176" spans="1:5" ht="14.4">
      <c r="A176" s="117" t="s">
        <v>39</v>
      </c>
      <c r="B176" s="117" t="s">
        <v>309</v>
      </c>
      <c r="C176" s="118">
        <v>290000</v>
      </c>
      <c r="D176" s="119">
        <v>45345</v>
      </c>
      <c r="E176" s="117" t="s">
        <v>318</v>
      </c>
    </row>
    <row r="177" spans="1:5" ht="14.4">
      <c r="A177" s="117" t="s">
        <v>39</v>
      </c>
      <c r="B177" s="117" t="s">
        <v>309</v>
      </c>
      <c r="C177" s="118">
        <v>375000</v>
      </c>
      <c r="D177" s="119">
        <v>45342</v>
      </c>
      <c r="E177" s="117" t="s">
        <v>318</v>
      </c>
    </row>
    <row r="178" spans="1:5" ht="14.4">
      <c r="A178" s="117" t="s">
        <v>39</v>
      </c>
      <c r="B178" s="117" t="s">
        <v>309</v>
      </c>
      <c r="C178" s="118">
        <v>508000</v>
      </c>
      <c r="D178" s="119">
        <v>45342</v>
      </c>
      <c r="E178" s="117" t="s">
        <v>318</v>
      </c>
    </row>
    <row r="179" spans="1:5" ht="14.4">
      <c r="A179" s="117" t="s">
        <v>39</v>
      </c>
      <c r="B179" s="117" t="s">
        <v>309</v>
      </c>
      <c r="C179" s="118">
        <v>485000</v>
      </c>
      <c r="D179" s="119">
        <v>45329</v>
      </c>
      <c r="E179" s="117" t="s">
        <v>318</v>
      </c>
    </row>
    <row r="180" spans="1:5" ht="14.4">
      <c r="A180" s="117" t="s">
        <v>39</v>
      </c>
      <c r="B180" s="117" t="s">
        <v>309</v>
      </c>
      <c r="C180" s="118">
        <v>15000</v>
      </c>
      <c r="D180" s="119">
        <v>45337</v>
      </c>
      <c r="E180" s="117" t="s">
        <v>318</v>
      </c>
    </row>
    <row r="181" spans="1:5" ht="14.4">
      <c r="A181" s="117" t="s">
        <v>39</v>
      </c>
      <c r="B181" s="117" t="s">
        <v>309</v>
      </c>
      <c r="C181" s="118">
        <v>2100000</v>
      </c>
      <c r="D181" s="119">
        <v>45327</v>
      </c>
      <c r="E181" s="117" t="s">
        <v>318</v>
      </c>
    </row>
    <row r="182" spans="1:5" ht="14.4">
      <c r="A182" s="117" t="s">
        <v>39</v>
      </c>
      <c r="B182" s="117" t="s">
        <v>309</v>
      </c>
      <c r="C182" s="118">
        <v>360000</v>
      </c>
      <c r="D182" s="119">
        <v>45328</v>
      </c>
      <c r="E182" s="117" t="s">
        <v>318</v>
      </c>
    </row>
    <row r="183" spans="1:5" ht="14.4">
      <c r="A183" s="117" t="s">
        <v>39</v>
      </c>
      <c r="B183" s="117" t="s">
        <v>309</v>
      </c>
      <c r="C183" s="118">
        <v>1200000</v>
      </c>
      <c r="D183" s="119">
        <v>45328</v>
      </c>
      <c r="E183" s="117" t="s">
        <v>318</v>
      </c>
    </row>
    <row r="184" spans="1:5" ht="14.4">
      <c r="A184" s="117" t="s">
        <v>39</v>
      </c>
      <c r="B184" s="117" t="s">
        <v>309</v>
      </c>
      <c r="C184" s="118">
        <v>150000</v>
      </c>
      <c r="D184" s="119">
        <v>45328</v>
      </c>
      <c r="E184" s="117" t="s">
        <v>318</v>
      </c>
    </row>
    <row r="185" spans="1:5" ht="14.4">
      <c r="A185" s="117" t="s">
        <v>39</v>
      </c>
      <c r="B185" s="117" t="s">
        <v>309</v>
      </c>
      <c r="C185" s="118">
        <v>500000</v>
      </c>
      <c r="D185" s="119">
        <v>45328</v>
      </c>
      <c r="E185" s="117" t="s">
        <v>318</v>
      </c>
    </row>
    <row r="186" spans="1:5" ht="14.4">
      <c r="A186" s="117" t="s">
        <v>39</v>
      </c>
      <c r="B186" s="117" t="s">
        <v>309</v>
      </c>
      <c r="C186" s="118">
        <v>519000</v>
      </c>
      <c r="D186" s="119">
        <v>45328</v>
      </c>
      <c r="E186" s="117" t="s">
        <v>318</v>
      </c>
    </row>
    <row r="187" spans="1:5" ht="14.4">
      <c r="A187" s="117" t="s">
        <v>39</v>
      </c>
      <c r="B187" s="117" t="s">
        <v>309</v>
      </c>
      <c r="C187" s="118">
        <v>445000</v>
      </c>
      <c r="D187" s="119">
        <v>45328</v>
      </c>
      <c r="E187" s="117" t="s">
        <v>318</v>
      </c>
    </row>
    <row r="188" spans="1:5" ht="14.4">
      <c r="A188" s="117" t="s">
        <v>39</v>
      </c>
      <c r="B188" s="117" t="s">
        <v>309</v>
      </c>
      <c r="C188" s="118">
        <v>309000</v>
      </c>
      <c r="D188" s="119">
        <v>45328</v>
      </c>
      <c r="E188" s="117" t="s">
        <v>318</v>
      </c>
    </row>
    <row r="189" spans="1:5" ht="14.4">
      <c r="A189" s="117" t="s">
        <v>39</v>
      </c>
      <c r="B189" s="117" t="s">
        <v>309</v>
      </c>
      <c r="C189" s="118">
        <v>795000</v>
      </c>
      <c r="D189" s="119">
        <v>45329</v>
      </c>
      <c r="E189" s="117" t="s">
        <v>318</v>
      </c>
    </row>
    <row r="190" spans="1:5" ht="14.4">
      <c r="A190" s="117" t="s">
        <v>39</v>
      </c>
      <c r="B190" s="117" t="s">
        <v>309</v>
      </c>
      <c r="C190" s="118">
        <v>690000</v>
      </c>
      <c r="D190" s="119">
        <v>45327</v>
      </c>
      <c r="E190" s="117" t="s">
        <v>318</v>
      </c>
    </row>
    <row r="191" spans="1:5" ht="14.4">
      <c r="A191" s="117" t="s">
        <v>39</v>
      </c>
      <c r="B191" s="117" t="s">
        <v>309</v>
      </c>
      <c r="C191" s="118">
        <v>457500</v>
      </c>
      <c r="D191" s="119">
        <v>45329</v>
      </c>
      <c r="E191" s="117" t="s">
        <v>318</v>
      </c>
    </row>
    <row r="192" spans="1:5" ht="14.4">
      <c r="A192" s="117" t="s">
        <v>39</v>
      </c>
      <c r="B192" s="117" t="s">
        <v>309</v>
      </c>
      <c r="C192" s="118">
        <v>1250000</v>
      </c>
      <c r="D192" s="119">
        <v>45327</v>
      </c>
      <c r="E192" s="117" t="s">
        <v>318</v>
      </c>
    </row>
    <row r="193" spans="1:5" ht="14.4">
      <c r="A193" s="117" t="s">
        <v>39</v>
      </c>
      <c r="B193" s="117" t="s">
        <v>309</v>
      </c>
      <c r="C193" s="118">
        <v>1530000</v>
      </c>
      <c r="D193" s="119">
        <v>45330</v>
      </c>
      <c r="E193" s="117" t="s">
        <v>318</v>
      </c>
    </row>
    <row r="194" spans="1:5" ht="14.4">
      <c r="A194" s="117" t="s">
        <v>39</v>
      </c>
      <c r="B194" s="117" t="s">
        <v>309</v>
      </c>
      <c r="C194" s="118">
        <v>217000</v>
      </c>
      <c r="D194" s="119">
        <v>45330</v>
      </c>
      <c r="E194" s="117" t="s">
        <v>318</v>
      </c>
    </row>
    <row r="195" spans="1:5" ht="14.4">
      <c r="A195" s="117" t="s">
        <v>39</v>
      </c>
      <c r="B195" s="117" t="s">
        <v>309</v>
      </c>
      <c r="C195" s="118">
        <v>599990</v>
      </c>
      <c r="D195" s="119">
        <v>45330</v>
      </c>
      <c r="E195" s="117" t="s">
        <v>318</v>
      </c>
    </row>
    <row r="196" spans="1:5" ht="14.4">
      <c r="A196" s="117" t="s">
        <v>39</v>
      </c>
      <c r="B196" s="117" t="s">
        <v>309</v>
      </c>
      <c r="C196" s="118">
        <v>172500</v>
      </c>
      <c r="D196" s="119">
        <v>45330</v>
      </c>
      <c r="E196" s="117" t="s">
        <v>318</v>
      </c>
    </row>
    <row r="197" spans="1:5" ht="14.4">
      <c r="A197" s="117" t="s">
        <v>39</v>
      </c>
      <c r="B197" s="117" t="s">
        <v>309</v>
      </c>
      <c r="C197" s="118">
        <v>13000</v>
      </c>
      <c r="D197" s="119">
        <v>45330</v>
      </c>
      <c r="E197" s="117" t="s">
        <v>318</v>
      </c>
    </row>
    <row r="198" spans="1:5" ht="14.4">
      <c r="A198" s="117" t="s">
        <v>39</v>
      </c>
      <c r="B198" s="117" t="s">
        <v>309</v>
      </c>
      <c r="C198" s="118">
        <v>407500</v>
      </c>
      <c r="D198" s="119">
        <v>45330</v>
      </c>
      <c r="E198" s="117" t="s">
        <v>318</v>
      </c>
    </row>
    <row r="199" spans="1:5" ht="14.4">
      <c r="A199" s="117" t="s">
        <v>39</v>
      </c>
      <c r="B199" s="117" t="s">
        <v>309</v>
      </c>
      <c r="C199" s="118">
        <v>250000</v>
      </c>
      <c r="D199" s="119">
        <v>45330</v>
      </c>
      <c r="E199" s="117" t="s">
        <v>318</v>
      </c>
    </row>
    <row r="200" spans="1:5" ht="14.4">
      <c r="A200" s="117" t="s">
        <v>39</v>
      </c>
      <c r="B200" s="117" t="s">
        <v>309</v>
      </c>
      <c r="C200" s="118">
        <v>330000</v>
      </c>
      <c r="D200" s="119">
        <v>45331</v>
      </c>
      <c r="E200" s="117" t="s">
        <v>318</v>
      </c>
    </row>
    <row r="201" spans="1:5" ht="14.4">
      <c r="A201" s="117" t="s">
        <v>39</v>
      </c>
      <c r="B201" s="117" t="s">
        <v>309</v>
      </c>
      <c r="C201" s="118">
        <v>275000</v>
      </c>
      <c r="D201" s="119">
        <v>45331</v>
      </c>
      <c r="E201" s="117" t="s">
        <v>318</v>
      </c>
    </row>
    <row r="202" spans="1:5" ht="14.4">
      <c r="A202" s="117" t="s">
        <v>39</v>
      </c>
      <c r="B202" s="117" t="s">
        <v>309</v>
      </c>
      <c r="C202" s="118">
        <v>439000</v>
      </c>
      <c r="D202" s="119">
        <v>45331</v>
      </c>
      <c r="E202" s="117" t="s">
        <v>318</v>
      </c>
    </row>
    <row r="203" spans="1:5" ht="14.4">
      <c r="A203" s="117" t="s">
        <v>39</v>
      </c>
      <c r="B203" s="117" t="s">
        <v>309</v>
      </c>
      <c r="C203" s="118">
        <v>940000</v>
      </c>
      <c r="D203" s="119">
        <v>45329</v>
      </c>
      <c r="E203" s="117" t="s">
        <v>318</v>
      </c>
    </row>
    <row r="204" spans="1:5" ht="14.4">
      <c r="A204" s="117" t="s">
        <v>39</v>
      </c>
      <c r="B204" s="117" t="s">
        <v>309</v>
      </c>
      <c r="C204" s="118">
        <v>12500</v>
      </c>
      <c r="D204" s="119">
        <v>45324</v>
      </c>
      <c r="E204" s="117" t="s">
        <v>318</v>
      </c>
    </row>
    <row r="205" spans="1:5" ht="14.4">
      <c r="A205" s="117" t="s">
        <v>39</v>
      </c>
      <c r="B205" s="117" t="s">
        <v>309</v>
      </c>
      <c r="C205" s="118">
        <v>535000</v>
      </c>
      <c r="D205" s="119">
        <v>45323</v>
      </c>
      <c r="E205" s="117" t="s">
        <v>318</v>
      </c>
    </row>
    <row r="206" spans="1:5" ht="14.4">
      <c r="A206" s="117" t="s">
        <v>39</v>
      </c>
      <c r="B206" s="117" t="s">
        <v>309</v>
      </c>
      <c r="C206" s="118">
        <v>455900</v>
      </c>
      <c r="D206" s="119">
        <v>45323</v>
      </c>
      <c r="E206" s="117" t="s">
        <v>318</v>
      </c>
    </row>
    <row r="207" spans="1:5" ht="14.4">
      <c r="A207" s="117" t="s">
        <v>39</v>
      </c>
      <c r="B207" s="117" t="s">
        <v>309</v>
      </c>
      <c r="C207" s="118">
        <v>669000</v>
      </c>
      <c r="D207" s="119">
        <v>45323</v>
      </c>
      <c r="E207" s="117" t="s">
        <v>318</v>
      </c>
    </row>
    <row r="208" spans="1:5" ht="14.4">
      <c r="A208" s="117" t="s">
        <v>39</v>
      </c>
      <c r="B208" s="117" t="s">
        <v>309</v>
      </c>
      <c r="C208" s="118">
        <v>275000</v>
      </c>
      <c r="D208" s="119">
        <v>45323</v>
      </c>
      <c r="E208" s="117" t="s">
        <v>318</v>
      </c>
    </row>
    <row r="209" spans="1:5" ht="14.4">
      <c r="A209" s="117" t="s">
        <v>39</v>
      </c>
      <c r="B209" s="117" t="s">
        <v>309</v>
      </c>
      <c r="C209" s="118">
        <v>320000</v>
      </c>
      <c r="D209" s="119">
        <v>45323</v>
      </c>
      <c r="E209" s="117" t="s">
        <v>318</v>
      </c>
    </row>
    <row r="210" spans="1:5" ht="14.4">
      <c r="A210" s="117" t="s">
        <v>39</v>
      </c>
      <c r="B210" s="117" t="s">
        <v>309</v>
      </c>
      <c r="C210" s="118">
        <v>907415</v>
      </c>
      <c r="D210" s="119">
        <v>45324</v>
      </c>
      <c r="E210" s="117" t="s">
        <v>318</v>
      </c>
    </row>
    <row r="211" spans="1:5" ht="14.4">
      <c r="A211" s="117" t="s">
        <v>39</v>
      </c>
      <c r="B211" s="117" t="s">
        <v>309</v>
      </c>
      <c r="C211" s="118">
        <v>600000</v>
      </c>
      <c r="D211" s="119">
        <v>45324</v>
      </c>
      <c r="E211" s="117" t="s">
        <v>318</v>
      </c>
    </row>
    <row r="212" spans="1:5" ht="14.4">
      <c r="A212" s="117" t="s">
        <v>39</v>
      </c>
      <c r="B212" s="117" t="s">
        <v>309</v>
      </c>
      <c r="C212" s="118">
        <v>789000</v>
      </c>
      <c r="D212" s="119">
        <v>45324</v>
      </c>
      <c r="E212" s="117" t="s">
        <v>318</v>
      </c>
    </row>
    <row r="213" spans="1:5" ht="14.4">
      <c r="A213" s="117" t="s">
        <v>39</v>
      </c>
      <c r="B213" s="117" t="s">
        <v>309</v>
      </c>
      <c r="C213" s="118">
        <v>425000</v>
      </c>
      <c r="D213" s="119">
        <v>45324</v>
      </c>
      <c r="E213" s="117" t="s">
        <v>318</v>
      </c>
    </row>
    <row r="214" spans="1:5" ht="14.4">
      <c r="A214" s="117" t="s">
        <v>39</v>
      </c>
      <c r="B214" s="117" t="s">
        <v>309</v>
      </c>
      <c r="C214" s="118">
        <v>575000</v>
      </c>
      <c r="D214" s="119">
        <v>45324</v>
      </c>
      <c r="E214" s="117" t="s">
        <v>318</v>
      </c>
    </row>
    <row r="215" spans="1:5" ht="14.4">
      <c r="A215" s="117" t="s">
        <v>39</v>
      </c>
      <c r="B215" s="117" t="s">
        <v>309</v>
      </c>
      <c r="C215" s="118">
        <v>316000</v>
      </c>
      <c r="D215" s="119">
        <v>45327</v>
      </c>
      <c r="E215" s="117" t="s">
        <v>318</v>
      </c>
    </row>
    <row r="216" spans="1:5" ht="14.4">
      <c r="A216" s="117" t="s">
        <v>39</v>
      </c>
      <c r="B216" s="117" t="s">
        <v>309</v>
      </c>
      <c r="C216" s="118">
        <v>480000</v>
      </c>
      <c r="D216" s="119">
        <v>45324</v>
      </c>
      <c r="E216" s="117" t="s">
        <v>318</v>
      </c>
    </row>
    <row r="217" spans="1:5" ht="14.4">
      <c r="A217" s="117" t="s">
        <v>39</v>
      </c>
      <c r="B217" s="117" t="s">
        <v>309</v>
      </c>
      <c r="C217" s="118">
        <v>409000</v>
      </c>
      <c r="D217" s="119">
        <v>45331</v>
      </c>
      <c r="E217" s="117" t="s">
        <v>318</v>
      </c>
    </row>
    <row r="218" spans="1:5" ht="14.4">
      <c r="A218" s="117" t="s">
        <v>39</v>
      </c>
      <c r="B218" s="117" t="s">
        <v>309</v>
      </c>
      <c r="C218" s="118">
        <v>525000</v>
      </c>
      <c r="D218" s="119">
        <v>45324</v>
      </c>
      <c r="E218" s="117" t="s">
        <v>318</v>
      </c>
    </row>
    <row r="219" spans="1:5" ht="14.4">
      <c r="A219" s="117" t="s">
        <v>39</v>
      </c>
      <c r="B219" s="117" t="s">
        <v>309</v>
      </c>
      <c r="C219" s="118">
        <v>235000</v>
      </c>
      <c r="D219" s="119">
        <v>45324</v>
      </c>
      <c r="E219" s="117" t="s">
        <v>318</v>
      </c>
    </row>
    <row r="220" spans="1:5" ht="14.4">
      <c r="A220" s="117" t="s">
        <v>39</v>
      </c>
      <c r="B220" s="117" t="s">
        <v>309</v>
      </c>
      <c r="C220" s="118">
        <v>715000</v>
      </c>
      <c r="D220" s="119">
        <v>45324</v>
      </c>
      <c r="E220" s="117" t="s">
        <v>318</v>
      </c>
    </row>
    <row r="221" spans="1:5" ht="14.4">
      <c r="A221" s="117" t="s">
        <v>39</v>
      </c>
      <c r="B221" s="117" t="s">
        <v>309</v>
      </c>
      <c r="C221" s="118">
        <v>699000</v>
      </c>
      <c r="D221" s="119">
        <v>45324</v>
      </c>
      <c r="E221" s="117" t="s">
        <v>318</v>
      </c>
    </row>
    <row r="222" spans="1:5" ht="14.4">
      <c r="A222" s="117" t="s">
        <v>39</v>
      </c>
      <c r="B222" s="117" t="s">
        <v>309</v>
      </c>
      <c r="C222" s="118">
        <v>420000</v>
      </c>
      <c r="D222" s="119">
        <v>45324</v>
      </c>
      <c r="E222" s="117" t="s">
        <v>318</v>
      </c>
    </row>
    <row r="223" spans="1:5" ht="14.4">
      <c r="A223" s="117" t="s">
        <v>39</v>
      </c>
      <c r="B223" s="117" t="s">
        <v>309</v>
      </c>
      <c r="C223" s="118">
        <v>410000</v>
      </c>
      <c r="D223" s="119">
        <v>45324</v>
      </c>
      <c r="E223" s="117" t="s">
        <v>318</v>
      </c>
    </row>
    <row r="224" spans="1:5" ht="14.4">
      <c r="A224" s="117" t="s">
        <v>39</v>
      </c>
      <c r="B224" s="117" t="s">
        <v>309</v>
      </c>
      <c r="C224" s="118">
        <v>314900</v>
      </c>
      <c r="D224" s="119">
        <v>45327</v>
      </c>
      <c r="E224" s="117" t="s">
        <v>318</v>
      </c>
    </row>
    <row r="225" spans="1:5" ht="14.4">
      <c r="A225" s="117" t="s">
        <v>39</v>
      </c>
      <c r="B225" s="117" t="s">
        <v>309</v>
      </c>
      <c r="C225" s="118">
        <v>707000</v>
      </c>
      <c r="D225" s="119">
        <v>45327</v>
      </c>
      <c r="E225" s="117" t="s">
        <v>318</v>
      </c>
    </row>
    <row r="226" spans="1:5" ht="14.4">
      <c r="A226" s="117" t="s">
        <v>39</v>
      </c>
      <c r="B226" s="117" t="s">
        <v>309</v>
      </c>
      <c r="C226" s="118">
        <v>11000000</v>
      </c>
      <c r="D226" s="119">
        <v>45327</v>
      </c>
      <c r="E226" s="117" t="s">
        <v>318</v>
      </c>
    </row>
    <row r="227" spans="1:5" ht="14.4">
      <c r="A227" s="117" t="s">
        <v>39</v>
      </c>
      <c r="B227" s="117" t="s">
        <v>309</v>
      </c>
      <c r="C227" s="118">
        <v>470000</v>
      </c>
      <c r="D227" s="119">
        <v>45327</v>
      </c>
      <c r="E227" s="117" t="s">
        <v>318</v>
      </c>
    </row>
    <row r="228" spans="1:5" ht="14.4">
      <c r="A228" s="117" t="s">
        <v>39</v>
      </c>
      <c r="B228" s="117" t="s">
        <v>309</v>
      </c>
      <c r="C228" s="118">
        <v>1700000</v>
      </c>
      <c r="D228" s="119">
        <v>45324</v>
      </c>
      <c r="E228" s="117" t="s">
        <v>318</v>
      </c>
    </row>
    <row r="229" spans="1:5" ht="14.4">
      <c r="A229" s="117" t="s">
        <v>39</v>
      </c>
      <c r="B229" s="117" t="s">
        <v>309</v>
      </c>
      <c r="C229" s="118">
        <v>482000</v>
      </c>
      <c r="D229" s="119">
        <v>45338</v>
      </c>
      <c r="E229" s="117" t="s">
        <v>318</v>
      </c>
    </row>
    <row r="230" spans="1:5" ht="14.4">
      <c r="A230" s="117" t="s">
        <v>39</v>
      </c>
      <c r="B230" s="117" t="s">
        <v>309</v>
      </c>
      <c r="C230" s="118">
        <v>575000</v>
      </c>
      <c r="D230" s="119">
        <v>45337</v>
      </c>
      <c r="E230" s="117" t="s">
        <v>318</v>
      </c>
    </row>
    <row r="231" spans="1:5" ht="14.4">
      <c r="A231" s="117" t="s">
        <v>39</v>
      </c>
      <c r="B231" s="117" t="s">
        <v>309</v>
      </c>
      <c r="C231" s="118">
        <v>148000</v>
      </c>
      <c r="D231" s="119">
        <v>45337</v>
      </c>
      <c r="E231" s="117" t="s">
        <v>318</v>
      </c>
    </row>
    <row r="232" spans="1:5" ht="14.4">
      <c r="A232" s="117" t="s">
        <v>39</v>
      </c>
      <c r="B232" s="117" t="s">
        <v>309</v>
      </c>
      <c r="C232" s="118">
        <v>300000</v>
      </c>
      <c r="D232" s="119">
        <v>45345</v>
      </c>
      <c r="E232" s="117" t="s">
        <v>318</v>
      </c>
    </row>
    <row r="233" spans="1:5" ht="14.4">
      <c r="A233" s="117" t="s">
        <v>39</v>
      </c>
      <c r="B233" s="117" t="s">
        <v>309</v>
      </c>
      <c r="C233" s="118">
        <v>495000</v>
      </c>
      <c r="D233" s="119">
        <v>45337</v>
      </c>
      <c r="E233" s="117" t="s">
        <v>318</v>
      </c>
    </row>
    <row r="234" spans="1:5" ht="14.4">
      <c r="A234" s="117" t="s">
        <v>39</v>
      </c>
      <c r="B234" s="117" t="s">
        <v>309</v>
      </c>
      <c r="C234" s="118">
        <v>739900</v>
      </c>
      <c r="D234" s="119">
        <v>45337</v>
      </c>
      <c r="E234" s="117" t="s">
        <v>318</v>
      </c>
    </row>
    <row r="235" spans="1:5" ht="14.4">
      <c r="A235" s="117" t="s">
        <v>39</v>
      </c>
      <c r="B235" s="117" t="s">
        <v>309</v>
      </c>
      <c r="C235" s="118">
        <v>1025000</v>
      </c>
      <c r="D235" s="119">
        <v>45337</v>
      </c>
      <c r="E235" s="117" t="s">
        <v>318</v>
      </c>
    </row>
    <row r="236" spans="1:5" ht="14.4">
      <c r="A236" s="117" t="s">
        <v>39</v>
      </c>
      <c r="B236" s="117" t="s">
        <v>309</v>
      </c>
      <c r="C236" s="118">
        <v>511000</v>
      </c>
      <c r="D236" s="119">
        <v>45337</v>
      </c>
      <c r="E236" s="117" t="s">
        <v>318</v>
      </c>
    </row>
    <row r="237" spans="1:5" ht="14.4">
      <c r="A237" s="117" t="s">
        <v>39</v>
      </c>
      <c r="B237" s="117" t="s">
        <v>309</v>
      </c>
      <c r="C237" s="118">
        <v>437805</v>
      </c>
      <c r="D237" s="119">
        <v>45337</v>
      </c>
      <c r="E237" s="117" t="s">
        <v>318</v>
      </c>
    </row>
    <row r="238" spans="1:5" ht="14.4">
      <c r="A238" s="117" t="s">
        <v>39</v>
      </c>
      <c r="B238" s="117" t="s">
        <v>309</v>
      </c>
      <c r="C238" s="118">
        <v>1430000</v>
      </c>
      <c r="D238" s="119">
        <v>45337</v>
      </c>
      <c r="E238" s="117" t="s">
        <v>318</v>
      </c>
    </row>
    <row r="239" spans="1:5" ht="14.4">
      <c r="A239" s="117" t="s">
        <v>39</v>
      </c>
      <c r="B239" s="117" t="s">
        <v>309</v>
      </c>
      <c r="C239" s="118">
        <v>325000</v>
      </c>
      <c r="D239" s="119">
        <v>45337</v>
      </c>
      <c r="E239" s="117" t="s">
        <v>318</v>
      </c>
    </row>
    <row r="240" spans="1:5" ht="14.4">
      <c r="A240" s="117" t="s">
        <v>39</v>
      </c>
      <c r="B240" s="117" t="s">
        <v>309</v>
      </c>
      <c r="C240" s="118">
        <v>623000</v>
      </c>
      <c r="D240" s="119">
        <v>45331</v>
      </c>
      <c r="E240" s="117" t="s">
        <v>318</v>
      </c>
    </row>
    <row r="241" spans="1:5" ht="14.4">
      <c r="A241" s="117" t="s">
        <v>39</v>
      </c>
      <c r="B241" s="117" t="s">
        <v>309</v>
      </c>
      <c r="C241" s="118">
        <v>499000</v>
      </c>
      <c r="D241" s="119">
        <v>45338</v>
      </c>
      <c r="E241" s="117" t="s">
        <v>318</v>
      </c>
    </row>
    <row r="242" spans="1:5" ht="14.4">
      <c r="A242" s="117" t="s">
        <v>39</v>
      </c>
      <c r="B242" s="117" t="s">
        <v>309</v>
      </c>
      <c r="C242" s="118">
        <v>1230000</v>
      </c>
      <c r="D242" s="119">
        <v>45336</v>
      </c>
      <c r="E242" s="117" t="s">
        <v>318</v>
      </c>
    </row>
    <row r="243" spans="1:5" ht="14.4">
      <c r="A243" s="117" t="s">
        <v>39</v>
      </c>
      <c r="B243" s="117" t="s">
        <v>309</v>
      </c>
      <c r="C243" s="118">
        <v>725000</v>
      </c>
      <c r="D243" s="119">
        <v>45338</v>
      </c>
      <c r="E243" s="117" t="s">
        <v>318</v>
      </c>
    </row>
    <row r="244" spans="1:5" ht="14.4">
      <c r="A244" s="117" t="s">
        <v>39</v>
      </c>
      <c r="B244" s="117" t="s">
        <v>309</v>
      </c>
      <c r="C244" s="118">
        <v>189000</v>
      </c>
      <c r="D244" s="119">
        <v>45338</v>
      </c>
      <c r="E244" s="117" t="s">
        <v>318</v>
      </c>
    </row>
    <row r="245" spans="1:5" ht="14.4">
      <c r="A245" s="117" t="s">
        <v>39</v>
      </c>
      <c r="B245" s="117" t="s">
        <v>309</v>
      </c>
      <c r="C245" s="118">
        <v>634746</v>
      </c>
      <c r="D245" s="119">
        <v>45338</v>
      </c>
      <c r="E245" s="117" t="s">
        <v>318</v>
      </c>
    </row>
    <row r="246" spans="1:5" ht="14.4">
      <c r="A246" s="117" t="s">
        <v>39</v>
      </c>
      <c r="B246" s="117" t="s">
        <v>309</v>
      </c>
      <c r="C246" s="118">
        <v>250000</v>
      </c>
      <c r="D246" s="119">
        <v>45338</v>
      </c>
      <c r="E246" s="117" t="s">
        <v>318</v>
      </c>
    </row>
    <row r="247" spans="1:5" ht="14.4">
      <c r="A247" s="117" t="s">
        <v>39</v>
      </c>
      <c r="B247" s="117" t="s">
        <v>309</v>
      </c>
      <c r="C247" s="118">
        <v>595000</v>
      </c>
      <c r="D247" s="119">
        <v>45338</v>
      </c>
      <c r="E247" s="117" t="s">
        <v>318</v>
      </c>
    </row>
    <row r="248" spans="1:5" ht="14.4">
      <c r="A248" s="117" t="s">
        <v>39</v>
      </c>
      <c r="B248" s="117" t="s">
        <v>309</v>
      </c>
      <c r="C248" s="118">
        <v>1045000</v>
      </c>
      <c r="D248" s="119">
        <v>45338</v>
      </c>
      <c r="E248" s="117" t="s">
        <v>318</v>
      </c>
    </row>
    <row r="249" spans="1:5" ht="14.4">
      <c r="A249" s="117" t="s">
        <v>39</v>
      </c>
      <c r="B249" s="117" t="s">
        <v>309</v>
      </c>
      <c r="C249" s="118">
        <v>445000</v>
      </c>
      <c r="D249" s="119">
        <v>45338</v>
      </c>
      <c r="E249" s="117" t="s">
        <v>318</v>
      </c>
    </row>
    <row r="250" spans="1:5" ht="14.4">
      <c r="A250" s="117" t="s">
        <v>39</v>
      </c>
      <c r="B250" s="117" t="s">
        <v>309</v>
      </c>
      <c r="C250" s="118">
        <v>610000</v>
      </c>
      <c r="D250" s="119">
        <v>45338</v>
      </c>
      <c r="E250" s="117" t="s">
        <v>318</v>
      </c>
    </row>
    <row r="251" spans="1:5" ht="14.4">
      <c r="A251" s="117" t="s">
        <v>39</v>
      </c>
      <c r="B251" s="117" t="s">
        <v>309</v>
      </c>
      <c r="C251" s="118">
        <v>165000</v>
      </c>
      <c r="D251" s="119">
        <v>45338</v>
      </c>
      <c r="E251" s="117" t="s">
        <v>318</v>
      </c>
    </row>
    <row r="252" spans="1:5" ht="14.4">
      <c r="A252" s="117" t="s">
        <v>39</v>
      </c>
      <c r="B252" s="117" t="s">
        <v>309</v>
      </c>
      <c r="C252" s="118">
        <v>680000</v>
      </c>
      <c r="D252" s="119">
        <v>45338</v>
      </c>
      <c r="E252" s="117" t="s">
        <v>318</v>
      </c>
    </row>
    <row r="253" spans="1:5" ht="14.4">
      <c r="A253" s="117" t="s">
        <v>39</v>
      </c>
      <c r="B253" s="117" t="s">
        <v>309</v>
      </c>
      <c r="C253" s="118">
        <v>196000</v>
      </c>
      <c r="D253" s="119">
        <v>45338</v>
      </c>
      <c r="E253" s="117" t="s">
        <v>318</v>
      </c>
    </row>
    <row r="254" spans="1:5" ht="14.4">
      <c r="A254" s="117" t="s">
        <v>39</v>
      </c>
      <c r="B254" s="117" t="s">
        <v>309</v>
      </c>
      <c r="C254" s="118">
        <v>375000</v>
      </c>
      <c r="D254" s="119">
        <v>45334</v>
      </c>
      <c r="E254" s="117" t="s">
        <v>318</v>
      </c>
    </row>
    <row r="255" spans="1:5" ht="14.4">
      <c r="A255" s="117" t="s">
        <v>39</v>
      </c>
      <c r="B255" s="117" t="s">
        <v>309</v>
      </c>
      <c r="C255" s="118">
        <v>435000</v>
      </c>
      <c r="D255" s="119">
        <v>45338</v>
      </c>
      <c r="E255" s="117" t="s">
        <v>318</v>
      </c>
    </row>
    <row r="256" spans="1:5" ht="14.4">
      <c r="A256" s="117" t="s">
        <v>39</v>
      </c>
      <c r="B256" s="117" t="s">
        <v>309</v>
      </c>
      <c r="C256" s="118">
        <v>700000</v>
      </c>
      <c r="D256" s="119">
        <v>45331</v>
      </c>
      <c r="E256" s="117" t="s">
        <v>318</v>
      </c>
    </row>
    <row r="257" spans="1:5" ht="14.4">
      <c r="A257" s="117" t="s">
        <v>39</v>
      </c>
      <c r="B257" s="117" t="s">
        <v>309</v>
      </c>
      <c r="C257" s="118">
        <v>599459</v>
      </c>
      <c r="D257" s="119">
        <v>45331</v>
      </c>
      <c r="E257" s="117" t="s">
        <v>318</v>
      </c>
    </row>
    <row r="258" spans="1:5" ht="14.4">
      <c r="A258" s="117" t="s">
        <v>39</v>
      </c>
      <c r="B258" s="117" t="s">
        <v>309</v>
      </c>
      <c r="C258" s="118">
        <v>479900</v>
      </c>
      <c r="D258" s="119">
        <v>45331</v>
      </c>
      <c r="E258" s="117" t="s">
        <v>318</v>
      </c>
    </row>
    <row r="259" spans="1:5" ht="14.4">
      <c r="A259" s="117" t="s">
        <v>39</v>
      </c>
      <c r="B259" s="117" t="s">
        <v>309</v>
      </c>
      <c r="C259" s="118">
        <v>16000</v>
      </c>
      <c r="D259" s="119">
        <v>45331</v>
      </c>
      <c r="E259" s="117" t="s">
        <v>318</v>
      </c>
    </row>
    <row r="260" spans="1:5" ht="14.4">
      <c r="A260" s="117" t="s">
        <v>39</v>
      </c>
      <c r="B260" s="117" t="s">
        <v>309</v>
      </c>
      <c r="C260" s="118">
        <v>350000</v>
      </c>
      <c r="D260" s="119">
        <v>45331</v>
      </c>
      <c r="E260" s="117" t="s">
        <v>318</v>
      </c>
    </row>
    <row r="261" spans="1:5" ht="14.4">
      <c r="A261" s="117" t="s">
        <v>39</v>
      </c>
      <c r="B261" s="117" t="s">
        <v>309</v>
      </c>
      <c r="C261" s="118">
        <v>245950</v>
      </c>
      <c r="D261" s="119">
        <v>45331</v>
      </c>
      <c r="E261" s="117" t="s">
        <v>318</v>
      </c>
    </row>
    <row r="262" spans="1:5" ht="14.4">
      <c r="A262" s="117" t="s">
        <v>39</v>
      </c>
      <c r="B262" s="117" t="s">
        <v>309</v>
      </c>
      <c r="C262" s="118">
        <v>895000</v>
      </c>
      <c r="D262" s="119">
        <v>45331</v>
      </c>
      <c r="E262" s="117" t="s">
        <v>318</v>
      </c>
    </row>
    <row r="263" spans="1:5" ht="14.4">
      <c r="A263" s="117" t="s">
        <v>39</v>
      </c>
      <c r="B263" s="117" t="s">
        <v>309</v>
      </c>
      <c r="C263" s="118">
        <v>360000</v>
      </c>
      <c r="D263" s="119">
        <v>45331</v>
      </c>
      <c r="E263" s="117" t="s">
        <v>318</v>
      </c>
    </row>
    <row r="264" spans="1:5" ht="14.4">
      <c r="A264" s="117" t="s">
        <v>39</v>
      </c>
      <c r="B264" s="117" t="s">
        <v>309</v>
      </c>
      <c r="C264" s="118">
        <v>240000</v>
      </c>
      <c r="D264" s="119">
        <v>45334</v>
      </c>
      <c r="E264" s="117" t="s">
        <v>318</v>
      </c>
    </row>
    <row r="265" spans="1:5" ht="14.4">
      <c r="A265" s="117" t="s">
        <v>39</v>
      </c>
      <c r="B265" s="117" t="s">
        <v>309</v>
      </c>
      <c r="C265" s="118">
        <v>858160</v>
      </c>
      <c r="D265" s="119">
        <v>45336</v>
      </c>
      <c r="E265" s="117" t="s">
        <v>318</v>
      </c>
    </row>
    <row r="266" spans="1:5" ht="14.4">
      <c r="A266" s="117" t="s">
        <v>39</v>
      </c>
      <c r="B266" s="117" t="s">
        <v>309</v>
      </c>
      <c r="C266" s="118">
        <v>350000</v>
      </c>
      <c r="D266" s="119">
        <v>45334</v>
      </c>
      <c r="E266" s="117" t="s">
        <v>318</v>
      </c>
    </row>
    <row r="267" spans="1:5" ht="14.4">
      <c r="A267" s="117" t="s">
        <v>39</v>
      </c>
      <c r="B267" s="117" t="s">
        <v>309</v>
      </c>
      <c r="C267" s="118">
        <v>575000</v>
      </c>
      <c r="D267" s="119">
        <v>45336</v>
      </c>
      <c r="E267" s="117" t="s">
        <v>318</v>
      </c>
    </row>
    <row r="268" spans="1:5" ht="14.4">
      <c r="A268" s="117" t="s">
        <v>39</v>
      </c>
      <c r="B268" s="117" t="s">
        <v>309</v>
      </c>
      <c r="C268" s="118">
        <v>700000</v>
      </c>
      <c r="D268" s="119">
        <v>45334</v>
      </c>
      <c r="E268" s="117" t="s">
        <v>318</v>
      </c>
    </row>
    <row r="269" spans="1:5" ht="14.4">
      <c r="A269" s="117" t="s">
        <v>39</v>
      </c>
      <c r="B269" s="117" t="s">
        <v>309</v>
      </c>
      <c r="C269" s="118">
        <v>360000</v>
      </c>
      <c r="D269" s="119">
        <v>45335</v>
      </c>
      <c r="E269" s="117" t="s">
        <v>318</v>
      </c>
    </row>
    <row r="270" spans="1:5" ht="14.4">
      <c r="A270" s="117" t="s">
        <v>39</v>
      </c>
      <c r="B270" s="117" t="s">
        <v>309</v>
      </c>
      <c r="C270" s="118">
        <v>120000</v>
      </c>
      <c r="D270" s="119">
        <v>45335</v>
      </c>
      <c r="E270" s="117" t="s">
        <v>318</v>
      </c>
    </row>
    <row r="271" spans="1:5" ht="14.4">
      <c r="A271" s="117" t="s">
        <v>39</v>
      </c>
      <c r="B271" s="117" t="s">
        <v>309</v>
      </c>
      <c r="C271" s="118">
        <v>570000</v>
      </c>
      <c r="D271" s="119">
        <v>45335</v>
      </c>
      <c r="E271" s="117" t="s">
        <v>318</v>
      </c>
    </row>
    <row r="272" spans="1:5" ht="14.4">
      <c r="A272" s="117" t="s">
        <v>39</v>
      </c>
      <c r="B272" s="117" t="s">
        <v>309</v>
      </c>
      <c r="C272" s="118">
        <v>419300</v>
      </c>
      <c r="D272" s="119">
        <v>45335</v>
      </c>
      <c r="E272" s="117" t="s">
        <v>318</v>
      </c>
    </row>
    <row r="273" spans="1:5" ht="14.4">
      <c r="A273" s="117" t="s">
        <v>39</v>
      </c>
      <c r="B273" s="117" t="s">
        <v>309</v>
      </c>
      <c r="C273" s="118">
        <v>512000</v>
      </c>
      <c r="D273" s="119">
        <v>45335</v>
      </c>
      <c r="E273" s="117" t="s">
        <v>318</v>
      </c>
    </row>
    <row r="274" spans="1:5" ht="14.4">
      <c r="A274" s="117" t="s">
        <v>39</v>
      </c>
      <c r="B274" s="117" t="s">
        <v>309</v>
      </c>
      <c r="C274" s="118">
        <v>155000</v>
      </c>
      <c r="D274" s="119">
        <v>45335</v>
      </c>
      <c r="E274" s="117" t="s">
        <v>318</v>
      </c>
    </row>
    <row r="275" spans="1:5" ht="14.4">
      <c r="A275" s="117" t="s">
        <v>39</v>
      </c>
      <c r="B275" s="117" t="s">
        <v>309</v>
      </c>
      <c r="C275" s="118">
        <v>2180000</v>
      </c>
      <c r="D275" s="119">
        <v>45336</v>
      </c>
      <c r="E275" s="117" t="s">
        <v>318</v>
      </c>
    </row>
    <row r="276" spans="1:5" ht="14.4">
      <c r="A276" s="117" t="s">
        <v>39</v>
      </c>
      <c r="B276" s="117" t="s">
        <v>309</v>
      </c>
      <c r="C276" s="118">
        <v>310000</v>
      </c>
      <c r="D276" s="119">
        <v>45336</v>
      </c>
      <c r="E276" s="117" t="s">
        <v>318</v>
      </c>
    </row>
    <row r="277" spans="1:5" ht="14.4">
      <c r="A277" s="117" t="s">
        <v>39</v>
      </c>
      <c r="B277" s="117" t="s">
        <v>309</v>
      </c>
      <c r="C277" s="118">
        <v>860000</v>
      </c>
      <c r="D277" s="119">
        <v>45336</v>
      </c>
      <c r="E277" s="117" t="s">
        <v>318</v>
      </c>
    </row>
    <row r="278" spans="1:5" ht="14.4">
      <c r="A278" s="117" t="s">
        <v>39</v>
      </c>
      <c r="B278" s="117" t="s">
        <v>309</v>
      </c>
      <c r="C278" s="118">
        <v>300000</v>
      </c>
      <c r="D278" s="119">
        <v>45331</v>
      </c>
      <c r="E278" s="117" t="s">
        <v>318</v>
      </c>
    </row>
    <row r="279" spans="1:5" ht="14.4">
      <c r="A279" s="117" t="s">
        <v>39</v>
      </c>
      <c r="B279" s="117" t="s">
        <v>309</v>
      </c>
      <c r="C279" s="118">
        <v>1834000</v>
      </c>
      <c r="D279" s="119">
        <v>45334</v>
      </c>
      <c r="E279" s="117" t="s">
        <v>318</v>
      </c>
    </row>
    <row r="280" spans="1:5" ht="14.4">
      <c r="A280" s="117" t="s">
        <v>39</v>
      </c>
      <c r="B280" s="117" t="s">
        <v>309</v>
      </c>
      <c r="C280" s="118">
        <v>3225000</v>
      </c>
      <c r="D280" s="119">
        <v>45348</v>
      </c>
      <c r="E280" s="117" t="s">
        <v>318</v>
      </c>
    </row>
    <row r="281" spans="1:5" ht="14.4">
      <c r="A281" s="117" t="s">
        <v>39</v>
      </c>
      <c r="B281" s="117" t="s">
        <v>309</v>
      </c>
      <c r="C281" s="118">
        <v>770000</v>
      </c>
      <c r="D281" s="119">
        <v>45349</v>
      </c>
      <c r="E281" s="117" t="s">
        <v>318</v>
      </c>
    </row>
    <row r="282" spans="1:5" ht="14.4">
      <c r="A282" s="117" t="s">
        <v>39</v>
      </c>
      <c r="B282" s="117" t="s">
        <v>309</v>
      </c>
      <c r="C282" s="118">
        <v>950000</v>
      </c>
      <c r="D282" s="119">
        <v>45351</v>
      </c>
      <c r="E282" s="117" t="s">
        <v>318</v>
      </c>
    </row>
    <row r="283" spans="1:5" ht="14.4">
      <c r="A283" s="117" t="s">
        <v>39</v>
      </c>
      <c r="B283" s="117" t="s">
        <v>309</v>
      </c>
      <c r="C283" s="118">
        <v>296000</v>
      </c>
      <c r="D283" s="119">
        <v>45349</v>
      </c>
      <c r="E283" s="117" t="s">
        <v>318</v>
      </c>
    </row>
    <row r="284" spans="1:5" ht="14.4">
      <c r="A284" s="117" t="s">
        <v>39</v>
      </c>
      <c r="B284" s="117" t="s">
        <v>309</v>
      </c>
      <c r="C284" s="118">
        <v>1100000</v>
      </c>
      <c r="D284" s="119">
        <v>45349</v>
      </c>
      <c r="E284" s="117" t="s">
        <v>318</v>
      </c>
    </row>
    <row r="285" spans="1:5" ht="14.4">
      <c r="A285" s="117" t="s">
        <v>39</v>
      </c>
      <c r="B285" s="117" t="s">
        <v>309</v>
      </c>
      <c r="C285" s="118">
        <v>518000</v>
      </c>
      <c r="D285" s="119">
        <v>45351</v>
      </c>
      <c r="E285" s="117" t="s">
        <v>318</v>
      </c>
    </row>
    <row r="286" spans="1:5" ht="14.4">
      <c r="A286" s="117" t="s">
        <v>39</v>
      </c>
      <c r="B286" s="117" t="s">
        <v>309</v>
      </c>
      <c r="C286" s="118">
        <v>759657</v>
      </c>
      <c r="D286" s="119">
        <v>45349</v>
      </c>
      <c r="E286" s="117" t="s">
        <v>318</v>
      </c>
    </row>
    <row r="287" spans="1:5" ht="14.4">
      <c r="A287" s="117" t="s">
        <v>39</v>
      </c>
      <c r="B287" s="117" t="s">
        <v>309</v>
      </c>
      <c r="C287" s="118">
        <v>634000</v>
      </c>
      <c r="D287" s="119">
        <v>45349</v>
      </c>
      <c r="E287" s="117" t="s">
        <v>318</v>
      </c>
    </row>
    <row r="288" spans="1:5" ht="14.4">
      <c r="A288" s="117" t="s">
        <v>39</v>
      </c>
      <c r="B288" s="117" t="s">
        <v>309</v>
      </c>
      <c r="C288" s="118">
        <v>1500000</v>
      </c>
      <c r="D288" s="119">
        <v>45351</v>
      </c>
      <c r="E288" s="117" t="s">
        <v>318</v>
      </c>
    </row>
    <row r="289" spans="1:5" ht="14.4">
      <c r="A289" s="117" t="s">
        <v>39</v>
      </c>
      <c r="B289" s="117" t="s">
        <v>309</v>
      </c>
      <c r="C289" s="118">
        <v>620000</v>
      </c>
      <c r="D289" s="119">
        <v>45349</v>
      </c>
      <c r="E289" s="117" t="s">
        <v>318</v>
      </c>
    </row>
    <row r="290" spans="1:5" ht="14.4">
      <c r="A290" s="117" t="s">
        <v>39</v>
      </c>
      <c r="B290" s="117" t="s">
        <v>309</v>
      </c>
      <c r="C290" s="118">
        <v>444000</v>
      </c>
      <c r="D290" s="119">
        <v>45351</v>
      </c>
      <c r="E290" s="117" t="s">
        <v>318</v>
      </c>
    </row>
    <row r="291" spans="1:5" ht="14.4">
      <c r="A291" s="117" t="s">
        <v>39</v>
      </c>
      <c r="B291" s="117" t="s">
        <v>309</v>
      </c>
      <c r="C291" s="118">
        <v>530000</v>
      </c>
      <c r="D291" s="119">
        <v>45351</v>
      </c>
      <c r="E291" s="117" t="s">
        <v>318</v>
      </c>
    </row>
    <row r="292" spans="1:5" ht="14.4">
      <c r="A292" s="117" t="s">
        <v>39</v>
      </c>
      <c r="B292" s="117" t="s">
        <v>309</v>
      </c>
      <c r="C292" s="118">
        <v>445000</v>
      </c>
      <c r="D292" s="119">
        <v>45351</v>
      </c>
      <c r="E292" s="117" t="s">
        <v>318</v>
      </c>
    </row>
    <row r="293" spans="1:5" ht="14.4">
      <c r="A293" s="117" t="s">
        <v>39</v>
      </c>
      <c r="B293" s="117" t="s">
        <v>309</v>
      </c>
      <c r="C293" s="118">
        <v>845000</v>
      </c>
      <c r="D293" s="119">
        <v>45351</v>
      </c>
      <c r="E293" s="117" t="s">
        <v>318</v>
      </c>
    </row>
    <row r="294" spans="1:5" ht="14.4">
      <c r="A294" s="117" t="s">
        <v>39</v>
      </c>
      <c r="B294" s="117" t="s">
        <v>309</v>
      </c>
      <c r="C294" s="118">
        <v>175000</v>
      </c>
      <c r="D294" s="119">
        <v>45351</v>
      </c>
      <c r="E294" s="117" t="s">
        <v>318</v>
      </c>
    </row>
    <row r="295" spans="1:5" ht="14.4">
      <c r="A295" s="117" t="s">
        <v>39</v>
      </c>
      <c r="B295" s="117" t="s">
        <v>309</v>
      </c>
      <c r="C295" s="118">
        <v>847729</v>
      </c>
      <c r="D295" s="119">
        <v>45351</v>
      </c>
      <c r="E295" s="117" t="s">
        <v>318</v>
      </c>
    </row>
    <row r="296" spans="1:5" ht="14.4">
      <c r="A296" s="117" t="s">
        <v>39</v>
      </c>
      <c r="B296" s="117" t="s">
        <v>309</v>
      </c>
      <c r="C296" s="118">
        <v>1732500</v>
      </c>
      <c r="D296" s="119">
        <v>45351</v>
      </c>
      <c r="E296" s="117" t="s">
        <v>318</v>
      </c>
    </row>
    <row r="297" spans="1:5" ht="14.4">
      <c r="A297" s="117" t="s">
        <v>39</v>
      </c>
      <c r="B297" s="117" t="s">
        <v>309</v>
      </c>
      <c r="C297" s="118">
        <v>618000</v>
      </c>
      <c r="D297" s="119">
        <v>45345</v>
      </c>
      <c r="E297" s="117" t="s">
        <v>318</v>
      </c>
    </row>
    <row r="298" spans="1:5" ht="14.4">
      <c r="A298" s="117" t="s">
        <v>39</v>
      </c>
      <c r="B298" s="117" t="s">
        <v>309</v>
      </c>
      <c r="C298" s="118">
        <v>1500000</v>
      </c>
      <c r="D298" s="119">
        <v>45348</v>
      </c>
      <c r="E298" s="117" t="s">
        <v>318</v>
      </c>
    </row>
    <row r="299" spans="1:5" ht="14.4">
      <c r="A299" s="117" t="s">
        <v>39</v>
      </c>
      <c r="B299" s="117" t="s">
        <v>309</v>
      </c>
      <c r="C299" s="118">
        <v>389900</v>
      </c>
      <c r="D299" s="119">
        <v>45350</v>
      </c>
      <c r="E299" s="117" t="s">
        <v>318</v>
      </c>
    </row>
    <row r="300" spans="1:5" ht="14.4">
      <c r="A300" s="117" t="s">
        <v>39</v>
      </c>
      <c r="B300" s="117" t="s">
        <v>309</v>
      </c>
      <c r="C300" s="118">
        <v>750000</v>
      </c>
      <c r="D300" s="119">
        <v>45351</v>
      </c>
      <c r="E300" s="117" t="s">
        <v>318</v>
      </c>
    </row>
    <row r="301" spans="1:5" ht="14.4">
      <c r="A301" s="117" t="s">
        <v>39</v>
      </c>
      <c r="B301" s="117" t="s">
        <v>309</v>
      </c>
      <c r="C301" s="118">
        <v>430000</v>
      </c>
      <c r="D301" s="119">
        <v>45351</v>
      </c>
      <c r="E301" s="117" t="s">
        <v>318</v>
      </c>
    </row>
    <row r="302" spans="1:5" ht="14.4">
      <c r="A302" s="117" t="s">
        <v>39</v>
      </c>
      <c r="B302" s="117" t="s">
        <v>309</v>
      </c>
      <c r="C302" s="118">
        <v>200000</v>
      </c>
      <c r="D302" s="119">
        <v>45351</v>
      </c>
      <c r="E302" s="117" t="s">
        <v>318</v>
      </c>
    </row>
    <row r="303" spans="1:5" ht="14.4">
      <c r="A303" s="117" t="s">
        <v>39</v>
      </c>
      <c r="B303" s="117" t="s">
        <v>309</v>
      </c>
      <c r="C303" s="118">
        <v>1500000</v>
      </c>
      <c r="D303" s="119">
        <v>45351</v>
      </c>
      <c r="E303" s="117" t="s">
        <v>318</v>
      </c>
    </row>
    <row r="304" spans="1:5" ht="14.4">
      <c r="A304" s="117" t="s">
        <v>39</v>
      </c>
      <c r="B304" s="117" t="s">
        <v>309</v>
      </c>
      <c r="C304" s="118">
        <v>820000</v>
      </c>
      <c r="D304" s="119">
        <v>45350</v>
      </c>
      <c r="E304" s="117" t="s">
        <v>318</v>
      </c>
    </row>
    <row r="305" spans="1:5" ht="14.4">
      <c r="A305" s="117" t="s">
        <v>39</v>
      </c>
      <c r="B305" s="117" t="s">
        <v>309</v>
      </c>
      <c r="C305" s="118">
        <v>415000</v>
      </c>
      <c r="D305" s="119">
        <v>45350</v>
      </c>
      <c r="E305" s="117" t="s">
        <v>318</v>
      </c>
    </row>
    <row r="306" spans="1:5" ht="14.4">
      <c r="A306" s="117" t="s">
        <v>39</v>
      </c>
      <c r="B306" s="117" t="s">
        <v>309</v>
      </c>
      <c r="C306" s="118">
        <v>626878</v>
      </c>
      <c r="D306" s="119">
        <v>45350</v>
      </c>
      <c r="E306" s="117" t="s">
        <v>318</v>
      </c>
    </row>
    <row r="307" spans="1:5" ht="14.4">
      <c r="A307" s="117" t="s">
        <v>39</v>
      </c>
      <c r="B307" s="117" t="s">
        <v>309</v>
      </c>
      <c r="C307" s="118">
        <v>545000</v>
      </c>
      <c r="D307" s="119">
        <v>45350</v>
      </c>
      <c r="E307" s="117" t="s">
        <v>318</v>
      </c>
    </row>
    <row r="308" spans="1:5" ht="14.4">
      <c r="A308" s="117" t="s">
        <v>39</v>
      </c>
      <c r="B308" s="117" t="s">
        <v>309</v>
      </c>
      <c r="C308" s="118">
        <v>405000</v>
      </c>
      <c r="D308" s="119">
        <v>45350</v>
      </c>
      <c r="E308" s="117" t="s">
        <v>318</v>
      </c>
    </row>
    <row r="309" spans="1:5" ht="14.4">
      <c r="A309" s="117" t="s">
        <v>39</v>
      </c>
      <c r="B309" s="117" t="s">
        <v>309</v>
      </c>
      <c r="C309" s="118">
        <v>96000</v>
      </c>
      <c r="D309" s="119">
        <v>45350</v>
      </c>
      <c r="E309" s="117" t="s">
        <v>318</v>
      </c>
    </row>
    <row r="310" spans="1:5" ht="14.4">
      <c r="A310" s="117" t="s">
        <v>39</v>
      </c>
      <c r="B310" s="117" t="s">
        <v>309</v>
      </c>
      <c r="C310" s="118">
        <v>385000</v>
      </c>
      <c r="D310" s="119">
        <v>45350</v>
      </c>
      <c r="E310" s="117" t="s">
        <v>318</v>
      </c>
    </row>
    <row r="311" spans="1:5" ht="14.4">
      <c r="A311" s="117" t="s">
        <v>39</v>
      </c>
      <c r="B311" s="117" t="s">
        <v>309</v>
      </c>
      <c r="C311" s="118">
        <v>188000</v>
      </c>
      <c r="D311" s="119">
        <v>45350</v>
      </c>
      <c r="E311" s="117" t="s">
        <v>318</v>
      </c>
    </row>
    <row r="312" spans="1:5" ht="14.4">
      <c r="A312" s="117" t="s">
        <v>39</v>
      </c>
      <c r="B312" s="117" t="s">
        <v>309</v>
      </c>
      <c r="C312" s="118">
        <v>559990</v>
      </c>
      <c r="D312" s="119">
        <v>45350</v>
      </c>
      <c r="E312" s="117" t="s">
        <v>318</v>
      </c>
    </row>
    <row r="313" spans="1:5" ht="14.4">
      <c r="A313" s="117" t="s">
        <v>39</v>
      </c>
      <c r="B313" s="117" t="s">
        <v>309</v>
      </c>
      <c r="C313" s="118">
        <v>20000</v>
      </c>
      <c r="D313" s="119">
        <v>45350</v>
      </c>
      <c r="E313" s="117" t="s">
        <v>318</v>
      </c>
    </row>
    <row r="314" spans="1:5" ht="14.4">
      <c r="A314" s="117" t="s">
        <v>39</v>
      </c>
      <c r="B314" s="117" t="s">
        <v>309</v>
      </c>
      <c r="C314" s="118">
        <v>595000</v>
      </c>
      <c r="D314" s="119">
        <v>45350</v>
      </c>
      <c r="E314" s="117" t="s">
        <v>318</v>
      </c>
    </row>
    <row r="315" spans="1:5" ht="14.4">
      <c r="A315" s="117" t="s">
        <v>39</v>
      </c>
      <c r="B315" s="117" t="s">
        <v>309</v>
      </c>
      <c r="C315" s="118">
        <v>535000</v>
      </c>
      <c r="D315" s="119">
        <v>45351</v>
      </c>
      <c r="E315" s="117" t="s">
        <v>318</v>
      </c>
    </row>
    <row r="316" spans="1:5" ht="14.4">
      <c r="A316" s="117" t="s">
        <v>39</v>
      </c>
      <c r="B316" s="117" t="s">
        <v>309</v>
      </c>
      <c r="C316" s="118">
        <v>1100000</v>
      </c>
      <c r="D316" s="119">
        <v>45350</v>
      </c>
      <c r="E316" s="117" t="s">
        <v>318</v>
      </c>
    </row>
    <row r="317" spans="1:5" ht="14.4">
      <c r="A317" s="117" t="s">
        <v>39</v>
      </c>
      <c r="B317" s="117" t="s">
        <v>309</v>
      </c>
      <c r="C317" s="118">
        <v>320000</v>
      </c>
      <c r="D317" s="119">
        <v>45349</v>
      </c>
      <c r="E317" s="117" t="s">
        <v>318</v>
      </c>
    </row>
    <row r="318" spans="1:5" ht="14.4">
      <c r="A318" s="117" t="s">
        <v>39</v>
      </c>
      <c r="B318" s="117" t="s">
        <v>309</v>
      </c>
      <c r="C318" s="118">
        <v>485000</v>
      </c>
      <c r="D318" s="119">
        <v>45350</v>
      </c>
      <c r="E318" s="117" t="s">
        <v>318</v>
      </c>
    </row>
    <row r="319" spans="1:5" ht="14.4">
      <c r="A319" s="117" t="s">
        <v>39</v>
      </c>
      <c r="B319" s="117" t="s">
        <v>309</v>
      </c>
      <c r="C319" s="118">
        <v>490000</v>
      </c>
      <c r="D319" s="119">
        <v>45349</v>
      </c>
      <c r="E319" s="117" t="s">
        <v>318</v>
      </c>
    </row>
    <row r="320" spans="1:5" ht="14.4">
      <c r="A320" s="117" t="s">
        <v>39</v>
      </c>
      <c r="B320" s="117" t="s">
        <v>309</v>
      </c>
      <c r="C320" s="118">
        <v>745000</v>
      </c>
      <c r="D320" s="119">
        <v>45351</v>
      </c>
      <c r="E320" s="117" t="s">
        <v>318</v>
      </c>
    </row>
    <row r="321" spans="1:5" ht="14.4">
      <c r="A321" s="117" t="s">
        <v>39</v>
      </c>
      <c r="B321" s="117" t="s">
        <v>309</v>
      </c>
      <c r="C321" s="118">
        <v>515400</v>
      </c>
      <c r="D321" s="119">
        <v>45351</v>
      </c>
      <c r="E321" s="117" t="s">
        <v>318</v>
      </c>
    </row>
    <row r="322" spans="1:5" ht="14.4">
      <c r="A322" s="117" t="s">
        <v>39</v>
      </c>
      <c r="B322" s="117" t="s">
        <v>309</v>
      </c>
      <c r="C322" s="118">
        <v>430000</v>
      </c>
      <c r="D322" s="119">
        <v>45349</v>
      </c>
      <c r="E322" s="117" t="s">
        <v>318</v>
      </c>
    </row>
    <row r="323" spans="1:5" ht="14.4">
      <c r="A323" s="117" t="s">
        <v>39</v>
      </c>
      <c r="B323" s="117" t="s">
        <v>309</v>
      </c>
      <c r="C323" s="118">
        <v>590000</v>
      </c>
      <c r="D323" s="119">
        <v>45349</v>
      </c>
      <c r="E323" s="117" t="s">
        <v>318</v>
      </c>
    </row>
    <row r="324" spans="1:5" ht="14.4">
      <c r="A324" s="117" t="s">
        <v>39</v>
      </c>
      <c r="B324" s="117" t="s">
        <v>309</v>
      </c>
      <c r="C324" s="118">
        <v>740000</v>
      </c>
      <c r="D324" s="119">
        <v>45349</v>
      </c>
      <c r="E324" s="117" t="s">
        <v>318</v>
      </c>
    </row>
    <row r="325" spans="1:5" ht="14.4">
      <c r="A325" s="117" t="s">
        <v>39</v>
      </c>
      <c r="B325" s="117" t="s">
        <v>309</v>
      </c>
      <c r="C325" s="118">
        <v>735000</v>
      </c>
      <c r="D325" s="119">
        <v>45351</v>
      </c>
      <c r="E325" s="117" t="s">
        <v>318</v>
      </c>
    </row>
    <row r="326" spans="1:5" ht="14.4">
      <c r="A326" s="117" t="s">
        <v>39</v>
      </c>
      <c r="B326" s="117" t="s">
        <v>309</v>
      </c>
      <c r="C326" s="118">
        <v>215000</v>
      </c>
      <c r="D326" s="119">
        <v>45351</v>
      </c>
      <c r="E326" s="117" t="s">
        <v>318</v>
      </c>
    </row>
    <row r="327" spans="1:5" ht="14.4">
      <c r="A327" s="117" t="s">
        <v>39</v>
      </c>
      <c r="B327" s="117" t="s">
        <v>309</v>
      </c>
      <c r="C327" s="118">
        <v>475000</v>
      </c>
      <c r="D327" s="119">
        <v>45351</v>
      </c>
      <c r="E327" s="117" t="s">
        <v>318</v>
      </c>
    </row>
    <row r="328" spans="1:5" ht="14.4">
      <c r="A328" s="117" t="s">
        <v>39</v>
      </c>
      <c r="B328" s="117" t="s">
        <v>309</v>
      </c>
      <c r="C328" s="118">
        <v>500000</v>
      </c>
      <c r="D328" s="119">
        <v>45350</v>
      </c>
      <c r="E328" s="117" t="s">
        <v>318</v>
      </c>
    </row>
    <row r="329" spans="1:5" ht="14.4">
      <c r="A329" s="117" t="s">
        <v>39</v>
      </c>
      <c r="B329" s="117" t="s">
        <v>309</v>
      </c>
      <c r="C329" s="118">
        <v>258000</v>
      </c>
      <c r="D329" s="119">
        <v>45351</v>
      </c>
      <c r="E329" s="117" t="s">
        <v>318</v>
      </c>
    </row>
    <row r="330" spans="1:5" ht="14.4">
      <c r="A330" s="117" t="s">
        <v>39</v>
      </c>
      <c r="B330" s="117" t="s">
        <v>309</v>
      </c>
      <c r="C330" s="118">
        <v>450000</v>
      </c>
      <c r="D330" s="119">
        <v>45351</v>
      </c>
      <c r="E330" s="117" t="s">
        <v>318</v>
      </c>
    </row>
    <row r="331" spans="1:5" ht="14.4">
      <c r="A331" s="117" t="s">
        <v>39</v>
      </c>
      <c r="B331" s="117" t="s">
        <v>309</v>
      </c>
      <c r="C331" s="118">
        <v>355000</v>
      </c>
      <c r="D331" s="119">
        <v>45345</v>
      </c>
      <c r="E331" s="117" t="s">
        <v>318</v>
      </c>
    </row>
    <row r="332" spans="1:5" ht="14.4">
      <c r="A332" s="117" t="s">
        <v>39</v>
      </c>
      <c r="B332" s="117" t="s">
        <v>309</v>
      </c>
      <c r="C332" s="118">
        <v>674900</v>
      </c>
      <c r="D332" s="119">
        <v>45345</v>
      </c>
      <c r="E332" s="117" t="s">
        <v>318</v>
      </c>
    </row>
    <row r="333" spans="1:5" ht="14.4">
      <c r="A333" s="117" t="s">
        <v>39</v>
      </c>
      <c r="B333" s="117" t="s">
        <v>309</v>
      </c>
      <c r="C333" s="118">
        <v>699000</v>
      </c>
      <c r="D333" s="119">
        <v>45345</v>
      </c>
      <c r="E333" s="117" t="s">
        <v>318</v>
      </c>
    </row>
    <row r="334" spans="1:5" ht="14.4">
      <c r="A334" s="117" t="s">
        <v>39</v>
      </c>
      <c r="B334" s="117" t="s">
        <v>309</v>
      </c>
      <c r="C334" s="118">
        <v>450000</v>
      </c>
      <c r="D334" s="119">
        <v>45345</v>
      </c>
      <c r="E334" s="117" t="s">
        <v>318</v>
      </c>
    </row>
    <row r="335" spans="1:5" ht="14.4">
      <c r="A335" s="117" t="s">
        <v>39</v>
      </c>
      <c r="B335" s="117" t="s">
        <v>309</v>
      </c>
      <c r="C335" s="118">
        <v>616000</v>
      </c>
      <c r="D335" s="119">
        <v>45345</v>
      </c>
      <c r="E335" s="117" t="s">
        <v>318</v>
      </c>
    </row>
    <row r="336" spans="1:5" ht="14.4">
      <c r="A336" s="117" t="s">
        <v>39</v>
      </c>
      <c r="B336" s="117" t="s">
        <v>309</v>
      </c>
      <c r="C336" s="118">
        <v>450000</v>
      </c>
      <c r="D336" s="119">
        <v>45345</v>
      </c>
      <c r="E336" s="117" t="s">
        <v>318</v>
      </c>
    </row>
    <row r="337" spans="1:5" ht="14.4">
      <c r="A337" s="117" t="s">
        <v>39</v>
      </c>
      <c r="B337" s="117" t="s">
        <v>309</v>
      </c>
      <c r="C337" s="118">
        <v>5012700</v>
      </c>
      <c r="D337" s="119">
        <v>45351</v>
      </c>
      <c r="E337" s="117" t="s">
        <v>318</v>
      </c>
    </row>
    <row r="338" spans="1:5" ht="14.4">
      <c r="A338" s="117" t="s">
        <v>39</v>
      </c>
      <c r="B338" s="117" t="s">
        <v>309</v>
      </c>
      <c r="C338" s="118">
        <v>885000</v>
      </c>
      <c r="D338" s="119">
        <v>45351</v>
      </c>
      <c r="E338" s="117" t="s">
        <v>318</v>
      </c>
    </row>
    <row r="339" spans="1:5" ht="14.4">
      <c r="A339" s="117" t="s">
        <v>39</v>
      </c>
      <c r="B339" s="117" t="s">
        <v>309</v>
      </c>
      <c r="C339" s="118">
        <v>577879</v>
      </c>
      <c r="D339" s="119">
        <v>45351</v>
      </c>
      <c r="E339" s="117" t="s">
        <v>318</v>
      </c>
    </row>
    <row r="340" spans="1:5" ht="14.4">
      <c r="A340" s="117" t="s">
        <v>39</v>
      </c>
      <c r="B340" s="117" t="s">
        <v>309</v>
      </c>
      <c r="C340" s="118">
        <v>1750000</v>
      </c>
      <c r="D340" s="119">
        <v>45351</v>
      </c>
      <c r="E340" s="117" t="s">
        <v>318</v>
      </c>
    </row>
    <row r="341" spans="1:5" ht="14.4">
      <c r="A341" s="117" t="s">
        <v>39</v>
      </c>
      <c r="B341" s="117" t="s">
        <v>309</v>
      </c>
      <c r="C341" s="118">
        <v>1500000</v>
      </c>
      <c r="D341" s="119">
        <v>45351</v>
      </c>
      <c r="E341" s="117" t="s">
        <v>318</v>
      </c>
    </row>
    <row r="342" spans="1:5" ht="14.4">
      <c r="A342" s="117" t="s">
        <v>39</v>
      </c>
      <c r="B342" s="117" t="s">
        <v>309</v>
      </c>
      <c r="C342" s="118">
        <v>394000</v>
      </c>
      <c r="D342" s="119">
        <v>45345</v>
      </c>
      <c r="E342" s="117" t="s">
        <v>318</v>
      </c>
    </row>
    <row r="343" spans="1:5" ht="14.4">
      <c r="A343" s="117" t="s">
        <v>39</v>
      </c>
      <c r="B343" s="117" t="s">
        <v>309</v>
      </c>
      <c r="C343" s="118">
        <v>550000</v>
      </c>
      <c r="D343" s="119">
        <v>45351</v>
      </c>
      <c r="E343" s="117" t="s">
        <v>318</v>
      </c>
    </row>
    <row r="344" spans="1:5" ht="14.4">
      <c r="A344" s="117" t="s">
        <v>39</v>
      </c>
      <c r="B344" s="117" t="s">
        <v>309</v>
      </c>
      <c r="C344" s="118">
        <v>3475000</v>
      </c>
      <c r="D344" s="119">
        <v>45351</v>
      </c>
      <c r="E344" s="117" t="s">
        <v>318</v>
      </c>
    </row>
    <row r="345" spans="1:5" ht="14.4">
      <c r="A345" s="117" t="s">
        <v>39</v>
      </c>
      <c r="B345" s="117" t="s">
        <v>309</v>
      </c>
      <c r="C345" s="118">
        <v>595000</v>
      </c>
      <c r="D345" s="119">
        <v>45348</v>
      </c>
      <c r="E345" s="117" t="s">
        <v>318</v>
      </c>
    </row>
    <row r="346" spans="1:5" ht="14.4">
      <c r="A346" s="117" t="s">
        <v>39</v>
      </c>
      <c r="B346" s="117" t="s">
        <v>309</v>
      </c>
      <c r="C346" s="118">
        <v>425000</v>
      </c>
      <c r="D346" s="119">
        <v>45351</v>
      </c>
      <c r="E346" s="117" t="s">
        <v>318</v>
      </c>
    </row>
    <row r="347" spans="1:5" ht="14.4">
      <c r="A347" s="117" t="s">
        <v>39</v>
      </c>
      <c r="B347" s="117" t="s">
        <v>309</v>
      </c>
      <c r="C347" s="118">
        <v>220000</v>
      </c>
      <c r="D347" s="119">
        <v>45351</v>
      </c>
      <c r="E347" s="117" t="s">
        <v>318</v>
      </c>
    </row>
    <row r="348" spans="1:5" ht="14.4">
      <c r="A348" s="117" t="s">
        <v>39</v>
      </c>
      <c r="B348" s="117" t="s">
        <v>309</v>
      </c>
      <c r="C348" s="118">
        <v>130000</v>
      </c>
      <c r="D348" s="119">
        <v>45351</v>
      </c>
      <c r="E348" s="117" t="s">
        <v>318</v>
      </c>
    </row>
    <row r="349" spans="1:5" ht="14.4">
      <c r="A349" s="117" t="s">
        <v>39</v>
      </c>
      <c r="B349" s="117" t="s">
        <v>309</v>
      </c>
      <c r="C349" s="118">
        <v>524900</v>
      </c>
      <c r="D349" s="119">
        <v>45348</v>
      </c>
      <c r="E349" s="117" t="s">
        <v>318</v>
      </c>
    </row>
    <row r="350" spans="1:5" ht="14.4">
      <c r="A350" s="117" t="s">
        <v>39</v>
      </c>
      <c r="B350" s="117" t="s">
        <v>309</v>
      </c>
      <c r="C350" s="118">
        <v>2248700</v>
      </c>
      <c r="D350" s="119">
        <v>45350</v>
      </c>
      <c r="E350" s="117" t="s">
        <v>319</v>
      </c>
    </row>
    <row r="351" spans="1:5" ht="14.4">
      <c r="A351" s="117" t="s">
        <v>39</v>
      </c>
      <c r="B351" s="117" t="s">
        <v>309</v>
      </c>
      <c r="C351" s="118">
        <v>770000</v>
      </c>
      <c r="D351" s="119">
        <v>45350</v>
      </c>
      <c r="E351" s="117" t="s">
        <v>319</v>
      </c>
    </row>
    <row r="352" spans="1:5" ht="14.4">
      <c r="A352" s="117" t="s">
        <v>39</v>
      </c>
      <c r="B352" s="117" t="s">
        <v>309</v>
      </c>
      <c r="C352" s="118">
        <v>440000</v>
      </c>
      <c r="D352" s="119">
        <v>45349</v>
      </c>
      <c r="E352" s="117" t="s">
        <v>319</v>
      </c>
    </row>
    <row r="353" spans="1:5" ht="14.4">
      <c r="A353" s="117" t="s">
        <v>39</v>
      </c>
      <c r="B353" s="117" t="s">
        <v>309</v>
      </c>
      <c r="C353" s="118">
        <v>352000</v>
      </c>
      <c r="D353" s="119">
        <v>45351</v>
      </c>
      <c r="E353" s="117" t="s">
        <v>319</v>
      </c>
    </row>
    <row r="354" spans="1:5" ht="14.4">
      <c r="A354" s="117" t="s">
        <v>39</v>
      </c>
      <c r="B354" s="117" t="s">
        <v>309</v>
      </c>
      <c r="C354" s="118">
        <v>1500000</v>
      </c>
      <c r="D354" s="119">
        <v>45349</v>
      </c>
      <c r="E354" s="117" t="s">
        <v>319</v>
      </c>
    </row>
    <row r="355" spans="1:5" ht="14.4">
      <c r="A355" s="117" t="s">
        <v>39</v>
      </c>
      <c r="B355" s="117" t="s">
        <v>309</v>
      </c>
      <c r="C355" s="118">
        <v>475000</v>
      </c>
      <c r="D355" s="119">
        <v>45348</v>
      </c>
      <c r="E355" s="117" t="s">
        <v>319</v>
      </c>
    </row>
    <row r="356" spans="1:5" ht="14.4">
      <c r="A356" s="117" t="s">
        <v>39</v>
      </c>
      <c r="B356" s="117" t="s">
        <v>309</v>
      </c>
      <c r="C356" s="118">
        <v>135000</v>
      </c>
      <c r="D356" s="119">
        <v>45348</v>
      </c>
      <c r="E356" s="117" t="s">
        <v>319</v>
      </c>
    </row>
    <row r="357" spans="1:5" ht="14.4">
      <c r="A357" s="117" t="s">
        <v>39</v>
      </c>
      <c r="B357" s="117" t="s">
        <v>309</v>
      </c>
      <c r="C357" s="118">
        <v>1075000</v>
      </c>
      <c r="D357" s="119">
        <v>45345</v>
      </c>
      <c r="E357" s="117" t="s">
        <v>319</v>
      </c>
    </row>
    <row r="358" spans="1:5" ht="14.4">
      <c r="A358" s="117" t="s">
        <v>39</v>
      </c>
      <c r="B358" s="117" t="s">
        <v>309</v>
      </c>
      <c r="C358" s="118">
        <v>698000</v>
      </c>
      <c r="D358" s="119">
        <v>45344</v>
      </c>
      <c r="E358" s="117" t="s">
        <v>319</v>
      </c>
    </row>
    <row r="359" spans="1:5" ht="14.4">
      <c r="A359" s="117" t="s">
        <v>39</v>
      </c>
      <c r="B359" s="117" t="s">
        <v>309</v>
      </c>
      <c r="C359" s="118">
        <v>50000</v>
      </c>
      <c r="D359" s="119">
        <v>45338</v>
      </c>
      <c r="E359" s="117" t="s">
        <v>319</v>
      </c>
    </row>
    <row r="360" spans="1:5" ht="14.4">
      <c r="A360" s="117" t="s">
        <v>39</v>
      </c>
      <c r="B360" s="117" t="s">
        <v>309</v>
      </c>
      <c r="C360" s="118">
        <v>1600000</v>
      </c>
      <c r="D360" s="119">
        <v>45330</v>
      </c>
      <c r="E360" s="117" t="s">
        <v>319</v>
      </c>
    </row>
    <row r="361" spans="1:5" ht="14.4">
      <c r="A361" s="117" t="s">
        <v>39</v>
      </c>
      <c r="B361" s="117" t="s">
        <v>309</v>
      </c>
      <c r="C361" s="118">
        <v>560040</v>
      </c>
      <c r="D361" s="119">
        <v>45323</v>
      </c>
      <c r="E361" s="117" t="s">
        <v>319</v>
      </c>
    </row>
    <row r="362" spans="1:5" ht="14.4">
      <c r="A362" s="117" t="s">
        <v>39</v>
      </c>
      <c r="B362" s="117" t="s">
        <v>309</v>
      </c>
      <c r="C362" s="118">
        <v>1300000</v>
      </c>
      <c r="D362" s="119">
        <v>45324</v>
      </c>
      <c r="E362" s="117" t="s">
        <v>319</v>
      </c>
    </row>
    <row r="363" spans="1:5" ht="14.4">
      <c r="A363" s="117" t="s">
        <v>39</v>
      </c>
      <c r="B363" s="117" t="s">
        <v>309</v>
      </c>
      <c r="C363" s="118">
        <v>35000</v>
      </c>
      <c r="D363" s="119">
        <v>45336</v>
      </c>
      <c r="E363" s="117" t="s">
        <v>319</v>
      </c>
    </row>
    <row r="364" spans="1:5" ht="14.4">
      <c r="A364" s="117" t="s">
        <v>39</v>
      </c>
      <c r="B364" s="117" t="s">
        <v>309</v>
      </c>
      <c r="C364" s="118">
        <v>12000000</v>
      </c>
      <c r="D364" s="119">
        <v>45331</v>
      </c>
      <c r="E364" s="117" t="s">
        <v>319</v>
      </c>
    </row>
    <row r="365" spans="1:5" ht="14.4">
      <c r="A365" s="117" t="s">
        <v>39</v>
      </c>
      <c r="B365" s="117" t="s">
        <v>309</v>
      </c>
      <c r="C365" s="118">
        <v>106500</v>
      </c>
      <c r="D365" s="119">
        <v>45334</v>
      </c>
      <c r="E365" s="117" t="s">
        <v>319</v>
      </c>
    </row>
    <row r="366" spans="1:5" ht="14.4">
      <c r="A366" s="117" t="s">
        <v>39</v>
      </c>
      <c r="B366" s="117" t="s">
        <v>309</v>
      </c>
      <c r="C366" s="118">
        <v>2900000</v>
      </c>
      <c r="D366" s="119">
        <v>45334</v>
      </c>
      <c r="E366" s="117" t="s">
        <v>319</v>
      </c>
    </row>
    <row r="367" spans="1:5" ht="14.4">
      <c r="A367" s="117" t="s">
        <v>39</v>
      </c>
      <c r="B367" s="117" t="s">
        <v>309</v>
      </c>
      <c r="C367" s="118">
        <v>404968</v>
      </c>
      <c r="D367" s="119">
        <v>45336</v>
      </c>
      <c r="E367" s="117" t="s">
        <v>319</v>
      </c>
    </row>
    <row r="368" spans="1:5" ht="14.4">
      <c r="A368" s="117" t="s">
        <v>39</v>
      </c>
      <c r="B368" s="117" t="s">
        <v>309</v>
      </c>
      <c r="C368" s="118">
        <v>86500</v>
      </c>
      <c r="D368" s="119">
        <v>45334</v>
      </c>
      <c r="E368" s="117" t="s">
        <v>319</v>
      </c>
    </row>
    <row r="369" spans="1:5" ht="14.4">
      <c r="A369" s="117" t="s">
        <v>39</v>
      </c>
      <c r="B369" s="117" t="s">
        <v>309</v>
      </c>
      <c r="C369" s="118">
        <v>2415888.79</v>
      </c>
      <c r="D369" s="119">
        <v>45324</v>
      </c>
      <c r="E369" s="117" t="s">
        <v>319</v>
      </c>
    </row>
    <row r="370" spans="1:5" ht="14.4">
      <c r="A370" s="117" t="s">
        <v>96</v>
      </c>
      <c r="B370" s="117" t="s">
        <v>310</v>
      </c>
      <c r="C370" s="118">
        <v>366000</v>
      </c>
      <c r="D370" s="119">
        <v>45323</v>
      </c>
      <c r="E370" s="117" t="s">
        <v>318</v>
      </c>
    </row>
    <row r="371" spans="1:5" ht="14.4">
      <c r="A371" s="117" t="s">
        <v>96</v>
      </c>
      <c r="B371" s="117" t="s">
        <v>310</v>
      </c>
      <c r="C371" s="118">
        <v>310000</v>
      </c>
      <c r="D371" s="119">
        <v>45334</v>
      </c>
      <c r="E371" s="117" t="s">
        <v>318</v>
      </c>
    </row>
    <row r="372" spans="1:5" ht="14.4">
      <c r="A372" s="117" t="s">
        <v>96</v>
      </c>
      <c r="B372" s="117" t="s">
        <v>310</v>
      </c>
      <c r="C372" s="118">
        <v>725000</v>
      </c>
      <c r="D372" s="119">
        <v>45327</v>
      </c>
      <c r="E372" s="117" t="s">
        <v>318</v>
      </c>
    </row>
    <row r="373" spans="1:5" ht="14.4">
      <c r="A373" s="117" t="s">
        <v>96</v>
      </c>
      <c r="B373" s="117" t="s">
        <v>310</v>
      </c>
      <c r="C373" s="118">
        <v>840000</v>
      </c>
      <c r="D373" s="119">
        <v>45351</v>
      </c>
      <c r="E373" s="117" t="s">
        <v>318</v>
      </c>
    </row>
    <row r="374" spans="1:5" ht="14.4">
      <c r="A374" s="117" t="s">
        <v>96</v>
      </c>
      <c r="B374" s="117" t="s">
        <v>310</v>
      </c>
      <c r="C374" s="118">
        <v>975000</v>
      </c>
      <c r="D374" s="119">
        <v>45342</v>
      </c>
      <c r="E374" s="117" t="s">
        <v>318</v>
      </c>
    </row>
    <row r="375" spans="1:5" ht="14.4">
      <c r="A375" s="117" t="s">
        <v>96</v>
      </c>
      <c r="B375" s="117" t="s">
        <v>310</v>
      </c>
      <c r="C375" s="118">
        <v>650000</v>
      </c>
      <c r="D375" s="119">
        <v>45344</v>
      </c>
      <c r="E375" s="117" t="s">
        <v>318</v>
      </c>
    </row>
    <row r="376" spans="1:5" ht="14.4">
      <c r="A376" s="117" t="s">
        <v>96</v>
      </c>
      <c r="B376" s="117" t="s">
        <v>310</v>
      </c>
      <c r="C376" s="118">
        <v>595000</v>
      </c>
      <c r="D376" s="119">
        <v>45337</v>
      </c>
      <c r="E376" s="117" t="s">
        <v>318</v>
      </c>
    </row>
    <row r="377" spans="1:5" ht="14.4">
      <c r="A377" s="117" t="s">
        <v>96</v>
      </c>
      <c r="B377" s="117" t="s">
        <v>310</v>
      </c>
      <c r="C377" s="118">
        <v>535000</v>
      </c>
      <c r="D377" s="119">
        <v>45342</v>
      </c>
      <c r="E377" s="117" t="s">
        <v>318</v>
      </c>
    </row>
    <row r="378" spans="1:5" ht="14.4">
      <c r="A378" s="117" t="s">
        <v>96</v>
      </c>
      <c r="B378" s="117" t="s">
        <v>310</v>
      </c>
      <c r="C378" s="118">
        <v>499900</v>
      </c>
      <c r="D378" s="119">
        <v>45343</v>
      </c>
      <c r="E378" s="117" t="s">
        <v>319</v>
      </c>
    </row>
    <row r="379" spans="1:5" ht="14.4">
      <c r="A379" s="117" t="s">
        <v>96</v>
      </c>
      <c r="B379" s="117" t="s">
        <v>310</v>
      </c>
      <c r="C379" s="118">
        <v>350000</v>
      </c>
      <c r="D379" s="119">
        <v>45338</v>
      </c>
      <c r="E379" s="117" t="s">
        <v>319</v>
      </c>
    </row>
    <row r="380" spans="1:5" ht="14.4">
      <c r="A380" s="117" t="s">
        <v>98</v>
      </c>
      <c r="B380" s="117" t="s">
        <v>311</v>
      </c>
      <c r="C380" s="118">
        <v>430000</v>
      </c>
      <c r="D380" s="119">
        <v>45350</v>
      </c>
      <c r="E380" s="117" t="s">
        <v>318</v>
      </c>
    </row>
    <row r="381" spans="1:5" ht="14.4">
      <c r="A381" s="117" t="s">
        <v>98</v>
      </c>
      <c r="B381" s="117" t="s">
        <v>311</v>
      </c>
      <c r="C381" s="118">
        <v>690000</v>
      </c>
      <c r="D381" s="119">
        <v>45350</v>
      </c>
      <c r="E381" s="117" t="s">
        <v>318</v>
      </c>
    </row>
    <row r="382" spans="1:5" ht="14.4">
      <c r="A382" s="117" t="s">
        <v>98</v>
      </c>
      <c r="B382" s="117" t="s">
        <v>311</v>
      </c>
      <c r="C382" s="118">
        <v>339000</v>
      </c>
      <c r="D382" s="119">
        <v>45336</v>
      </c>
      <c r="E382" s="117" t="s">
        <v>318</v>
      </c>
    </row>
    <row r="383" spans="1:5" ht="14.4">
      <c r="A383" s="117" t="s">
        <v>98</v>
      </c>
      <c r="B383" s="117" t="s">
        <v>311</v>
      </c>
      <c r="C383" s="118">
        <v>450000</v>
      </c>
      <c r="D383" s="119">
        <v>45331</v>
      </c>
      <c r="E383" s="117" t="s">
        <v>318</v>
      </c>
    </row>
    <row r="384" spans="1:5" ht="14.4">
      <c r="A384" s="117" t="s">
        <v>98</v>
      </c>
      <c r="B384" s="117" t="s">
        <v>311</v>
      </c>
      <c r="C384" s="118">
        <v>459000</v>
      </c>
      <c r="D384" s="119">
        <v>45343</v>
      </c>
      <c r="E384" s="117" t="s">
        <v>318</v>
      </c>
    </row>
    <row r="385" spans="1:5" ht="14.4">
      <c r="A385" s="117" t="s">
        <v>98</v>
      </c>
      <c r="B385" s="117" t="s">
        <v>311</v>
      </c>
      <c r="C385" s="118">
        <v>505000</v>
      </c>
      <c r="D385" s="119">
        <v>45344</v>
      </c>
      <c r="E385" s="117" t="s">
        <v>318</v>
      </c>
    </row>
    <row r="386" spans="1:5" ht="14.4">
      <c r="A386" s="117" t="s">
        <v>98</v>
      </c>
      <c r="B386" s="117" t="s">
        <v>311</v>
      </c>
      <c r="C386" s="118">
        <v>3550000</v>
      </c>
      <c r="D386" s="119">
        <v>45345</v>
      </c>
      <c r="E386" s="117" t="s">
        <v>318</v>
      </c>
    </row>
    <row r="387" spans="1:5" ht="14.4">
      <c r="A387" s="117" t="s">
        <v>98</v>
      </c>
      <c r="B387" s="117" t="s">
        <v>311</v>
      </c>
      <c r="C387" s="118">
        <v>510000</v>
      </c>
      <c r="D387" s="119">
        <v>45343</v>
      </c>
      <c r="E387" s="117" t="s">
        <v>318</v>
      </c>
    </row>
    <row r="388" spans="1:5" ht="14.4">
      <c r="A388" s="117" t="s">
        <v>98</v>
      </c>
      <c r="B388" s="117" t="s">
        <v>311</v>
      </c>
      <c r="C388" s="118">
        <v>110000</v>
      </c>
      <c r="D388" s="119">
        <v>45350</v>
      </c>
      <c r="E388" s="117" t="s">
        <v>319</v>
      </c>
    </row>
    <row r="389" spans="1:5" ht="14.4">
      <c r="A389" s="117" t="s">
        <v>102</v>
      </c>
      <c r="B389" s="117" t="s">
        <v>312</v>
      </c>
      <c r="C389" s="118">
        <v>322500</v>
      </c>
      <c r="D389" s="119">
        <v>45351</v>
      </c>
      <c r="E389" s="117" t="s">
        <v>318</v>
      </c>
    </row>
    <row r="390" spans="1:5" ht="14.4">
      <c r="A390" s="117" t="s">
        <v>102</v>
      </c>
      <c r="B390" s="117" t="s">
        <v>312</v>
      </c>
      <c r="C390" s="118">
        <v>559900</v>
      </c>
      <c r="D390" s="119">
        <v>45334</v>
      </c>
      <c r="E390" s="117" t="s">
        <v>318</v>
      </c>
    </row>
    <row r="391" spans="1:5" ht="14.4">
      <c r="A391" s="117" t="s">
        <v>102</v>
      </c>
      <c r="B391" s="117" t="s">
        <v>312</v>
      </c>
      <c r="C391" s="118">
        <v>176000</v>
      </c>
      <c r="D391" s="119">
        <v>45334</v>
      </c>
      <c r="E391" s="117" t="s">
        <v>318</v>
      </c>
    </row>
    <row r="392" spans="1:5" ht="14.4">
      <c r="A392" s="117" t="s">
        <v>102</v>
      </c>
      <c r="B392" s="117" t="s">
        <v>312</v>
      </c>
      <c r="C392" s="118">
        <v>650000</v>
      </c>
      <c r="D392" s="119">
        <v>45351</v>
      </c>
      <c r="E392" s="117" t="s">
        <v>318</v>
      </c>
    </row>
    <row r="393" spans="1:5" ht="14.4">
      <c r="A393" s="117" t="s">
        <v>102</v>
      </c>
      <c r="B393" s="117" t="s">
        <v>312</v>
      </c>
      <c r="C393" s="118">
        <v>340000</v>
      </c>
      <c r="D393" s="119">
        <v>45351</v>
      </c>
      <c r="E393" s="117" t="s">
        <v>318</v>
      </c>
    </row>
    <row r="394" spans="1:5" ht="14.4">
      <c r="A394" s="117" t="s">
        <v>102</v>
      </c>
      <c r="B394" s="117" t="s">
        <v>312</v>
      </c>
      <c r="C394" s="118">
        <v>510990</v>
      </c>
      <c r="D394" s="119">
        <v>45351</v>
      </c>
      <c r="E394" s="117" t="s">
        <v>318</v>
      </c>
    </row>
    <row r="395" spans="1:5" ht="14.4">
      <c r="A395" s="117" t="s">
        <v>102</v>
      </c>
      <c r="B395" s="117" t="s">
        <v>312</v>
      </c>
      <c r="C395" s="118">
        <v>945000</v>
      </c>
      <c r="D395" s="119">
        <v>45351</v>
      </c>
      <c r="E395" s="117" t="s">
        <v>318</v>
      </c>
    </row>
    <row r="396" spans="1:5" ht="14.4">
      <c r="A396" s="117" t="s">
        <v>102</v>
      </c>
      <c r="B396" s="117" t="s">
        <v>312</v>
      </c>
      <c r="C396" s="118">
        <v>675000</v>
      </c>
      <c r="D396" s="119">
        <v>45334</v>
      </c>
      <c r="E396" s="117" t="s">
        <v>318</v>
      </c>
    </row>
    <row r="397" spans="1:5" ht="14.4">
      <c r="A397" s="117" t="s">
        <v>102</v>
      </c>
      <c r="B397" s="117" t="s">
        <v>312</v>
      </c>
      <c r="C397" s="118">
        <v>495000</v>
      </c>
      <c r="D397" s="119">
        <v>45334</v>
      </c>
      <c r="E397" s="117" t="s">
        <v>318</v>
      </c>
    </row>
    <row r="398" spans="1:5" ht="14.4">
      <c r="A398" s="117" t="s">
        <v>102</v>
      </c>
      <c r="B398" s="117" t="s">
        <v>312</v>
      </c>
      <c r="C398" s="118">
        <v>800000</v>
      </c>
      <c r="D398" s="119">
        <v>45343</v>
      </c>
      <c r="E398" s="117" t="s">
        <v>318</v>
      </c>
    </row>
    <row r="399" spans="1:5" ht="14.4">
      <c r="A399" s="117" t="s">
        <v>102</v>
      </c>
      <c r="B399" s="117" t="s">
        <v>312</v>
      </c>
      <c r="C399" s="118">
        <v>580000</v>
      </c>
      <c r="D399" s="119">
        <v>45331</v>
      </c>
      <c r="E399" s="117" t="s">
        <v>318</v>
      </c>
    </row>
    <row r="400" spans="1:5" ht="14.4">
      <c r="A400" s="117" t="s">
        <v>102</v>
      </c>
      <c r="B400" s="117" t="s">
        <v>312</v>
      </c>
      <c r="C400" s="118">
        <v>683978</v>
      </c>
      <c r="D400" s="119">
        <v>45335</v>
      </c>
      <c r="E400" s="117" t="s">
        <v>318</v>
      </c>
    </row>
    <row r="401" spans="1:5" ht="14.4">
      <c r="A401" s="117" t="s">
        <v>102</v>
      </c>
      <c r="B401" s="117" t="s">
        <v>312</v>
      </c>
      <c r="C401" s="118">
        <v>654302</v>
      </c>
      <c r="D401" s="119">
        <v>45342</v>
      </c>
      <c r="E401" s="117" t="s">
        <v>318</v>
      </c>
    </row>
    <row r="402" spans="1:5" ht="14.4">
      <c r="A402" s="117" t="s">
        <v>102</v>
      </c>
      <c r="B402" s="117" t="s">
        <v>312</v>
      </c>
      <c r="C402" s="118">
        <v>95000</v>
      </c>
      <c r="D402" s="119">
        <v>45348</v>
      </c>
      <c r="E402" s="117" t="s">
        <v>318</v>
      </c>
    </row>
    <row r="403" spans="1:5" ht="14.4">
      <c r="A403" s="117" t="s">
        <v>102</v>
      </c>
      <c r="B403" s="117" t="s">
        <v>312</v>
      </c>
      <c r="C403" s="118">
        <v>180000</v>
      </c>
      <c r="D403" s="119">
        <v>45351</v>
      </c>
      <c r="E403" s="117" t="s">
        <v>318</v>
      </c>
    </row>
    <row r="404" spans="1:5" ht="14.4">
      <c r="A404" s="117" t="s">
        <v>102</v>
      </c>
      <c r="B404" s="117" t="s">
        <v>312</v>
      </c>
      <c r="C404" s="118">
        <v>1100000</v>
      </c>
      <c r="D404" s="119">
        <v>45351</v>
      </c>
      <c r="E404" s="117" t="s">
        <v>318</v>
      </c>
    </row>
    <row r="405" spans="1:5" ht="14.4">
      <c r="A405" s="117" t="s">
        <v>102</v>
      </c>
      <c r="B405" s="117" t="s">
        <v>312</v>
      </c>
      <c r="C405" s="118">
        <v>345000</v>
      </c>
      <c r="D405" s="119">
        <v>45351</v>
      </c>
      <c r="E405" s="117" t="s">
        <v>318</v>
      </c>
    </row>
    <row r="406" spans="1:5" ht="14.4">
      <c r="A406" s="117" t="s">
        <v>102</v>
      </c>
      <c r="B406" s="117" t="s">
        <v>312</v>
      </c>
      <c r="C406" s="118">
        <v>615000</v>
      </c>
      <c r="D406" s="119">
        <v>45331</v>
      </c>
      <c r="E406" s="117" t="s">
        <v>318</v>
      </c>
    </row>
    <row r="407" spans="1:5" ht="14.4">
      <c r="A407" s="117" t="s">
        <v>102</v>
      </c>
      <c r="B407" s="117" t="s">
        <v>312</v>
      </c>
      <c r="C407" s="118">
        <v>532000</v>
      </c>
      <c r="D407" s="119">
        <v>45334</v>
      </c>
      <c r="E407" s="117" t="s">
        <v>318</v>
      </c>
    </row>
    <row r="408" spans="1:5" ht="14.4">
      <c r="A408" s="117" t="s">
        <v>102</v>
      </c>
      <c r="B408" s="117" t="s">
        <v>312</v>
      </c>
      <c r="C408" s="118">
        <v>340000</v>
      </c>
      <c r="D408" s="119">
        <v>45335</v>
      </c>
      <c r="E408" s="117" t="s">
        <v>318</v>
      </c>
    </row>
    <row r="409" spans="1:5" ht="14.4">
      <c r="A409" s="117" t="s">
        <v>102</v>
      </c>
      <c r="B409" s="117" t="s">
        <v>312</v>
      </c>
      <c r="C409" s="118">
        <v>295000</v>
      </c>
      <c r="D409" s="119">
        <v>45351</v>
      </c>
      <c r="E409" s="117" t="s">
        <v>318</v>
      </c>
    </row>
    <row r="410" spans="1:5" ht="14.4">
      <c r="A410" s="117" t="s">
        <v>102</v>
      </c>
      <c r="B410" s="117" t="s">
        <v>312</v>
      </c>
      <c r="C410" s="118">
        <v>365000</v>
      </c>
      <c r="D410" s="119">
        <v>45351</v>
      </c>
      <c r="E410" s="117" t="s">
        <v>318</v>
      </c>
    </row>
    <row r="411" spans="1:5" ht="14.4">
      <c r="A411" s="117" t="s">
        <v>102</v>
      </c>
      <c r="B411" s="117" t="s">
        <v>312</v>
      </c>
      <c r="C411" s="118">
        <v>275000</v>
      </c>
      <c r="D411" s="119">
        <v>45343</v>
      </c>
      <c r="E411" s="117" t="s">
        <v>318</v>
      </c>
    </row>
    <row r="412" spans="1:5" ht="14.4">
      <c r="A412" s="117" t="s">
        <v>102</v>
      </c>
      <c r="B412" s="117" t="s">
        <v>312</v>
      </c>
      <c r="C412" s="118">
        <v>117500</v>
      </c>
      <c r="D412" s="119">
        <v>45351</v>
      </c>
      <c r="E412" s="117" t="s">
        <v>318</v>
      </c>
    </row>
    <row r="413" spans="1:5" ht="14.4">
      <c r="A413" s="117" t="s">
        <v>102</v>
      </c>
      <c r="B413" s="117" t="s">
        <v>312</v>
      </c>
      <c r="C413" s="118">
        <v>350000</v>
      </c>
      <c r="D413" s="119">
        <v>45336</v>
      </c>
      <c r="E413" s="117" t="s">
        <v>318</v>
      </c>
    </row>
    <row r="414" spans="1:5" ht="14.4">
      <c r="A414" s="117" t="s">
        <v>102</v>
      </c>
      <c r="B414" s="117" t="s">
        <v>312</v>
      </c>
      <c r="C414" s="118">
        <v>470000</v>
      </c>
      <c r="D414" s="119">
        <v>45336</v>
      </c>
      <c r="E414" s="117" t="s">
        <v>318</v>
      </c>
    </row>
    <row r="415" spans="1:5" ht="14.4">
      <c r="A415" s="117" t="s">
        <v>102</v>
      </c>
      <c r="B415" s="117" t="s">
        <v>312</v>
      </c>
      <c r="C415" s="118">
        <v>680000</v>
      </c>
      <c r="D415" s="119">
        <v>45348</v>
      </c>
      <c r="E415" s="117" t="s">
        <v>318</v>
      </c>
    </row>
    <row r="416" spans="1:5" ht="14.4">
      <c r="A416" s="117" t="s">
        <v>102</v>
      </c>
      <c r="B416" s="117" t="s">
        <v>312</v>
      </c>
      <c r="C416" s="118">
        <v>390000</v>
      </c>
      <c r="D416" s="119">
        <v>45348</v>
      </c>
      <c r="E416" s="117" t="s">
        <v>318</v>
      </c>
    </row>
    <row r="417" spans="1:5" ht="14.4">
      <c r="A417" s="117" t="s">
        <v>102</v>
      </c>
      <c r="B417" s="117" t="s">
        <v>312</v>
      </c>
      <c r="C417" s="118">
        <v>1155000</v>
      </c>
      <c r="D417" s="119">
        <v>45351</v>
      </c>
      <c r="E417" s="117" t="s">
        <v>318</v>
      </c>
    </row>
    <row r="418" spans="1:5" ht="14.4">
      <c r="A418" s="117" t="s">
        <v>102</v>
      </c>
      <c r="B418" s="117" t="s">
        <v>312</v>
      </c>
      <c r="C418" s="118">
        <v>735000</v>
      </c>
      <c r="D418" s="119">
        <v>45351</v>
      </c>
      <c r="E418" s="117" t="s">
        <v>318</v>
      </c>
    </row>
    <row r="419" spans="1:5" ht="14.4">
      <c r="A419" s="117" t="s">
        <v>102</v>
      </c>
      <c r="B419" s="117" t="s">
        <v>312</v>
      </c>
      <c r="C419" s="118">
        <v>712000</v>
      </c>
      <c r="D419" s="119">
        <v>45331</v>
      </c>
      <c r="E419" s="117" t="s">
        <v>318</v>
      </c>
    </row>
    <row r="420" spans="1:5" ht="14.4">
      <c r="A420" s="117" t="s">
        <v>102</v>
      </c>
      <c r="B420" s="117" t="s">
        <v>312</v>
      </c>
      <c r="C420" s="118">
        <v>560000</v>
      </c>
      <c r="D420" s="119">
        <v>45343</v>
      </c>
      <c r="E420" s="117" t="s">
        <v>318</v>
      </c>
    </row>
    <row r="421" spans="1:5" ht="14.4">
      <c r="A421" s="117" t="s">
        <v>102</v>
      </c>
      <c r="B421" s="117" t="s">
        <v>312</v>
      </c>
      <c r="C421" s="118">
        <v>570000</v>
      </c>
      <c r="D421" s="119">
        <v>45348</v>
      </c>
      <c r="E421" s="117" t="s">
        <v>318</v>
      </c>
    </row>
    <row r="422" spans="1:5" ht="14.4">
      <c r="A422" s="117" t="s">
        <v>102</v>
      </c>
      <c r="B422" s="117" t="s">
        <v>312</v>
      </c>
      <c r="C422" s="118">
        <v>442500</v>
      </c>
      <c r="D422" s="119">
        <v>45351</v>
      </c>
      <c r="E422" s="117" t="s">
        <v>318</v>
      </c>
    </row>
    <row r="423" spans="1:5" ht="14.4">
      <c r="A423" s="117" t="s">
        <v>102</v>
      </c>
      <c r="B423" s="117" t="s">
        <v>312</v>
      </c>
      <c r="C423" s="118">
        <v>684346</v>
      </c>
      <c r="D423" s="119">
        <v>45335</v>
      </c>
      <c r="E423" s="117" t="s">
        <v>318</v>
      </c>
    </row>
    <row r="424" spans="1:5" ht="14.4">
      <c r="A424" s="117" t="s">
        <v>102</v>
      </c>
      <c r="B424" s="117" t="s">
        <v>312</v>
      </c>
      <c r="C424" s="118">
        <v>635000</v>
      </c>
      <c r="D424" s="119">
        <v>45335</v>
      </c>
      <c r="E424" s="117" t="s">
        <v>318</v>
      </c>
    </row>
    <row r="425" spans="1:5" ht="14.4">
      <c r="A425" s="117" t="s">
        <v>102</v>
      </c>
      <c r="B425" s="117" t="s">
        <v>312</v>
      </c>
      <c r="C425" s="118">
        <v>315000</v>
      </c>
      <c r="D425" s="119">
        <v>45335</v>
      </c>
      <c r="E425" s="117" t="s">
        <v>318</v>
      </c>
    </row>
    <row r="426" spans="1:5" ht="14.4">
      <c r="A426" s="117" t="s">
        <v>102</v>
      </c>
      <c r="B426" s="117" t="s">
        <v>312</v>
      </c>
      <c r="C426" s="118">
        <v>530000</v>
      </c>
      <c r="D426" s="119">
        <v>45331</v>
      </c>
      <c r="E426" s="117" t="s">
        <v>318</v>
      </c>
    </row>
    <row r="427" spans="1:5" ht="14.4">
      <c r="A427" s="117" t="s">
        <v>102</v>
      </c>
      <c r="B427" s="117" t="s">
        <v>312</v>
      </c>
      <c r="C427" s="118">
        <v>701872</v>
      </c>
      <c r="D427" s="119">
        <v>45335</v>
      </c>
      <c r="E427" s="117" t="s">
        <v>318</v>
      </c>
    </row>
    <row r="428" spans="1:5" ht="14.4">
      <c r="A428" s="117" t="s">
        <v>102</v>
      </c>
      <c r="B428" s="117" t="s">
        <v>312</v>
      </c>
      <c r="C428" s="118">
        <v>475000</v>
      </c>
      <c r="D428" s="119">
        <v>45343</v>
      </c>
      <c r="E428" s="117" t="s">
        <v>318</v>
      </c>
    </row>
    <row r="429" spans="1:5" ht="14.4">
      <c r="A429" s="117" t="s">
        <v>102</v>
      </c>
      <c r="B429" s="117" t="s">
        <v>312</v>
      </c>
      <c r="C429" s="118">
        <v>236500</v>
      </c>
      <c r="D429" s="119">
        <v>45327</v>
      </c>
      <c r="E429" s="117" t="s">
        <v>318</v>
      </c>
    </row>
    <row r="430" spans="1:5" ht="14.4">
      <c r="A430" s="117" t="s">
        <v>102</v>
      </c>
      <c r="B430" s="117" t="s">
        <v>312</v>
      </c>
      <c r="C430" s="118">
        <v>721532</v>
      </c>
      <c r="D430" s="119">
        <v>45328</v>
      </c>
      <c r="E430" s="117" t="s">
        <v>318</v>
      </c>
    </row>
    <row r="431" spans="1:5" ht="14.4">
      <c r="A431" s="117" t="s">
        <v>102</v>
      </c>
      <c r="B431" s="117" t="s">
        <v>312</v>
      </c>
      <c r="C431" s="118">
        <v>415000</v>
      </c>
      <c r="D431" s="119">
        <v>45344</v>
      </c>
      <c r="E431" s="117" t="s">
        <v>318</v>
      </c>
    </row>
    <row r="432" spans="1:5" ht="14.4">
      <c r="A432" s="117" t="s">
        <v>102</v>
      </c>
      <c r="B432" s="117" t="s">
        <v>312</v>
      </c>
      <c r="C432" s="118">
        <v>170000</v>
      </c>
      <c r="D432" s="119">
        <v>45328</v>
      </c>
      <c r="E432" s="117" t="s">
        <v>318</v>
      </c>
    </row>
    <row r="433" spans="1:5" ht="14.4">
      <c r="A433" s="117" t="s">
        <v>102</v>
      </c>
      <c r="B433" s="117" t="s">
        <v>312</v>
      </c>
      <c r="C433" s="118">
        <v>424520</v>
      </c>
      <c r="D433" s="119">
        <v>45328</v>
      </c>
      <c r="E433" s="117" t="s">
        <v>318</v>
      </c>
    </row>
    <row r="434" spans="1:5" ht="14.4">
      <c r="A434" s="117" t="s">
        <v>102</v>
      </c>
      <c r="B434" s="117" t="s">
        <v>312</v>
      </c>
      <c r="C434" s="118">
        <v>175000</v>
      </c>
      <c r="D434" s="119">
        <v>45327</v>
      </c>
      <c r="E434" s="117" t="s">
        <v>318</v>
      </c>
    </row>
    <row r="435" spans="1:5" ht="14.4">
      <c r="A435" s="117" t="s">
        <v>102</v>
      </c>
      <c r="B435" s="117" t="s">
        <v>312</v>
      </c>
      <c r="C435" s="118">
        <v>506370</v>
      </c>
      <c r="D435" s="119">
        <v>45327</v>
      </c>
      <c r="E435" s="117" t="s">
        <v>318</v>
      </c>
    </row>
    <row r="436" spans="1:5" ht="14.4">
      <c r="A436" s="117" t="s">
        <v>102</v>
      </c>
      <c r="B436" s="117" t="s">
        <v>312</v>
      </c>
      <c r="C436" s="118">
        <v>565000</v>
      </c>
      <c r="D436" s="119">
        <v>45327</v>
      </c>
      <c r="E436" s="117" t="s">
        <v>318</v>
      </c>
    </row>
    <row r="437" spans="1:5" ht="14.4">
      <c r="A437" s="117" t="s">
        <v>102</v>
      </c>
      <c r="B437" s="117" t="s">
        <v>312</v>
      </c>
      <c r="C437" s="118">
        <v>660000</v>
      </c>
      <c r="D437" s="119">
        <v>45345</v>
      </c>
      <c r="E437" s="117" t="s">
        <v>318</v>
      </c>
    </row>
    <row r="438" spans="1:5" ht="14.4">
      <c r="A438" s="117" t="s">
        <v>102</v>
      </c>
      <c r="B438" s="117" t="s">
        <v>312</v>
      </c>
      <c r="C438" s="118">
        <v>445000</v>
      </c>
      <c r="D438" s="119">
        <v>45331</v>
      </c>
      <c r="E438" s="117" t="s">
        <v>318</v>
      </c>
    </row>
    <row r="439" spans="1:5" ht="14.4">
      <c r="A439" s="117" t="s">
        <v>102</v>
      </c>
      <c r="B439" s="117" t="s">
        <v>312</v>
      </c>
      <c r="C439" s="118">
        <v>1200000</v>
      </c>
      <c r="D439" s="119">
        <v>45345</v>
      </c>
      <c r="E439" s="117" t="s">
        <v>318</v>
      </c>
    </row>
    <row r="440" spans="1:5" ht="14.4">
      <c r="A440" s="117" t="s">
        <v>102</v>
      </c>
      <c r="B440" s="117" t="s">
        <v>312</v>
      </c>
      <c r="C440" s="118">
        <v>229500</v>
      </c>
      <c r="D440" s="119">
        <v>45345</v>
      </c>
      <c r="E440" s="117" t="s">
        <v>318</v>
      </c>
    </row>
    <row r="441" spans="1:5" ht="14.4">
      <c r="A441" s="117" t="s">
        <v>102</v>
      </c>
      <c r="B441" s="117" t="s">
        <v>312</v>
      </c>
      <c r="C441" s="118">
        <v>680500</v>
      </c>
      <c r="D441" s="119">
        <v>45324</v>
      </c>
      <c r="E441" s="117" t="s">
        <v>318</v>
      </c>
    </row>
    <row r="442" spans="1:5" ht="14.4">
      <c r="A442" s="117" t="s">
        <v>102</v>
      </c>
      <c r="B442" s="117" t="s">
        <v>312</v>
      </c>
      <c r="C442" s="118">
        <v>334900</v>
      </c>
      <c r="D442" s="119">
        <v>45324</v>
      </c>
      <c r="E442" s="117" t="s">
        <v>318</v>
      </c>
    </row>
    <row r="443" spans="1:5" ht="14.4">
      <c r="A443" s="117" t="s">
        <v>102</v>
      </c>
      <c r="B443" s="117" t="s">
        <v>312</v>
      </c>
      <c r="C443" s="118">
        <v>650000</v>
      </c>
      <c r="D443" s="119">
        <v>45324</v>
      </c>
      <c r="E443" s="117" t="s">
        <v>318</v>
      </c>
    </row>
    <row r="444" spans="1:5" ht="14.4">
      <c r="A444" s="117" t="s">
        <v>102</v>
      </c>
      <c r="B444" s="117" t="s">
        <v>312</v>
      </c>
      <c r="C444" s="118">
        <v>645000</v>
      </c>
      <c r="D444" s="119">
        <v>45345</v>
      </c>
      <c r="E444" s="117" t="s">
        <v>318</v>
      </c>
    </row>
    <row r="445" spans="1:5" ht="14.4">
      <c r="A445" s="117" t="s">
        <v>102</v>
      </c>
      <c r="B445" s="117" t="s">
        <v>312</v>
      </c>
      <c r="C445" s="118">
        <v>670000</v>
      </c>
      <c r="D445" s="119">
        <v>45323</v>
      </c>
      <c r="E445" s="117" t="s">
        <v>318</v>
      </c>
    </row>
    <row r="446" spans="1:5" ht="14.4">
      <c r="A446" s="117" t="s">
        <v>102</v>
      </c>
      <c r="B446" s="117" t="s">
        <v>312</v>
      </c>
      <c r="C446" s="118">
        <v>230000</v>
      </c>
      <c r="D446" s="119">
        <v>45345</v>
      </c>
      <c r="E446" s="117" t="s">
        <v>318</v>
      </c>
    </row>
    <row r="447" spans="1:5" ht="14.4">
      <c r="A447" s="117" t="s">
        <v>102</v>
      </c>
      <c r="B447" s="117" t="s">
        <v>312</v>
      </c>
      <c r="C447" s="118">
        <v>335000</v>
      </c>
      <c r="D447" s="119">
        <v>45345</v>
      </c>
      <c r="E447" s="117" t="s">
        <v>318</v>
      </c>
    </row>
    <row r="448" spans="1:5" ht="14.4">
      <c r="A448" s="117" t="s">
        <v>102</v>
      </c>
      <c r="B448" s="117" t="s">
        <v>312</v>
      </c>
      <c r="C448" s="118">
        <v>725000</v>
      </c>
      <c r="D448" s="119">
        <v>45323</v>
      </c>
      <c r="E448" s="117" t="s">
        <v>318</v>
      </c>
    </row>
    <row r="449" spans="1:5" ht="14.4">
      <c r="A449" s="117" t="s">
        <v>102</v>
      </c>
      <c r="B449" s="117" t="s">
        <v>312</v>
      </c>
      <c r="C449" s="118">
        <v>818000</v>
      </c>
      <c r="D449" s="119">
        <v>45327</v>
      </c>
      <c r="E449" s="117" t="s">
        <v>318</v>
      </c>
    </row>
    <row r="450" spans="1:5" ht="14.4">
      <c r="A450" s="117" t="s">
        <v>102</v>
      </c>
      <c r="B450" s="117" t="s">
        <v>312</v>
      </c>
      <c r="C450" s="118">
        <v>320000</v>
      </c>
      <c r="D450" s="119">
        <v>45344</v>
      </c>
      <c r="E450" s="117" t="s">
        <v>318</v>
      </c>
    </row>
    <row r="451" spans="1:5" ht="14.4">
      <c r="A451" s="117" t="s">
        <v>102</v>
      </c>
      <c r="B451" s="117" t="s">
        <v>312</v>
      </c>
      <c r="C451" s="118">
        <v>430000</v>
      </c>
      <c r="D451" s="119">
        <v>45345</v>
      </c>
      <c r="E451" s="117" t="s">
        <v>318</v>
      </c>
    </row>
    <row r="452" spans="1:5" ht="14.4">
      <c r="A452" s="117" t="s">
        <v>102</v>
      </c>
      <c r="B452" s="117" t="s">
        <v>312</v>
      </c>
      <c r="C452" s="118">
        <v>360000</v>
      </c>
      <c r="D452" s="119">
        <v>45348</v>
      </c>
      <c r="E452" s="117" t="s">
        <v>318</v>
      </c>
    </row>
    <row r="453" spans="1:5" ht="14.4">
      <c r="A453" s="117" t="s">
        <v>102</v>
      </c>
      <c r="B453" s="117" t="s">
        <v>312</v>
      </c>
      <c r="C453" s="118">
        <v>1511250</v>
      </c>
      <c r="D453" s="119">
        <v>45331</v>
      </c>
      <c r="E453" s="117" t="s">
        <v>318</v>
      </c>
    </row>
    <row r="454" spans="1:5" ht="14.4">
      <c r="A454" s="117" t="s">
        <v>102</v>
      </c>
      <c r="B454" s="117" t="s">
        <v>312</v>
      </c>
      <c r="C454" s="118">
        <v>545000</v>
      </c>
      <c r="D454" s="119">
        <v>45331</v>
      </c>
      <c r="E454" s="117" t="s">
        <v>318</v>
      </c>
    </row>
    <row r="455" spans="1:5" ht="14.4">
      <c r="A455" s="117" t="s">
        <v>102</v>
      </c>
      <c r="B455" s="117" t="s">
        <v>312</v>
      </c>
      <c r="C455" s="118">
        <v>665000</v>
      </c>
      <c r="D455" s="119">
        <v>45344</v>
      </c>
      <c r="E455" s="117" t="s">
        <v>318</v>
      </c>
    </row>
    <row r="456" spans="1:5" ht="14.4">
      <c r="A456" s="117" t="s">
        <v>102</v>
      </c>
      <c r="B456" s="117" t="s">
        <v>312</v>
      </c>
      <c r="C456" s="118">
        <v>192500</v>
      </c>
      <c r="D456" s="119">
        <v>45331</v>
      </c>
      <c r="E456" s="117" t="s">
        <v>318</v>
      </c>
    </row>
    <row r="457" spans="1:5" ht="14.4">
      <c r="A457" s="117" t="s">
        <v>102</v>
      </c>
      <c r="B457" s="117" t="s">
        <v>312</v>
      </c>
      <c r="C457" s="118">
        <v>500000</v>
      </c>
      <c r="D457" s="119">
        <v>45331</v>
      </c>
      <c r="E457" s="117" t="s">
        <v>318</v>
      </c>
    </row>
    <row r="458" spans="1:5" ht="14.4">
      <c r="A458" s="117" t="s">
        <v>102</v>
      </c>
      <c r="B458" s="117" t="s">
        <v>312</v>
      </c>
      <c r="C458" s="118">
        <v>415000</v>
      </c>
      <c r="D458" s="119">
        <v>45344</v>
      </c>
      <c r="E458" s="117" t="s">
        <v>318</v>
      </c>
    </row>
    <row r="459" spans="1:5" ht="14.4">
      <c r="A459" s="117" t="s">
        <v>102</v>
      </c>
      <c r="B459" s="117" t="s">
        <v>312</v>
      </c>
      <c r="C459" s="118">
        <v>615000</v>
      </c>
      <c r="D459" s="119">
        <v>45344</v>
      </c>
      <c r="E459" s="117" t="s">
        <v>318</v>
      </c>
    </row>
    <row r="460" spans="1:5" ht="14.4">
      <c r="A460" s="117" t="s">
        <v>102</v>
      </c>
      <c r="B460" s="117" t="s">
        <v>312</v>
      </c>
      <c r="C460" s="118">
        <v>199900</v>
      </c>
      <c r="D460" s="119">
        <v>45330</v>
      </c>
      <c r="E460" s="117" t="s">
        <v>318</v>
      </c>
    </row>
    <row r="461" spans="1:5" ht="14.4">
      <c r="A461" s="117" t="s">
        <v>102</v>
      </c>
      <c r="B461" s="117" t="s">
        <v>312</v>
      </c>
      <c r="C461" s="118">
        <v>369000</v>
      </c>
      <c r="D461" s="119">
        <v>45328</v>
      </c>
      <c r="E461" s="117" t="s">
        <v>318</v>
      </c>
    </row>
    <row r="462" spans="1:5" ht="14.4">
      <c r="A462" s="117" t="s">
        <v>102</v>
      </c>
      <c r="B462" s="117" t="s">
        <v>312</v>
      </c>
      <c r="C462" s="118">
        <v>365000</v>
      </c>
      <c r="D462" s="119">
        <v>45330</v>
      </c>
      <c r="E462" s="117" t="s">
        <v>318</v>
      </c>
    </row>
    <row r="463" spans="1:5" ht="14.4">
      <c r="A463" s="117" t="s">
        <v>102</v>
      </c>
      <c r="B463" s="117" t="s">
        <v>312</v>
      </c>
      <c r="C463" s="118">
        <v>867000</v>
      </c>
      <c r="D463" s="119">
        <v>45330</v>
      </c>
      <c r="E463" s="117" t="s">
        <v>318</v>
      </c>
    </row>
    <row r="464" spans="1:5" ht="14.4">
      <c r="A464" s="117" t="s">
        <v>102</v>
      </c>
      <c r="B464" s="117" t="s">
        <v>312</v>
      </c>
      <c r="C464" s="118">
        <v>450000</v>
      </c>
      <c r="D464" s="119">
        <v>45329</v>
      </c>
      <c r="E464" s="117" t="s">
        <v>318</v>
      </c>
    </row>
    <row r="465" spans="1:5" ht="14.4">
      <c r="A465" s="117" t="s">
        <v>102</v>
      </c>
      <c r="B465" s="117" t="s">
        <v>312</v>
      </c>
      <c r="C465" s="118">
        <v>773735.25</v>
      </c>
      <c r="D465" s="119">
        <v>45329</v>
      </c>
      <c r="E465" s="117" t="s">
        <v>318</v>
      </c>
    </row>
    <row r="466" spans="1:5" ht="14.4">
      <c r="A466" s="117" t="s">
        <v>102</v>
      </c>
      <c r="B466" s="117" t="s">
        <v>312</v>
      </c>
      <c r="C466" s="118">
        <v>560000</v>
      </c>
      <c r="D466" s="119">
        <v>45329</v>
      </c>
      <c r="E466" s="117" t="s">
        <v>318</v>
      </c>
    </row>
    <row r="467" spans="1:5" ht="14.4">
      <c r="A467" s="117" t="s">
        <v>102</v>
      </c>
      <c r="B467" s="117" t="s">
        <v>312</v>
      </c>
      <c r="C467" s="118">
        <v>558190</v>
      </c>
      <c r="D467" s="119">
        <v>45329</v>
      </c>
      <c r="E467" s="117" t="s">
        <v>318</v>
      </c>
    </row>
    <row r="468" spans="1:5" ht="14.4">
      <c r="A468" s="117" t="s">
        <v>102</v>
      </c>
      <c r="B468" s="117" t="s">
        <v>312</v>
      </c>
      <c r="C468" s="118">
        <v>193000</v>
      </c>
      <c r="D468" s="119">
        <v>45329</v>
      </c>
      <c r="E468" s="117" t="s">
        <v>318</v>
      </c>
    </row>
    <row r="469" spans="1:5" ht="14.4">
      <c r="A469" s="117" t="s">
        <v>102</v>
      </c>
      <c r="B469" s="117" t="s">
        <v>312</v>
      </c>
      <c r="C469" s="118">
        <v>480000</v>
      </c>
      <c r="D469" s="119">
        <v>45329</v>
      </c>
      <c r="E469" s="117" t="s">
        <v>318</v>
      </c>
    </row>
    <row r="470" spans="1:5" ht="14.4">
      <c r="A470" s="117" t="s">
        <v>102</v>
      </c>
      <c r="B470" s="117" t="s">
        <v>312</v>
      </c>
      <c r="C470" s="118">
        <v>505000</v>
      </c>
      <c r="D470" s="119">
        <v>45343</v>
      </c>
      <c r="E470" s="117" t="s">
        <v>318</v>
      </c>
    </row>
    <row r="471" spans="1:5" ht="14.4">
      <c r="A471" s="117" t="s">
        <v>102</v>
      </c>
      <c r="B471" s="117" t="s">
        <v>312</v>
      </c>
      <c r="C471" s="118">
        <v>290000</v>
      </c>
      <c r="D471" s="119">
        <v>45330</v>
      </c>
      <c r="E471" s="117" t="s">
        <v>318</v>
      </c>
    </row>
    <row r="472" spans="1:5" ht="14.4">
      <c r="A472" s="117" t="s">
        <v>102</v>
      </c>
      <c r="B472" s="117" t="s">
        <v>312</v>
      </c>
      <c r="C472" s="118">
        <v>447500</v>
      </c>
      <c r="D472" s="119">
        <v>45350</v>
      </c>
      <c r="E472" s="117" t="s">
        <v>318</v>
      </c>
    </row>
    <row r="473" spans="1:5" ht="14.4">
      <c r="A473" s="117" t="s">
        <v>102</v>
      </c>
      <c r="B473" s="117" t="s">
        <v>312</v>
      </c>
      <c r="C473" s="118">
        <v>560000</v>
      </c>
      <c r="D473" s="119">
        <v>45342</v>
      </c>
      <c r="E473" s="117" t="s">
        <v>318</v>
      </c>
    </row>
    <row r="474" spans="1:5" ht="14.4">
      <c r="A474" s="117" t="s">
        <v>102</v>
      </c>
      <c r="B474" s="117" t="s">
        <v>312</v>
      </c>
      <c r="C474" s="118">
        <v>474900</v>
      </c>
      <c r="D474" s="119">
        <v>45337</v>
      </c>
      <c r="E474" s="117" t="s">
        <v>318</v>
      </c>
    </row>
    <row r="475" spans="1:5" ht="14.4">
      <c r="A475" s="117" t="s">
        <v>102</v>
      </c>
      <c r="B475" s="117" t="s">
        <v>312</v>
      </c>
      <c r="C475" s="118">
        <v>520000</v>
      </c>
      <c r="D475" s="119">
        <v>45337</v>
      </c>
      <c r="E475" s="117" t="s">
        <v>318</v>
      </c>
    </row>
    <row r="476" spans="1:5" ht="14.4">
      <c r="A476" s="117" t="s">
        <v>102</v>
      </c>
      <c r="B476" s="117" t="s">
        <v>312</v>
      </c>
      <c r="C476" s="118">
        <v>130000</v>
      </c>
      <c r="D476" s="119">
        <v>45350</v>
      </c>
      <c r="E476" s="117" t="s">
        <v>318</v>
      </c>
    </row>
    <row r="477" spans="1:5" ht="14.4">
      <c r="A477" s="117" t="s">
        <v>102</v>
      </c>
      <c r="B477" s="117" t="s">
        <v>312</v>
      </c>
      <c r="C477" s="118">
        <v>1000000</v>
      </c>
      <c r="D477" s="119">
        <v>45343</v>
      </c>
      <c r="E477" s="117" t="s">
        <v>318</v>
      </c>
    </row>
    <row r="478" spans="1:5" ht="14.4">
      <c r="A478" s="117" t="s">
        <v>102</v>
      </c>
      <c r="B478" s="117" t="s">
        <v>312</v>
      </c>
      <c r="C478" s="118">
        <v>65000</v>
      </c>
      <c r="D478" s="119">
        <v>45350</v>
      </c>
      <c r="E478" s="117" t="s">
        <v>318</v>
      </c>
    </row>
    <row r="479" spans="1:5" ht="14.4">
      <c r="A479" s="117" t="s">
        <v>102</v>
      </c>
      <c r="B479" s="117" t="s">
        <v>312</v>
      </c>
      <c r="C479" s="118">
        <v>970000</v>
      </c>
      <c r="D479" s="119">
        <v>45343</v>
      </c>
      <c r="E479" s="117" t="s">
        <v>318</v>
      </c>
    </row>
    <row r="480" spans="1:5" ht="14.4">
      <c r="A480" s="117" t="s">
        <v>102</v>
      </c>
      <c r="B480" s="117" t="s">
        <v>312</v>
      </c>
      <c r="C480" s="118">
        <v>840000</v>
      </c>
      <c r="D480" s="119">
        <v>45337</v>
      </c>
      <c r="E480" s="117" t="s">
        <v>318</v>
      </c>
    </row>
    <row r="481" spans="1:5" ht="14.4">
      <c r="A481" s="117" t="s">
        <v>102</v>
      </c>
      <c r="B481" s="117" t="s">
        <v>312</v>
      </c>
      <c r="C481" s="118">
        <v>1650000</v>
      </c>
      <c r="D481" s="119">
        <v>45350</v>
      </c>
      <c r="E481" s="117" t="s">
        <v>318</v>
      </c>
    </row>
    <row r="482" spans="1:5" ht="14.4">
      <c r="A482" s="117" t="s">
        <v>102</v>
      </c>
      <c r="B482" s="117" t="s">
        <v>312</v>
      </c>
      <c r="C482" s="118">
        <v>525000</v>
      </c>
      <c r="D482" s="119">
        <v>45350</v>
      </c>
      <c r="E482" s="117" t="s">
        <v>318</v>
      </c>
    </row>
    <row r="483" spans="1:5" ht="14.4">
      <c r="A483" s="117" t="s">
        <v>102</v>
      </c>
      <c r="B483" s="117" t="s">
        <v>312</v>
      </c>
      <c r="C483" s="118">
        <v>709899.63</v>
      </c>
      <c r="D483" s="119">
        <v>45337</v>
      </c>
      <c r="E483" s="117" t="s">
        <v>318</v>
      </c>
    </row>
    <row r="484" spans="1:5" ht="14.4">
      <c r="A484" s="117" t="s">
        <v>102</v>
      </c>
      <c r="B484" s="117" t="s">
        <v>312</v>
      </c>
      <c r="C484" s="118">
        <v>440000</v>
      </c>
      <c r="D484" s="119">
        <v>45338</v>
      </c>
      <c r="E484" s="117" t="s">
        <v>318</v>
      </c>
    </row>
    <row r="485" spans="1:5" ht="14.4">
      <c r="A485" s="117" t="s">
        <v>102</v>
      </c>
      <c r="B485" s="117" t="s">
        <v>312</v>
      </c>
      <c r="C485" s="118">
        <v>5100000</v>
      </c>
      <c r="D485" s="119">
        <v>45338</v>
      </c>
      <c r="E485" s="117" t="s">
        <v>318</v>
      </c>
    </row>
    <row r="486" spans="1:5" ht="14.4">
      <c r="A486" s="117" t="s">
        <v>102</v>
      </c>
      <c r="B486" s="117" t="s">
        <v>312</v>
      </c>
      <c r="C486" s="118">
        <v>289900</v>
      </c>
      <c r="D486" s="119">
        <v>45337</v>
      </c>
      <c r="E486" s="117" t="s">
        <v>318</v>
      </c>
    </row>
    <row r="487" spans="1:5" ht="14.4">
      <c r="A487" s="117" t="s">
        <v>102</v>
      </c>
      <c r="B487" s="117" t="s">
        <v>312</v>
      </c>
      <c r="C487" s="118">
        <v>515000</v>
      </c>
      <c r="D487" s="119">
        <v>45350</v>
      </c>
      <c r="E487" s="117" t="s">
        <v>318</v>
      </c>
    </row>
    <row r="488" spans="1:5" ht="14.4">
      <c r="A488" s="117" t="s">
        <v>102</v>
      </c>
      <c r="B488" s="117" t="s">
        <v>312</v>
      </c>
      <c r="C488" s="118">
        <v>650000</v>
      </c>
      <c r="D488" s="119">
        <v>45350</v>
      </c>
      <c r="E488" s="117" t="s">
        <v>318</v>
      </c>
    </row>
    <row r="489" spans="1:5" ht="14.4">
      <c r="A489" s="117" t="s">
        <v>102</v>
      </c>
      <c r="B489" s="117" t="s">
        <v>312</v>
      </c>
      <c r="C489" s="118">
        <v>400000</v>
      </c>
      <c r="D489" s="119">
        <v>45350</v>
      </c>
      <c r="E489" s="117" t="s">
        <v>318</v>
      </c>
    </row>
    <row r="490" spans="1:5" ht="14.4">
      <c r="A490" s="117" t="s">
        <v>102</v>
      </c>
      <c r="B490" s="117" t="s">
        <v>312</v>
      </c>
      <c r="C490" s="118">
        <v>440000</v>
      </c>
      <c r="D490" s="119">
        <v>45338</v>
      </c>
      <c r="E490" s="117" t="s">
        <v>318</v>
      </c>
    </row>
    <row r="491" spans="1:5" ht="14.4">
      <c r="A491" s="117" t="s">
        <v>102</v>
      </c>
      <c r="B491" s="117" t="s">
        <v>312</v>
      </c>
      <c r="C491" s="118">
        <v>450000</v>
      </c>
      <c r="D491" s="119">
        <v>45338</v>
      </c>
      <c r="E491" s="117" t="s">
        <v>318</v>
      </c>
    </row>
    <row r="492" spans="1:5" ht="14.4">
      <c r="A492" s="117" t="s">
        <v>102</v>
      </c>
      <c r="B492" s="117" t="s">
        <v>312</v>
      </c>
      <c r="C492" s="118">
        <v>2247500</v>
      </c>
      <c r="D492" s="119">
        <v>45350</v>
      </c>
      <c r="E492" s="117" t="s">
        <v>318</v>
      </c>
    </row>
    <row r="493" spans="1:5" ht="14.4">
      <c r="A493" s="117" t="s">
        <v>102</v>
      </c>
      <c r="B493" s="117" t="s">
        <v>312</v>
      </c>
      <c r="C493" s="118">
        <v>439900</v>
      </c>
      <c r="D493" s="119">
        <v>45338</v>
      </c>
      <c r="E493" s="117" t="s">
        <v>318</v>
      </c>
    </row>
    <row r="494" spans="1:5" ht="14.4">
      <c r="A494" s="117" t="s">
        <v>102</v>
      </c>
      <c r="B494" s="117" t="s">
        <v>312</v>
      </c>
      <c r="C494" s="118">
        <v>829990</v>
      </c>
      <c r="D494" s="119">
        <v>45338</v>
      </c>
      <c r="E494" s="117" t="s">
        <v>318</v>
      </c>
    </row>
    <row r="495" spans="1:5" ht="14.4">
      <c r="A495" s="117" t="s">
        <v>102</v>
      </c>
      <c r="B495" s="117" t="s">
        <v>312</v>
      </c>
      <c r="C495" s="118">
        <v>419500</v>
      </c>
      <c r="D495" s="119">
        <v>45349</v>
      </c>
      <c r="E495" s="117" t="s">
        <v>318</v>
      </c>
    </row>
    <row r="496" spans="1:5" ht="14.4">
      <c r="A496" s="117" t="s">
        <v>102</v>
      </c>
      <c r="B496" s="117" t="s">
        <v>312</v>
      </c>
      <c r="C496" s="118">
        <v>750000</v>
      </c>
      <c r="D496" s="119">
        <v>45350</v>
      </c>
      <c r="E496" s="117" t="s">
        <v>318</v>
      </c>
    </row>
    <row r="497" spans="1:5" ht="14.4">
      <c r="A497" s="117" t="s">
        <v>102</v>
      </c>
      <c r="B497" s="117" t="s">
        <v>312</v>
      </c>
      <c r="C497" s="118">
        <v>435000</v>
      </c>
      <c r="D497" s="119">
        <v>45351</v>
      </c>
      <c r="E497" s="117" t="s">
        <v>318</v>
      </c>
    </row>
    <row r="498" spans="1:5" ht="14.4">
      <c r="A498" s="117" t="s">
        <v>102</v>
      </c>
      <c r="B498" s="117" t="s">
        <v>312</v>
      </c>
      <c r="C498" s="118">
        <v>153500</v>
      </c>
      <c r="D498" s="119">
        <v>45350</v>
      </c>
      <c r="E498" s="117" t="s">
        <v>318</v>
      </c>
    </row>
    <row r="499" spans="1:5" ht="14.4">
      <c r="A499" s="117" t="s">
        <v>102</v>
      </c>
      <c r="B499" s="117" t="s">
        <v>312</v>
      </c>
      <c r="C499" s="118">
        <v>725000</v>
      </c>
      <c r="D499" s="119">
        <v>45350</v>
      </c>
      <c r="E499" s="117" t="s">
        <v>318</v>
      </c>
    </row>
    <row r="500" spans="1:5" ht="14.4">
      <c r="A500" s="117" t="s">
        <v>102</v>
      </c>
      <c r="B500" s="117" t="s">
        <v>312</v>
      </c>
      <c r="C500" s="118">
        <v>655000</v>
      </c>
      <c r="D500" s="119">
        <v>45338</v>
      </c>
      <c r="E500" s="117" t="s">
        <v>318</v>
      </c>
    </row>
    <row r="501" spans="1:5" ht="14.4">
      <c r="A501" s="117" t="s">
        <v>102</v>
      </c>
      <c r="B501" s="117" t="s">
        <v>312</v>
      </c>
      <c r="C501" s="118">
        <v>370000</v>
      </c>
      <c r="D501" s="119">
        <v>45349</v>
      </c>
      <c r="E501" s="117" t="s">
        <v>318</v>
      </c>
    </row>
    <row r="502" spans="1:5" ht="14.4">
      <c r="A502" s="117" t="s">
        <v>102</v>
      </c>
      <c r="B502" s="117" t="s">
        <v>312</v>
      </c>
      <c r="C502" s="118">
        <v>525000</v>
      </c>
      <c r="D502" s="119">
        <v>45338</v>
      </c>
      <c r="E502" s="117" t="s">
        <v>318</v>
      </c>
    </row>
    <row r="503" spans="1:5" ht="14.4">
      <c r="A503" s="117" t="s">
        <v>102</v>
      </c>
      <c r="B503" s="117" t="s">
        <v>312</v>
      </c>
      <c r="C503" s="118">
        <v>420000</v>
      </c>
      <c r="D503" s="119">
        <v>45342</v>
      </c>
      <c r="E503" s="117" t="s">
        <v>318</v>
      </c>
    </row>
    <row r="504" spans="1:5" ht="14.4">
      <c r="A504" s="117" t="s">
        <v>102</v>
      </c>
      <c r="B504" s="117" t="s">
        <v>312</v>
      </c>
      <c r="C504" s="118">
        <v>789462.88</v>
      </c>
      <c r="D504" s="119">
        <v>45336</v>
      </c>
      <c r="E504" s="117" t="s">
        <v>318</v>
      </c>
    </row>
    <row r="505" spans="1:5" ht="14.4">
      <c r="A505" s="117" t="s">
        <v>102</v>
      </c>
      <c r="B505" s="117" t="s">
        <v>312</v>
      </c>
      <c r="C505" s="118">
        <v>499700</v>
      </c>
      <c r="D505" s="119">
        <v>45342</v>
      </c>
      <c r="E505" s="117" t="s">
        <v>318</v>
      </c>
    </row>
    <row r="506" spans="1:5" ht="14.4">
      <c r="A506" s="117" t="s">
        <v>102</v>
      </c>
      <c r="B506" s="117" t="s">
        <v>312</v>
      </c>
      <c r="C506" s="118">
        <v>849000</v>
      </c>
      <c r="D506" s="119">
        <v>45342</v>
      </c>
      <c r="E506" s="117" t="s">
        <v>318</v>
      </c>
    </row>
    <row r="507" spans="1:5" ht="14.4">
      <c r="A507" s="117" t="s">
        <v>102</v>
      </c>
      <c r="B507" s="117" t="s">
        <v>312</v>
      </c>
      <c r="C507" s="118">
        <v>1040000</v>
      </c>
      <c r="D507" s="119">
        <v>45342</v>
      </c>
      <c r="E507" s="117" t="s">
        <v>318</v>
      </c>
    </row>
    <row r="508" spans="1:5" ht="14.4">
      <c r="A508" s="117" t="s">
        <v>102</v>
      </c>
      <c r="B508" s="117" t="s">
        <v>312</v>
      </c>
      <c r="C508" s="118">
        <v>425000</v>
      </c>
      <c r="D508" s="119">
        <v>45351</v>
      </c>
      <c r="E508" s="117" t="s">
        <v>318</v>
      </c>
    </row>
    <row r="509" spans="1:5" ht="14.4">
      <c r="A509" s="117" t="s">
        <v>102</v>
      </c>
      <c r="B509" s="117" t="s">
        <v>312</v>
      </c>
      <c r="C509" s="118">
        <v>325000</v>
      </c>
      <c r="D509" s="119">
        <v>45342</v>
      </c>
      <c r="E509" s="117" t="s">
        <v>318</v>
      </c>
    </row>
    <row r="510" spans="1:5" ht="14.4">
      <c r="A510" s="117" t="s">
        <v>102</v>
      </c>
      <c r="B510" s="117" t="s">
        <v>312</v>
      </c>
      <c r="C510" s="118">
        <v>570000</v>
      </c>
      <c r="D510" s="119">
        <v>45343</v>
      </c>
      <c r="E510" s="117" t="s">
        <v>318</v>
      </c>
    </row>
    <row r="511" spans="1:5" ht="14.4">
      <c r="A511" s="117" t="s">
        <v>102</v>
      </c>
      <c r="B511" s="117" t="s">
        <v>312</v>
      </c>
      <c r="C511" s="118">
        <v>422500</v>
      </c>
      <c r="D511" s="119">
        <v>45348</v>
      </c>
      <c r="E511" s="117" t="s">
        <v>318</v>
      </c>
    </row>
    <row r="512" spans="1:5" ht="14.4">
      <c r="A512" s="117" t="s">
        <v>102</v>
      </c>
      <c r="B512" s="117" t="s">
        <v>312</v>
      </c>
      <c r="C512" s="118">
        <v>469000</v>
      </c>
      <c r="D512" s="119">
        <v>45342</v>
      </c>
      <c r="E512" s="117" t="s">
        <v>318</v>
      </c>
    </row>
    <row r="513" spans="1:5" ht="14.4">
      <c r="A513" s="117" t="s">
        <v>102</v>
      </c>
      <c r="B513" s="117" t="s">
        <v>312</v>
      </c>
      <c r="C513" s="118">
        <v>375000</v>
      </c>
      <c r="D513" s="119">
        <v>45348</v>
      </c>
      <c r="E513" s="117" t="s">
        <v>318</v>
      </c>
    </row>
    <row r="514" spans="1:5" ht="14.4">
      <c r="A514" s="117" t="s">
        <v>102</v>
      </c>
      <c r="B514" s="117" t="s">
        <v>312</v>
      </c>
      <c r="C514" s="118">
        <v>228500</v>
      </c>
      <c r="D514" s="119">
        <v>45337</v>
      </c>
      <c r="E514" s="117" t="s">
        <v>318</v>
      </c>
    </row>
    <row r="515" spans="1:5" ht="14.4">
      <c r="A515" s="117" t="s">
        <v>102</v>
      </c>
      <c r="B515" s="117" t="s">
        <v>312</v>
      </c>
      <c r="C515" s="118">
        <v>1420000</v>
      </c>
      <c r="D515" s="119">
        <v>45342</v>
      </c>
      <c r="E515" s="117" t="s">
        <v>318</v>
      </c>
    </row>
    <row r="516" spans="1:5" ht="14.4">
      <c r="A516" s="117" t="s">
        <v>102</v>
      </c>
      <c r="B516" s="117" t="s">
        <v>312</v>
      </c>
      <c r="C516" s="118">
        <v>389900</v>
      </c>
      <c r="D516" s="119">
        <v>45351</v>
      </c>
      <c r="E516" s="117" t="s">
        <v>318</v>
      </c>
    </row>
    <row r="517" spans="1:5" ht="14.4">
      <c r="A517" s="117" t="s">
        <v>102</v>
      </c>
      <c r="B517" s="117" t="s">
        <v>312</v>
      </c>
      <c r="C517" s="118">
        <v>390000</v>
      </c>
      <c r="D517" s="119">
        <v>45349</v>
      </c>
      <c r="E517" s="117" t="s">
        <v>318</v>
      </c>
    </row>
    <row r="518" spans="1:5" ht="14.4">
      <c r="A518" s="117" t="s">
        <v>102</v>
      </c>
      <c r="B518" s="117" t="s">
        <v>312</v>
      </c>
      <c r="C518" s="118">
        <v>1250000</v>
      </c>
      <c r="D518" s="119">
        <v>45342</v>
      </c>
      <c r="E518" s="117" t="s">
        <v>318</v>
      </c>
    </row>
    <row r="519" spans="1:5" ht="14.4">
      <c r="A519" s="117" t="s">
        <v>102</v>
      </c>
      <c r="B519" s="117" t="s">
        <v>312</v>
      </c>
      <c r="C519" s="118">
        <v>11000</v>
      </c>
      <c r="D519" s="119">
        <v>45351</v>
      </c>
      <c r="E519" s="117" t="s">
        <v>318</v>
      </c>
    </row>
    <row r="520" spans="1:5" ht="14.4">
      <c r="A520" s="117" t="s">
        <v>102</v>
      </c>
      <c r="B520" s="117" t="s">
        <v>312</v>
      </c>
      <c r="C520" s="118">
        <v>498000</v>
      </c>
      <c r="D520" s="119">
        <v>45342</v>
      </c>
      <c r="E520" s="117" t="s">
        <v>318</v>
      </c>
    </row>
    <row r="521" spans="1:5" ht="14.4">
      <c r="A521" s="117" t="s">
        <v>102</v>
      </c>
      <c r="B521" s="117" t="s">
        <v>312</v>
      </c>
      <c r="C521" s="118">
        <v>632000</v>
      </c>
      <c r="D521" s="119">
        <v>45342</v>
      </c>
      <c r="E521" s="117" t="s">
        <v>318</v>
      </c>
    </row>
    <row r="522" spans="1:5" ht="14.4">
      <c r="A522" s="117" t="s">
        <v>102</v>
      </c>
      <c r="B522" s="117" t="s">
        <v>312</v>
      </c>
      <c r="C522" s="118">
        <v>246000</v>
      </c>
      <c r="D522" s="119">
        <v>45350</v>
      </c>
      <c r="E522" s="117" t="s">
        <v>319</v>
      </c>
    </row>
    <row r="523" spans="1:5" ht="14.4">
      <c r="A523" s="117" t="s">
        <v>102</v>
      </c>
      <c r="B523" s="117" t="s">
        <v>312</v>
      </c>
      <c r="C523" s="118">
        <v>188000</v>
      </c>
      <c r="D523" s="119">
        <v>45344</v>
      </c>
      <c r="E523" s="117" t="s">
        <v>319</v>
      </c>
    </row>
    <row r="524" spans="1:5" ht="14.4">
      <c r="A524" s="117" t="s">
        <v>102</v>
      </c>
      <c r="B524" s="117" t="s">
        <v>312</v>
      </c>
      <c r="C524" s="118">
        <v>2102000</v>
      </c>
      <c r="D524" s="119">
        <v>45350</v>
      </c>
      <c r="E524" s="117" t="s">
        <v>319</v>
      </c>
    </row>
    <row r="525" spans="1:5" ht="14.4">
      <c r="A525" s="117" t="s">
        <v>102</v>
      </c>
      <c r="B525" s="117" t="s">
        <v>312</v>
      </c>
      <c r="C525" s="118">
        <v>174400</v>
      </c>
      <c r="D525" s="119">
        <v>45351</v>
      </c>
      <c r="E525" s="117" t="s">
        <v>319</v>
      </c>
    </row>
    <row r="526" spans="1:5" ht="14.4">
      <c r="A526" s="117" t="s">
        <v>102</v>
      </c>
      <c r="B526" s="117" t="s">
        <v>312</v>
      </c>
      <c r="C526" s="118">
        <v>525000</v>
      </c>
      <c r="D526" s="119">
        <v>45323</v>
      </c>
      <c r="E526" s="117" t="s">
        <v>319</v>
      </c>
    </row>
    <row r="527" spans="1:5" ht="14.4">
      <c r="A527" s="117" t="s">
        <v>102</v>
      </c>
      <c r="B527" s="117" t="s">
        <v>312</v>
      </c>
      <c r="C527" s="118">
        <v>400000</v>
      </c>
      <c r="D527" s="119">
        <v>45327</v>
      </c>
      <c r="E527" s="117" t="s">
        <v>319</v>
      </c>
    </row>
    <row r="528" spans="1:5" ht="14.4">
      <c r="A528" s="117" t="s">
        <v>102</v>
      </c>
      <c r="B528" s="117" t="s">
        <v>312</v>
      </c>
      <c r="C528" s="118">
        <v>435000</v>
      </c>
      <c r="D528" s="119">
        <v>45327</v>
      </c>
      <c r="E528" s="117" t="s">
        <v>319</v>
      </c>
    </row>
    <row r="529" spans="1:5" ht="14.4">
      <c r="A529" s="117" t="s">
        <v>102</v>
      </c>
      <c r="B529" s="117" t="s">
        <v>312</v>
      </c>
      <c r="C529" s="118">
        <v>400000</v>
      </c>
      <c r="D529" s="119">
        <v>45344</v>
      </c>
      <c r="E529" s="117" t="s">
        <v>319</v>
      </c>
    </row>
    <row r="530" spans="1:5" ht="14.4">
      <c r="A530" s="117" t="s">
        <v>102</v>
      </c>
      <c r="B530" s="117" t="s">
        <v>312</v>
      </c>
      <c r="C530" s="118">
        <v>345950</v>
      </c>
      <c r="D530" s="119">
        <v>45344</v>
      </c>
      <c r="E530" s="117" t="s">
        <v>319</v>
      </c>
    </row>
    <row r="531" spans="1:5" ht="14.4">
      <c r="A531" s="117" t="s">
        <v>102</v>
      </c>
      <c r="B531" s="117" t="s">
        <v>312</v>
      </c>
      <c r="C531" s="118">
        <v>5550000</v>
      </c>
      <c r="D531" s="119">
        <v>45351</v>
      </c>
      <c r="E531" s="117" t="s">
        <v>319</v>
      </c>
    </row>
    <row r="532" spans="1:5" ht="14.4">
      <c r="A532" s="117" t="s">
        <v>102</v>
      </c>
      <c r="B532" s="117" t="s">
        <v>312</v>
      </c>
      <c r="C532" s="118">
        <v>386650</v>
      </c>
      <c r="D532" s="119">
        <v>45329</v>
      </c>
      <c r="E532" s="117" t="s">
        <v>319</v>
      </c>
    </row>
    <row r="533" spans="1:5" ht="14.4">
      <c r="A533" s="117" t="s">
        <v>102</v>
      </c>
      <c r="B533" s="117" t="s">
        <v>312</v>
      </c>
      <c r="C533" s="118">
        <v>65000</v>
      </c>
      <c r="D533" s="119">
        <v>45343</v>
      </c>
      <c r="E533" s="117" t="s">
        <v>319</v>
      </c>
    </row>
    <row r="534" spans="1:5" ht="14.4">
      <c r="A534" s="117" t="s">
        <v>102</v>
      </c>
      <c r="B534" s="117" t="s">
        <v>312</v>
      </c>
      <c r="C534" s="118">
        <v>2500000</v>
      </c>
      <c r="D534" s="119">
        <v>45342</v>
      </c>
      <c r="E534" s="117" t="s">
        <v>319</v>
      </c>
    </row>
    <row r="535" spans="1:5" ht="14.4">
      <c r="A535" s="117" t="s">
        <v>102</v>
      </c>
      <c r="B535" s="117" t="s">
        <v>312</v>
      </c>
      <c r="C535" s="118">
        <v>338400</v>
      </c>
      <c r="D535" s="119">
        <v>45342</v>
      </c>
      <c r="E535" s="117" t="s">
        <v>319</v>
      </c>
    </row>
    <row r="536" spans="1:5" ht="14.4">
      <c r="A536" s="117" t="s">
        <v>102</v>
      </c>
      <c r="B536" s="117" t="s">
        <v>312</v>
      </c>
      <c r="C536" s="118">
        <v>408000</v>
      </c>
      <c r="D536" s="119">
        <v>45342</v>
      </c>
      <c r="E536" s="117" t="s">
        <v>319</v>
      </c>
    </row>
    <row r="537" spans="1:5" ht="14.4">
      <c r="A537" s="117" t="s">
        <v>102</v>
      </c>
      <c r="B537" s="117" t="s">
        <v>312</v>
      </c>
      <c r="C537" s="118">
        <v>28500</v>
      </c>
      <c r="D537" s="119">
        <v>45349</v>
      </c>
      <c r="E537" s="117" t="s">
        <v>319</v>
      </c>
    </row>
    <row r="538" spans="1:5" ht="14.4">
      <c r="A538" s="117" t="s">
        <v>102</v>
      </c>
      <c r="B538" s="117" t="s">
        <v>312</v>
      </c>
      <c r="C538" s="118">
        <v>105000</v>
      </c>
      <c r="D538" s="119">
        <v>45342</v>
      </c>
      <c r="E538" s="117" t="s">
        <v>319</v>
      </c>
    </row>
    <row r="539" spans="1:5" ht="14.4">
      <c r="A539" s="117" t="s">
        <v>102</v>
      </c>
      <c r="B539" s="117" t="s">
        <v>312</v>
      </c>
      <c r="C539" s="118">
        <v>70000</v>
      </c>
      <c r="D539" s="119">
        <v>45350</v>
      </c>
      <c r="E539" s="117" t="s">
        <v>319</v>
      </c>
    </row>
    <row r="540" spans="1:5" ht="14.4">
      <c r="A540" s="117" t="s">
        <v>102</v>
      </c>
      <c r="B540" s="117" t="s">
        <v>312</v>
      </c>
      <c r="C540" s="118">
        <v>100000</v>
      </c>
      <c r="D540" s="119">
        <v>45348</v>
      </c>
      <c r="E540" s="117" t="s">
        <v>319</v>
      </c>
    </row>
    <row r="541" spans="1:5" ht="14.4">
      <c r="A541" s="117" t="s">
        <v>102</v>
      </c>
      <c r="B541" s="117" t="s">
        <v>312</v>
      </c>
      <c r="C541" s="118">
        <v>920000</v>
      </c>
      <c r="D541" s="119">
        <v>45329</v>
      </c>
      <c r="E541" s="117" t="s">
        <v>319</v>
      </c>
    </row>
    <row r="542" spans="1:5" ht="14.4">
      <c r="A542" s="117" t="s">
        <v>102</v>
      </c>
      <c r="B542" s="117" t="s">
        <v>312</v>
      </c>
      <c r="C542" s="118">
        <v>25000</v>
      </c>
      <c r="D542" s="119">
        <v>45324</v>
      </c>
      <c r="E542" s="117" t="s">
        <v>319</v>
      </c>
    </row>
    <row r="543" spans="1:5" ht="14.4">
      <c r="A543" s="117" t="s">
        <v>102</v>
      </c>
      <c r="B543" s="117" t="s">
        <v>312</v>
      </c>
      <c r="C543" s="118">
        <v>358050</v>
      </c>
      <c r="D543" s="119">
        <v>45345</v>
      </c>
      <c r="E543" s="117" t="s">
        <v>319</v>
      </c>
    </row>
    <row r="544" spans="1:5" ht="14.4">
      <c r="A544" s="117" t="s">
        <v>102</v>
      </c>
      <c r="B544" s="117" t="s">
        <v>312</v>
      </c>
      <c r="C544" s="118">
        <v>50000</v>
      </c>
      <c r="D544" s="119">
        <v>45334</v>
      </c>
      <c r="E544" s="117" t="s">
        <v>319</v>
      </c>
    </row>
    <row r="545" spans="1:5" ht="14.4">
      <c r="A545" s="117" t="s">
        <v>102</v>
      </c>
      <c r="B545" s="117" t="s">
        <v>312</v>
      </c>
      <c r="C545" s="118">
        <v>123000</v>
      </c>
      <c r="D545" s="119">
        <v>45348</v>
      </c>
      <c r="E545" s="117" t="s">
        <v>319</v>
      </c>
    </row>
    <row r="546" spans="1:5" ht="14.4">
      <c r="A546" s="117" t="s">
        <v>168</v>
      </c>
      <c r="B546" s="117" t="s">
        <v>313</v>
      </c>
      <c r="C546" s="118">
        <v>1850000</v>
      </c>
      <c r="D546" s="119">
        <v>45348</v>
      </c>
      <c r="E546" s="117" t="s">
        <v>318</v>
      </c>
    </row>
    <row r="547" spans="1:5" ht="14.4">
      <c r="A547" s="117" t="s">
        <v>168</v>
      </c>
      <c r="B547" s="117" t="s">
        <v>313</v>
      </c>
      <c r="C547" s="118">
        <v>2000000</v>
      </c>
      <c r="D547" s="119">
        <v>45350</v>
      </c>
      <c r="E547" s="117" t="s">
        <v>319</v>
      </c>
    </row>
    <row r="548" spans="1:5" ht="14.4">
      <c r="A548" s="117" t="s">
        <v>168</v>
      </c>
      <c r="B548" s="117" t="s">
        <v>313</v>
      </c>
      <c r="C548" s="118">
        <v>100000</v>
      </c>
      <c r="D548" s="119">
        <v>45338</v>
      </c>
      <c r="E548" s="117" t="s">
        <v>319</v>
      </c>
    </row>
    <row r="549" spans="1:5" ht="14.4">
      <c r="A549" s="117" t="s">
        <v>168</v>
      </c>
      <c r="B549" s="117" t="s">
        <v>313</v>
      </c>
      <c r="C549" s="118">
        <v>3549475</v>
      </c>
      <c r="D549" s="119">
        <v>45329</v>
      </c>
      <c r="E549" s="117" t="s">
        <v>319</v>
      </c>
    </row>
    <row r="550" spans="1:5" ht="14.4">
      <c r="A550" s="117" t="s">
        <v>168</v>
      </c>
      <c r="B550" s="117" t="s">
        <v>313</v>
      </c>
      <c r="C550" s="118">
        <v>3629000</v>
      </c>
      <c r="D550" s="119">
        <v>45329</v>
      </c>
      <c r="E550" s="117" t="s">
        <v>319</v>
      </c>
    </row>
    <row r="551" spans="1:5" ht="14.4">
      <c r="A551" s="117" t="s">
        <v>40</v>
      </c>
      <c r="B551" s="117" t="s">
        <v>314</v>
      </c>
      <c r="C551" s="118">
        <v>645000</v>
      </c>
      <c r="D551" s="119">
        <v>45351</v>
      </c>
      <c r="E551" s="117" t="s">
        <v>318</v>
      </c>
    </row>
    <row r="552" spans="1:5" ht="14.4">
      <c r="A552" s="117" t="s">
        <v>40</v>
      </c>
      <c r="B552" s="117" t="s">
        <v>314</v>
      </c>
      <c r="C552" s="118">
        <v>734895</v>
      </c>
      <c r="D552" s="119">
        <v>45338</v>
      </c>
      <c r="E552" s="117" t="s">
        <v>318</v>
      </c>
    </row>
    <row r="553" spans="1:5" ht="14.4">
      <c r="A553" s="117" t="s">
        <v>40</v>
      </c>
      <c r="B553" s="117" t="s">
        <v>314</v>
      </c>
      <c r="C553" s="118">
        <v>915000</v>
      </c>
      <c r="D553" s="119">
        <v>45344</v>
      </c>
      <c r="E553" s="117" t="s">
        <v>318</v>
      </c>
    </row>
    <row r="554" spans="1:5" ht="14.4">
      <c r="A554" s="117" t="s">
        <v>40</v>
      </c>
      <c r="B554" s="117" t="s">
        <v>314</v>
      </c>
      <c r="C554" s="118">
        <v>375000</v>
      </c>
      <c r="D554" s="119">
        <v>45350</v>
      </c>
      <c r="E554" s="117" t="s">
        <v>318</v>
      </c>
    </row>
    <row r="555" spans="1:5" ht="14.4">
      <c r="A555" s="117" t="s">
        <v>40</v>
      </c>
      <c r="B555" s="117" t="s">
        <v>314</v>
      </c>
      <c r="C555" s="118">
        <v>440000</v>
      </c>
      <c r="D555" s="119">
        <v>45351</v>
      </c>
      <c r="E555" s="117" t="s">
        <v>318</v>
      </c>
    </row>
    <row r="556" spans="1:5" ht="14.4">
      <c r="A556" s="117" t="s">
        <v>40</v>
      </c>
      <c r="B556" s="117" t="s">
        <v>314</v>
      </c>
      <c r="C556" s="118">
        <v>299000</v>
      </c>
      <c r="D556" s="119">
        <v>45351</v>
      </c>
      <c r="E556" s="117" t="s">
        <v>318</v>
      </c>
    </row>
    <row r="557" spans="1:5" ht="14.4">
      <c r="A557" s="117" t="s">
        <v>40</v>
      </c>
      <c r="B557" s="117" t="s">
        <v>314</v>
      </c>
      <c r="C557" s="118">
        <v>460000</v>
      </c>
      <c r="D557" s="119">
        <v>45343</v>
      </c>
      <c r="E557" s="117" t="s">
        <v>318</v>
      </c>
    </row>
    <row r="558" spans="1:5" ht="14.4">
      <c r="A558" s="117" t="s">
        <v>40</v>
      </c>
      <c r="B558" s="117" t="s">
        <v>314</v>
      </c>
      <c r="C558" s="118">
        <v>480000</v>
      </c>
      <c r="D558" s="119">
        <v>45351</v>
      </c>
      <c r="E558" s="117" t="s">
        <v>318</v>
      </c>
    </row>
    <row r="559" spans="1:5" ht="14.4">
      <c r="A559" s="117" t="s">
        <v>40</v>
      </c>
      <c r="B559" s="117" t="s">
        <v>314</v>
      </c>
      <c r="C559" s="118">
        <v>2200000</v>
      </c>
      <c r="D559" s="119">
        <v>45351</v>
      </c>
      <c r="E559" s="117" t="s">
        <v>318</v>
      </c>
    </row>
    <row r="560" spans="1:5" ht="14.4">
      <c r="A560" s="117" t="s">
        <v>40</v>
      </c>
      <c r="B560" s="117" t="s">
        <v>314</v>
      </c>
      <c r="C560" s="118">
        <v>340000</v>
      </c>
      <c r="D560" s="119">
        <v>45351</v>
      </c>
      <c r="E560" s="117" t="s">
        <v>318</v>
      </c>
    </row>
    <row r="561" spans="1:5" ht="14.4">
      <c r="A561" s="117" t="s">
        <v>40</v>
      </c>
      <c r="B561" s="117" t="s">
        <v>314</v>
      </c>
      <c r="C561" s="118">
        <v>701000</v>
      </c>
      <c r="D561" s="119">
        <v>45343</v>
      </c>
      <c r="E561" s="117" t="s">
        <v>318</v>
      </c>
    </row>
    <row r="562" spans="1:5" ht="14.4">
      <c r="A562" s="117" t="s">
        <v>40</v>
      </c>
      <c r="B562" s="117" t="s">
        <v>314</v>
      </c>
      <c r="C562" s="118">
        <v>1610000</v>
      </c>
      <c r="D562" s="119">
        <v>45351</v>
      </c>
      <c r="E562" s="117" t="s">
        <v>318</v>
      </c>
    </row>
    <row r="563" spans="1:5" ht="14.4">
      <c r="A563" s="117" t="s">
        <v>40</v>
      </c>
      <c r="B563" s="117" t="s">
        <v>314</v>
      </c>
      <c r="C563" s="118">
        <v>600000</v>
      </c>
      <c r="D563" s="119">
        <v>45351</v>
      </c>
      <c r="E563" s="117" t="s">
        <v>318</v>
      </c>
    </row>
    <row r="564" spans="1:5" ht="14.4">
      <c r="A564" s="117" t="s">
        <v>40</v>
      </c>
      <c r="B564" s="117" t="s">
        <v>314</v>
      </c>
      <c r="C564" s="118">
        <v>845000</v>
      </c>
      <c r="D564" s="119">
        <v>45343</v>
      </c>
      <c r="E564" s="117" t="s">
        <v>318</v>
      </c>
    </row>
    <row r="565" spans="1:5" ht="14.4">
      <c r="A565" s="117" t="s">
        <v>40</v>
      </c>
      <c r="B565" s="117" t="s">
        <v>314</v>
      </c>
      <c r="C565" s="118">
        <v>325000</v>
      </c>
      <c r="D565" s="119">
        <v>45338</v>
      </c>
      <c r="E565" s="117" t="s">
        <v>318</v>
      </c>
    </row>
    <row r="566" spans="1:5" ht="14.4">
      <c r="A566" s="117" t="s">
        <v>40</v>
      </c>
      <c r="B566" s="117" t="s">
        <v>314</v>
      </c>
      <c r="C566" s="118">
        <v>400000</v>
      </c>
      <c r="D566" s="119">
        <v>45343</v>
      </c>
      <c r="E566" s="117" t="s">
        <v>318</v>
      </c>
    </row>
    <row r="567" spans="1:5" ht="14.4">
      <c r="A567" s="117" t="s">
        <v>40</v>
      </c>
      <c r="B567" s="117" t="s">
        <v>314</v>
      </c>
      <c r="C567" s="118">
        <v>405000</v>
      </c>
      <c r="D567" s="119">
        <v>45338</v>
      </c>
      <c r="E567" s="117" t="s">
        <v>318</v>
      </c>
    </row>
    <row r="568" spans="1:5" ht="14.4">
      <c r="A568" s="117" t="s">
        <v>40</v>
      </c>
      <c r="B568" s="117" t="s">
        <v>314</v>
      </c>
      <c r="C568" s="118">
        <v>535000</v>
      </c>
      <c r="D568" s="119">
        <v>45331</v>
      </c>
      <c r="E568" s="117" t="s">
        <v>318</v>
      </c>
    </row>
    <row r="569" spans="1:5" ht="14.4">
      <c r="A569" s="117" t="s">
        <v>40</v>
      </c>
      <c r="B569" s="117" t="s">
        <v>314</v>
      </c>
      <c r="C569" s="118">
        <v>590000</v>
      </c>
      <c r="D569" s="119">
        <v>45344</v>
      </c>
      <c r="E569" s="117" t="s">
        <v>318</v>
      </c>
    </row>
    <row r="570" spans="1:5" ht="14.4">
      <c r="A570" s="117" t="s">
        <v>40</v>
      </c>
      <c r="B570" s="117" t="s">
        <v>314</v>
      </c>
      <c r="C570" s="118">
        <v>272000</v>
      </c>
      <c r="D570" s="119">
        <v>45328</v>
      </c>
      <c r="E570" s="117" t="s">
        <v>318</v>
      </c>
    </row>
    <row r="571" spans="1:5" ht="14.4">
      <c r="A571" s="117" t="s">
        <v>40</v>
      </c>
      <c r="B571" s="117" t="s">
        <v>314</v>
      </c>
      <c r="C571" s="118">
        <v>2099000</v>
      </c>
      <c r="D571" s="119">
        <v>45328</v>
      </c>
      <c r="E571" s="117" t="s">
        <v>318</v>
      </c>
    </row>
    <row r="572" spans="1:5" ht="14.4">
      <c r="A572" s="117" t="s">
        <v>40</v>
      </c>
      <c r="B572" s="117" t="s">
        <v>314</v>
      </c>
      <c r="C572" s="118">
        <v>530000</v>
      </c>
      <c r="D572" s="119">
        <v>45328</v>
      </c>
      <c r="E572" s="117" t="s">
        <v>318</v>
      </c>
    </row>
    <row r="573" spans="1:5" ht="14.4">
      <c r="A573" s="117" t="s">
        <v>40</v>
      </c>
      <c r="B573" s="117" t="s">
        <v>314</v>
      </c>
      <c r="C573" s="118">
        <v>1850000</v>
      </c>
      <c r="D573" s="119">
        <v>45351</v>
      </c>
      <c r="E573" s="117" t="s">
        <v>318</v>
      </c>
    </row>
    <row r="574" spans="1:5" ht="14.4">
      <c r="A574" s="117" t="s">
        <v>40</v>
      </c>
      <c r="B574" s="117" t="s">
        <v>314</v>
      </c>
      <c r="C574" s="118">
        <v>575000</v>
      </c>
      <c r="D574" s="119">
        <v>45348</v>
      </c>
      <c r="E574" s="117" t="s">
        <v>318</v>
      </c>
    </row>
    <row r="575" spans="1:5" ht="14.4">
      <c r="A575" s="117" t="s">
        <v>40</v>
      </c>
      <c r="B575" s="117" t="s">
        <v>314</v>
      </c>
      <c r="C575" s="118">
        <v>479000</v>
      </c>
      <c r="D575" s="119">
        <v>45348</v>
      </c>
      <c r="E575" s="117" t="s">
        <v>318</v>
      </c>
    </row>
    <row r="576" spans="1:5" ht="14.4">
      <c r="A576" s="117" t="s">
        <v>40</v>
      </c>
      <c r="B576" s="117" t="s">
        <v>314</v>
      </c>
      <c r="C576" s="118">
        <v>510000</v>
      </c>
      <c r="D576" s="119">
        <v>45336</v>
      </c>
      <c r="E576" s="117" t="s">
        <v>318</v>
      </c>
    </row>
    <row r="577" spans="1:5" ht="14.4">
      <c r="A577" s="117" t="s">
        <v>40</v>
      </c>
      <c r="B577" s="117" t="s">
        <v>314</v>
      </c>
      <c r="C577" s="118">
        <v>470000</v>
      </c>
      <c r="D577" s="119">
        <v>45323</v>
      </c>
      <c r="E577" s="117" t="s">
        <v>318</v>
      </c>
    </row>
    <row r="578" spans="1:5" ht="14.4">
      <c r="A578" s="117" t="s">
        <v>40</v>
      </c>
      <c r="B578" s="117" t="s">
        <v>314</v>
      </c>
      <c r="C578" s="118">
        <v>438000</v>
      </c>
      <c r="D578" s="119">
        <v>45323</v>
      </c>
      <c r="E578" s="117" t="s">
        <v>318</v>
      </c>
    </row>
    <row r="579" spans="1:5" ht="14.4">
      <c r="A579" s="117" t="s">
        <v>40</v>
      </c>
      <c r="B579" s="117" t="s">
        <v>314</v>
      </c>
      <c r="C579" s="118">
        <v>508000</v>
      </c>
      <c r="D579" s="119">
        <v>45323</v>
      </c>
      <c r="E579" s="117" t="s">
        <v>318</v>
      </c>
    </row>
    <row r="580" spans="1:5" ht="14.4">
      <c r="A580" s="117" t="s">
        <v>40</v>
      </c>
      <c r="B580" s="117" t="s">
        <v>314</v>
      </c>
      <c r="C580" s="118">
        <v>815000</v>
      </c>
      <c r="D580" s="119">
        <v>45336</v>
      </c>
      <c r="E580" s="117" t="s">
        <v>318</v>
      </c>
    </row>
    <row r="581" spans="1:5" ht="14.4">
      <c r="A581" s="117" t="s">
        <v>40</v>
      </c>
      <c r="B581" s="117" t="s">
        <v>314</v>
      </c>
      <c r="C581" s="118">
        <v>10250000</v>
      </c>
      <c r="D581" s="119">
        <v>45348</v>
      </c>
      <c r="E581" s="117" t="s">
        <v>318</v>
      </c>
    </row>
    <row r="582" spans="1:5" ht="14.4">
      <c r="A582" s="117" t="s">
        <v>40</v>
      </c>
      <c r="B582" s="117" t="s">
        <v>314</v>
      </c>
      <c r="C582" s="118">
        <v>874615</v>
      </c>
      <c r="D582" s="119">
        <v>45345</v>
      </c>
      <c r="E582" s="117" t="s">
        <v>318</v>
      </c>
    </row>
    <row r="583" spans="1:5" ht="14.4">
      <c r="A583" s="117" t="s">
        <v>40</v>
      </c>
      <c r="B583" s="117" t="s">
        <v>314</v>
      </c>
      <c r="C583" s="118">
        <v>1650000</v>
      </c>
      <c r="D583" s="119">
        <v>45336</v>
      </c>
      <c r="E583" s="117" t="s">
        <v>318</v>
      </c>
    </row>
    <row r="584" spans="1:5" ht="14.4">
      <c r="A584" s="117" t="s">
        <v>40</v>
      </c>
      <c r="B584" s="117" t="s">
        <v>314</v>
      </c>
      <c r="C584" s="118">
        <v>685000</v>
      </c>
      <c r="D584" s="119">
        <v>45335</v>
      </c>
      <c r="E584" s="117" t="s">
        <v>318</v>
      </c>
    </row>
    <row r="585" spans="1:5" ht="14.4">
      <c r="A585" s="117" t="s">
        <v>40</v>
      </c>
      <c r="B585" s="117" t="s">
        <v>314</v>
      </c>
      <c r="C585" s="118">
        <v>2050000</v>
      </c>
      <c r="D585" s="119">
        <v>45336</v>
      </c>
      <c r="E585" s="117" t="s">
        <v>318</v>
      </c>
    </row>
    <row r="586" spans="1:5" ht="14.4">
      <c r="A586" s="117" t="s">
        <v>40</v>
      </c>
      <c r="B586" s="117" t="s">
        <v>314</v>
      </c>
      <c r="C586" s="118">
        <v>9200000</v>
      </c>
      <c r="D586" s="119">
        <v>45337</v>
      </c>
      <c r="E586" s="117" t="s">
        <v>318</v>
      </c>
    </row>
    <row r="587" spans="1:5" ht="14.4">
      <c r="A587" s="117" t="s">
        <v>40</v>
      </c>
      <c r="B587" s="117" t="s">
        <v>314</v>
      </c>
      <c r="C587" s="118">
        <v>1047499</v>
      </c>
      <c r="D587" s="119">
        <v>45324</v>
      </c>
      <c r="E587" s="117" t="s">
        <v>318</v>
      </c>
    </row>
    <row r="588" spans="1:5" ht="14.4">
      <c r="A588" s="117" t="s">
        <v>40</v>
      </c>
      <c r="B588" s="117" t="s">
        <v>314</v>
      </c>
      <c r="C588" s="118">
        <v>620000</v>
      </c>
      <c r="D588" s="119">
        <v>45345</v>
      </c>
      <c r="E588" s="117" t="s">
        <v>318</v>
      </c>
    </row>
    <row r="589" spans="1:5" ht="14.4">
      <c r="A589" s="117" t="s">
        <v>40</v>
      </c>
      <c r="B589" s="117" t="s">
        <v>314</v>
      </c>
      <c r="C589" s="118">
        <v>2900000</v>
      </c>
      <c r="D589" s="119">
        <v>45351</v>
      </c>
      <c r="E589" s="117" t="s">
        <v>318</v>
      </c>
    </row>
    <row r="590" spans="1:5" ht="14.4">
      <c r="A590" s="117" t="s">
        <v>40</v>
      </c>
      <c r="B590" s="117" t="s">
        <v>314</v>
      </c>
      <c r="C590" s="118">
        <v>420000</v>
      </c>
      <c r="D590" s="119">
        <v>45335</v>
      </c>
      <c r="E590" s="117" t="s">
        <v>318</v>
      </c>
    </row>
    <row r="591" spans="1:5" ht="14.4">
      <c r="A591" s="117" t="s">
        <v>40</v>
      </c>
      <c r="B591" s="117" t="s">
        <v>314</v>
      </c>
      <c r="C591" s="118">
        <v>3530450</v>
      </c>
      <c r="D591" s="119">
        <v>45337</v>
      </c>
      <c r="E591" s="117" t="s">
        <v>318</v>
      </c>
    </row>
    <row r="592" spans="1:5" ht="14.4">
      <c r="A592" s="117" t="s">
        <v>40</v>
      </c>
      <c r="B592" s="117" t="s">
        <v>314</v>
      </c>
      <c r="C592" s="118">
        <v>2595007</v>
      </c>
      <c r="D592" s="119">
        <v>45343</v>
      </c>
      <c r="E592" s="117" t="s">
        <v>318</v>
      </c>
    </row>
    <row r="593" spans="1:5" ht="14.4">
      <c r="A593" s="117" t="s">
        <v>40</v>
      </c>
      <c r="B593" s="117" t="s">
        <v>314</v>
      </c>
      <c r="C593" s="118">
        <v>717500</v>
      </c>
      <c r="D593" s="119">
        <v>45344</v>
      </c>
      <c r="E593" s="117" t="s">
        <v>318</v>
      </c>
    </row>
    <row r="594" spans="1:5" ht="14.4">
      <c r="A594" s="117" t="s">
        <v>40</v>
      </c>
      <c r="B594" s="117" t="s">
        <v>314</v>
      </c>
      <c r="C594" s="118">
        <v>465000</v>
      </c>
      <c r="D594" s="119">
        <v>45337</v>
      </c>
      <c r="E594" s="117" t="s">
        <v>318</v>
      </c>
    </row>
    <row r="595" spans="1:5" ht="14.4">
      <c r="A595" s="117" t="s">
        <v>40</v>
      </c>
      <c r="B595" s="117" t="s">
        <v>314</v>
      </c>
      <c r="C595" s="118">
        <v>625000</v>
      </c>
      <c r="D595" s="119">
        <v>45324</v>
      </c>
      <c r="E595" s="117" t="s">
        <v>318</v>
      </c>
    </row>
    <row r="596" spans="1:5" ht="14.4">
      <c r="A596" s="117" t="s">
        <v>40</v>
      </c>
      <c r="B596" s="117" t="s">
        <v>314</v>
      </c>
      <c r="C596" s="118">
        <v>701304.67</v>
      </c>
      <c r="D596" s="119">
        <v>45345</v>
      </c>
      <c r="E596" s="117" t="s">
        <v>318</v>
      </c>
    </row>
    <row r="597" spans="1:5" ht="14.4">
      <c r="A597" s="117" t="s">
        <v>40</v>
      </c>
      <c r="B597" s="117" t="s">
        <v>314</v>
      </c>
      <c r="C597" s="118">
        <v>325000</v>
      </c>
      <c r="D597" s="119">
        <v>45351</v>
      </c>
      <c r="E597" s="117" t="s">
        <v>318</v>
      </c>
    </row>
    <row r="598" spans="1:5" ht="14.4">
      <c r="A598" s="117" t="s">
        <v>40</v>
      </c>
      <c r="B598" s="117" t="s">
        <v>314</v>
      </c>
      <c r="C598" s="118">
        <v>542000</v>
      </c>
      <c r="D598" s="119">
        <v>45350</v>
      </c>
      <c r="E598" s="117" t="s">
        <v>318</v>
      </c>
    </row>
    <row r="599" spans="1:5" ht="14.4">
      <c r="A599" s="117" t="s">
        <v>40</v>
      </c>
      <c r="B599" s="117" t="s">
        <v>314</v>
      </c>
      <c r="C599" s="118">
        <v>468000</v>
      </c>
      <c r="D599" s="119">
        <v>45351</v>
      </c>
      <c r="E599" s="117" t="s">
        <v>318</v>
      </c>
    </row>
    <row r="600" spans="1:5" ht="14.4">
      <c r="A600" s="117" t="s">
        <v>40</v>
      </c>
      <c r="B600" s="117" t="s">
        <v>314</v>
      </c>
      <c r="C600" s="118">
        <v>3050000</v>
      </c>
      <c r="D600" s="119">
        <v>45338</v>
      </c>
      <c r="E600" s="117" t="s">
        <v>318</v>
      </c>
    </row>
    <row r="601" spans="1:5" ht="14.4">
      <c r="A601" s="117" t="s">
        <v>40</v>
      </c>
      <c r="B601" s="117" t="s">
        <v>314</v>
      </c>
      <c r="C601" s="118">
        <v>510000</v>
      </c>
      <c r="D601" s="119">
        <v>45330</v>
      </c>
      <c r="E601" s="117" t="s">
        <v>318</v>
      </c>
    </row>
    <row r="602" spans="1:5" ht="14.4">
      <c r="A602" s="117" t="s">
        <v>40</v>
      </c>
      <c r="B602" s="117" t="s">
        <v>314</v>
      </c>
      <c r="C602" s="118">
        <v>327500</v>
      </c>
      <c r="D602" s="119">
        <v>45331</v>
      </c>
      <c r="E602" s="117" t="s">
        <v>318</v>
      </c>
    </row>
    <row r="603" spans="1:5" ht="14.4">
      <c r="A603" s="117" t="s">
        <v>40</v>
      </c>
      <c r="B603" s="117" t="s">
        <v>314</v>
      </c>
      <c r="C603" s="118">
        <v>440000</v>
      </c>
      <c r="D603" s="119">
        <v>45348</v>
      </c>
      <c r="E603" s="117" t="s">
        <v>318</v>
      </c>
    </row>
    <row r="604" spans="1:5" ht="14.4">
      <c r="A604" s="117" t="s">
        <v>40</v>
      </c>
      <c r="B604" s="117" t="s">
        <v>314</v>
      </c>
      <c r="C604" s="118">
        <v>4778253</v>
      </c>
      <c r="D604" s="119">
        <v>45351</v>
      </c>
      <c r="E604" s="117" t="s">
        <v>318</v>
      </c>
    </row>
    <row r="605" spans="1:5" ht="14.4">
      <c r="A605" s="117" t="s">
        <v>40</v>
      </c>
      <c r="B605" s="117" t="s">
        <v>314</v>
      </c>
      <c r="C605" s="118">
        <v>175500</v>
      </c>
      <c r="D605" s="119">
        <v>45338</v>
      </c>
      <c r="E605" s="117" t="s">
        <v>318</v>
      </c>
    </row>
    <row r="606" spans="1:5" ht="14.4">
      <c r="A606" s="117" t="s">
        <v>40</v>
      </c>
      <c r="B606" s="117" t="s">
        <v>314</v>
      </c>
      <c r="C606" s="118">
        <v>285000</v>
      </c>
      <c r="D606" s="119">
        <v>45338</v>
      </c>
      <c r="E606" s="117" t="s">
        <v>318</v>
      </c>
    </row>
    <row r="607" spans="1:5" ht="14.4">
      <c r="A607" s="117" t="s">
        <v>40</v>
      </c>
      <c r="B607" s="117" t="s">
        <v>314</v>
      </c>
      <c r="C607" s="118">
        <v>3085294</v>
      </c>
      <c r="D607" s="119">
        <v>45351</v>
      </c>
      <c r="E607" s="117" t="s">
        <v>318</v>
      </c>
    </row>
    <row r="608" spans="1:5" ht="14.4">
      <c r="A608" s="117" t="s">
        <v>40</v>
      </c>
      <c r="B608" s="117" t="s">
        <v>314</v>
      </c>
      <c r="C608" s="118">
        <v>460000</v>
      </c>
      <c r="D608" s="119">
        <v>45331</v>
      </c>
      <c r="E608" s="117" t="s">
        <v>318</v>
      </c>
    </row>
    <row r="609" spans="1:5" ht="14.4">
      <c r="A609" s="117" t="s">
        <v>40</v>
      </c>
      <c r="B609" s="117" t="s">
        <v>314</v>
      </c>
      <c r="C609" s="118">
        <v>215000</v>
      </c>
      <c r="D609" s="119">
        <v>45345</v>
      </c>
      <c r="E609" s="117" t="s">
        <v>318</v>
      </c>
    </row>
    <row r="610" spans="1:5" ht="14.4">
      <c r="A610" s="117" t="s">
        <v>40</v>
      </c>
      <c r="B610" s="117" t="s">
        <v>314</v>
      </c>
      <c r="C610" s="118">
        <v>489000</v>
      </c>
      <c r="D610" s="119">
        <v>45345</v>
      </c>
      <c r="E610" s="117" t="s">
        <v>318</v>
      </c>
    </row>
    <row r="611" spans="1:5" ht="14.4">
      <c r="A611" s="117" t="s">
        <v>40</v>
      </c>
      <c r="B611" s="117" t="s">
        <v>314</v>
      </c>
      <c r="C611" s="118">
        <v>2750000</v>
      </c>
      <c r="D611" s="119">
        <v>45331</v>
      </c>
      <c r="E611" s="117" t="s">
        <v>318</v>
      </c>
    </row>
    <row r="612" spans="1:5" ht="14.4">
      <c r="A612" s="117" t="s">
        <v>40</v>
      </c>
      <c r="B612" s="117" t="s">
        <v>314</v>
      </c>
      <c r="C612" s="118">
        <v>303605</v>
      </c>
      <c r="D612" s="119">
        <v>45331</v>
      </c>
      <c r="E612" s="117" t="s">
        <v>318</v>
      </c>
    </row>
    <row r="613" spans="1:5" ht="14.4">
      <c r="A613" s="117" t="s">
        <v>40</v>
      </c>
      <c r="B613" s="117" t="s">
        <v>314</v>
      </c>
      <c r="C613" s="118">
        <v>285000</v>
      </c>
      <c r="D613" s="119">
        <v>45345</v>
      </c>
      <c r="E613" s="117" t="s">
        <v>318</v>
      </c>
    </row>
    <row r="614" spans="1:5" ht="14.4">
      <c r="A614" s="117" t="s">
        <v>40</v>
      </c>
      <c r="B614" s="117" t="s">
        <v>314</v>
      </c>
      <c r="C614" s="118">
        <v>836696</v>
      </c>
      <c r="D614" s="119">
        <v>45331</v>
      </c>
      <c r="E614" s="117" t="s">
        <v>318</v>
      </c>
    </row>
    <row r="615" spans="1:5" ht="14.4">
      <c r="A615" s="117" t="s">
        <v>40</v>
      </c>
      <c r="B615" s="117" t="s">
        <v>314</v>
      </c>
      <c r="C615" s="118">
        <v>470777.77</v>
      </c>
      <c r="D615" s="119">
        <v>45350</v>
      </c>
      <c r="E615" s="117" t="s">
        <v>318</v>
      </c>
    </row>
    <row r="616" spans="1:5" ht="14.4">
      <c r="A616" s="117" t="s">
        <v>40</v>
      </c>
      <c r="B616" s="117" t="s">
        <v>314</v>
      </c>
      <c r="C616" s="118">
        <v>995000</v>
      </c>
      <c r="D616" s="119">
        <v>45351</v>
      </c>
      <c r="E616" s="117" t="s">
        <v>318</v>
      </c>
    </row>
    <row r="617" spans="1:5" ht="14.4">
      <c r="A617" s="117" t="s">
        <v>40</v>
      </c>
      <c r="B617" s="117" t="s">
        <v>314</v>
      </c>
      <c r="C617" s="118">
        <v>444900</v>
      </c>
      <c r="D617" s="119">
        <v>45350</v>
      </c>
      <c r="E617" s="117" t="s">
        <v>318</v>
      </c>
    </row>
    <row r="618" spans="1:5" ht="14.4">
      <c r="A618" s="117" t="s">
        <v>40</v>
      </c>
      <c r="B618" s="117" t="s">
        <v>314</v>
      </c>
      <c r="C618" s="118">
        <v>1391000</v>
      </c>
      <c r="D618" s="119">
        <v>45338</v>
      </c>
      <c r="E618" s="117" t="s">
        <v>318</v>
      </c>
    </row>
    <row r="619" spans="1:5" ht="14.4">
      <c r="A619" s="117" t="s">
        <v>40</v>
      </c>
      <c r="B619" s="117" t="s">
        <v>314</v>
      </c>
      <c r="C619" s="118">
        <v>840000</v>
      </c>
      <c r="D619" s="119">
        <v>45331</v>
      </c>
      <c r="E619" s="117" t="s">
        <v>318</v>
      </c>
    </row>
    <row r="620" spans="1:5" ht="14.4">
      <c r="A620" s="117" t="s">
        <v>40</v>
      </c>
      <c r="B620" s="117" t="s">
        <v>314</v>
      </c>
      <c r="C620" s="118">
        <v>875000</v>
      </c>
      <c r="D620" s="119">
        <v>45328</v>
      </c>
      <c r="E620" s="117" t="s">
        <v>318</v>
      </c>
    </row>
    <row r="621" spans="1:5" ht="14.4">
      <c r="A621" s="117" t="s">
        <v>40</v>
      </c>
      <c r="B621" s="117" t="s">
        <v>314</v>
      </c>
      <c r="C621" s="118">
        <v>25000</v>
      </c>
      <c r="D621" s="119">
        <v>45344</v>
      </c>
      <c r="E621" s="117" t="s">
        <v>319</v>
      </c>
    </row>
    <row r="622" spans="1:5" ht="14.4">
      <c r="A622" s="117" t="s">
        <v>40</v>
      </c>
      <c r="B622" s="117" t="s">
        <v>314</v>
      </c>
      <c r="C622" s="118">
        <v>300000</v>
      </c>
      <c r="D622" s="119">
        <v>45338</v>
      </c>
      <c r="E622" s="117" t="s">
        <v>319</v>
      </c>
    </row>
    <row r="623" spans="1:5" ht="14.4">
      <c r="A623" s="117" t="s">
        <v>40</v>
      </c>
      <c r="B623" s="117" t="s">
        <v>314</v>
      </c>
      <c r="C623" s="118">
        <v>787500</v>
      </c>
      <c r="D623" s="119">
        <v>45331</v>
      </c>
      <c r="E623" s="117" t="s">
        <v>319</v>
      </c>
    </row>
    <row r="624" spans="1:5" ht="14.4">
      <c r="A624" s="117" t="s">
        <v>40</v>
      </c>
      <c r="B624" s="117" t="s">
        <v>314</v>
      </c>
      <c r="C624" s="118">
        <v>500000</v>
      </c>
      <c r="D624" s="119">
        <v>45348</v>
      </c>
      <c r="E624" s="117" t="s">
        <v>319</v>
      </c>
    </row>
    <row r="625" spans="1:5" ht="14.4">
      <c r="A625" s="117" t="s">
        <v>40</v>
      </c>
      <c r="B625" s="117" t="s">
        <v>314</v>
      </c>
      <c r="C625" s="118">
        <v>278952546</v>
      </c>
      <c r="D625" s="119">
        <v>45324</v>
      </c>
      <c r="E625" s="117" t="s">
        <v>319</v>
      </c>
    </row>
    <row r="626" spans="1:5" ht="14.4">
      <c r="A626" s="117" t="s">
        <v>40</v>
      </c>
      <c r="B626" s="117" t="s">
        <v>314</v>
      </c>
      <c r="C626" s="118">
        <v>38800</v>
      </c>
      <c r="D626" s="119">
        <v>45328</v>
      </c>
      <c r="E626" s="117" t="s">
        <v>319</v>
      </c>
    </row>
    <row r="627" spans="1:5" ht="14.4">
      <c r="A627" s="117" t="s">
        <v>40</v>
      </c>
      <c r="B627" s="117" t="s">
        <v>314</v>
      </c>
      <c r="C627" s="118">
        <v>250000</v>
      </c>
      <c r="D627" s="119">
        <v>45324</v>
      </c>
      <c r="E627" s="117" t="s">
        <v>319</v>
      </c>
    </row>
    <row r="628" spans="1:5" ht="14.4">
      <c r="A628" s="117" t="s">
        <v>40</v>
      </c>
      <c r="B628" s="117" t="s">
        <v>314</v>
      </c>
      <c r="C628" s="118">
        <v>103000</v>
      </c>
      <c r="D628" s="119">
        <v>45336</v>
      </c>
      <c r="E628" s="117" t="s">
        <v>319</v>
      </c>
    </row>
    <row r="629" spans="1:5" ht="14.4">
      <c r="A629" s="117" t="s">
        <v>40</v>
      </c>
      <c r="B629" s="117" t="s">
        <v>314</v>
      </c>
      <c r="C629" s="118">
        <v>2575000</v>
      </c>
      <c r="D629" s="119">
        <v>45351</v>
      </c>
      <c r="E629" s="117" t="s">
        <v>319</v>
      </c>
    </row>
    <row r="630" spans="1:5" ht="14.4">
      <c r="A630" s="117" t="s">
        <v>40</v>
      </c>
      <c r="B630" s="117" t="s">
        <v>314</v>
      </c>
      <c r="C630" s="118">
        <v>3000000</v>
      </c>
      <c r="D630" s="119">
        <v>45334</v>
      </c>
      <c r="E630" s="117" t="s">
        <v>319</v>
      </c>
    </row>
    <row r="631" spans="1:5" ht="14.4">
      <c r="A631" s="117" t="s">
        <v>40</v>
      </c>
      <c r="B631" s="117" t="s">
        <v>314</v>
      </c>
      <c r="C631" s="118">
        <v>806000</v>
      </c>
      <c r="D631" s="119">
        <v>45331</v>
      </c>
      <c r="E631" s="117" t="s">
        <v>319</v>
      </c>
    </row>
    <row r="632" spans="1:5" ht="14.4">
      <c r="A632" s="117" t="s">
        <v>40</v>
      </c>
      <c r="B632" s="117" t="s">
        <v>314</v>
      </c>
      <c r="C632" s="118">
        <v>214000</v>
      </c>
      <c r="D632" s="119">
        <v>45344</v>
      </c>
      <c r="E632" s="117" t="s">
        <v>319</v>
      </c>
    </row>
    <row r="633" spans="1:5" ht="14.4">
      <c r="A633" s="117" t="s">
        <v>40</v>
      </c>
      <c r="B633" s="117" t="s">
        <v>314</v>
      </c>
      <c r="C633" s="118">
        <v>4000000</v>
      </c>
      <c r="D633" s="119">
        <v>45335</v>
      </c>
      <c r="E633" s="117" t="s">
        <v>319</v>
      </c>
    </row>
    <row r="634" spans="1:5" ht="14.4">
      <c r="A634" s="117" t="s">
        <v>40</v>
      </c>
      <c r="B634" s="117" t="s">
        <v>314</v>
      </c>
      <c r="C634" s="118">
        <v>102000</v>
      </c>
      <c r="D634" s="119">
        <v>45335</v>
      </c>
      <c r="E634" s="117" t="s">
        <v>319</v>
      </c>
    </row>
    <row r="635" spans="1:5" ht="14.4">
      <c r="A635" s="117" t="s">
        <v>40</v>
      </c>
      <c r="B635" s="117" t="s">
        <v>314</v>
      </c>
      <c r="C635" s="118">
        <v>100000</v>
      </c>
      <c r="D635" s="119">
        <v>45324</v>
      </c>
      <c r="E635" s="117" t="s">
        <v>319</v>
      </c>
    </row>
    <row r="636" spans="1:5" ht="14.4">
      <c r="A636" s="117" t="s">
        <v>55</v>
      </c>
      <c r="B636" s="117" t="s">
        <v>315</v>
      </c>
      <c r="C636" s="118">
        <v>250000</v>
      </c>
      <c r="D636" s="119">
        <v>45327</v>
      </c>
      <c r="E636" s="117" t="s">
        <v>318</v>
      </c>
    </row>
    <row r="637" spans="1:5" ht="14.4">
      <c r="A637" s="117" t="s">
        <v>55</v>
      </c>
      <c r="B637" s="117" t="s">
        <v>315</v>
      </c>
      <c r="C637" s="118">
        <v>925000</v>
      </c>
      <c r="D637" s="119">
        <v>45349</v>
      </c>
      <c r="E637" s="117" t="s">
        <v>318</v>
      </c>
    </row>
    <row r="638" spans="1:5" ht="14.4">
      <c r="A638" s="117" t="s">
        <v>55</v>
      </c>
      <c r="B638" s="117" t="s">
        <v>315</v>
      </c>
      <c r="C638" s="118">
        <v>439900</v>
      </c>
      <c r="D638" s="119">
        <v>45324</v>
      </c>
      <c r="E638" s="117" t="s">
        <v>318</v>
      </c>
    </row>
    <row r="639" spans="1:5" ht="14.4">
      <c r="A639" s="117" t="s">
        <v>55</v>
      </c>
      <c r="B639" s="117" t="s">
        <v>315</v>
      </c>
      <c r="C639" s="118">
        <v>360000</v>
      </c>
      <c r="D639" s="119">
        <v>45349</v>
      </c>
      <c r="E639" s="117" t="s">
        <v>318</v>
      </c>
    </row>
    <row r="640" spans="1:5" ht="14.4">
      <c r="A640" s="117" t="s">
        <v>55</v>
      </c>
      <c r="B640" s="117" t="s">
        <v>315</v>
      </c>
      <c r="C640" s="118">
        <v>750000</v>
      </c>
      <c r="D640" s="119">
        <v>45351</v>
      </c>
      <c r="E640" s="117" t="s">
        <v>318</v>
      </c>
    </row>
    <row r="641" spans="1:5" ht="14.4">
      <c r="A641" s="117" t="s">
        <v>55</v>
      </c>
      <c r="B641" s="117" t="s">
        <v>315</v>
      </c>
      <c r="C641" s="118">
        <v>505000</v>
      </c>
      <c r="D641" s="119">
        <v>45344</v>
      </c>
      <c r="E641" s="117" t="s">
        <v>318</v>
      </c>
    </row>
    <row r="642" spans="1:5" ht="14.4">
      <c r="A642" s="117" t="s">
        <v>55</v>
      </c>
      <c r="B642" s="117" t="s">
        <v>315</v>
      </c>
      <c r="C642" s="118">
        <v>363760</v>
      </c>
      <c r="D642" s="119">
        <v>45338</v>
      </c>
      <c r="E642" s="117" t="s">
        <v>319</v>
      </c>
    </row>
    <row r="643" spans="1:5" ht="14.4">
      <c r="A643" s="117" t="s">
        <v>55</v>
      </c>
      <c r="B643" s="117" t="s">
        <v>315</v>
      </c>
      <c r="C643" s="118">
        <v>145000</v>
      </c>
      <c r="D643" s="119">
        <v>45324</v>
      </c>
      <c r="E643" s="117" t="s">
        <v>319</v>
      </c>
    </row>
    <row r="644" spans="1:5" ht="14.4">
      <c r="A644" s="117" t="s">
        <v>55</v>
      </c>
      <c r="B644" s="117" t="s">
        <v>315</v>
      </c>
      <c r="C644" s="118">
        <v>203500</v>
      </c>
      <c r="D644" s="119">
        <v>45334</v>
      </c>
      <c r="E644" s="117" t="s">
        <v>319</v>
      </c>
    </row>
    <row r="645" spans="1:5" ht="14.4">
      <c r="A645" s="117" t="s">
        <v>55</v>
      </c>
      <c r="B645" s="117" t="s">
        <v>315</v>
      </c>
      <c r="C645" s="118">
        <v>145570</v>
      </c>
      <c r="D645" s="119">
        <v>45343</v>
      </c>
      <c r="E645" s="117" t="s">
        <v>319</v>
      </c>
    </row>
    <row r="646" spans="1:5" ht="14.4">
      <c r="A646" s="117" t="s">
        <v>55</v>
      </c>
      <c r="B646" s="117" t="s">
        <v>315</v>
      </c>
      <c r="C646" s="118">
        <v>385000</v>
      </c>
      <c r="D646" s="119">
        <v>45334</v>
      </c>
      <c r="E646" s="117" t="s">
        <v>319</v>
      </c>
    </row>
    <row r="647" spans="1:5" ht="14.4">
      <c r="A647" s="117" t="s">
        <v>55</v>
      </c>
      <c r="B647" s="117" t="s">
        <v>315</v>
      </c>
      <c r="C647" s="118">
        <v>202000</v>
      </c>
      <c r="D647" s="119">
        <v>45334</v>
      </c>
      <c r="E647" s="117" t="s">
        <v>319</v>
      </c>
    </row>
    <row r="648" spans="1:5" ht="14.4">
      <c r="A648" s="117" t="s">
        <v>120</v>
      </c>
      <c r="B648" s="117" t="s">
        <v>316</v>
      </c>
      <c r="C648" s="118">
        <v>150000</v>
      </c>
      <c r="D648" s="119">
        <v>45327</v>
      </c>
      <c r="E648" s="117" t="s">
        <v>318</v>
      </c>
    </row>
    <row r="649" spans="1:5" ht="14.4">
      <c r="A649" s="117" t="s">
        <v>120</v>
      </c>
      <c r="B649" s="117" t="s">
        <v>316</v>
      </c>
      <c r="C649" s="118">
        <v>258000</v>
      </c>
      <c r="D649" s="119">
        <v>45338</v>
      </c>
      <c r="E649" s="117" t="s">
        <v>318</v>
      </c>
    </row>
    <row r="650" spans="1:5" ht="14.4">
      <c r="A650" s="117" t="s">
        <v>122</v>
      </c>
      <c r="B650" s="117" t="s">
        <v>317</v>
      </c>
      <c r="C650" s="118">
        <v>967642</v>
      </c>
      <c r="D650" s="119">
        <v>45337</v>
      </c>
      <c r="E650" s="117" t="s">
        <v>318</v>
      </c>
    </row>
    <row r="651" spans="1:5" ht="14.4">
      <c r="A651" s="117" t="s">
        <v>122</v>
      </c>
      <c r="B651" s="117" t="s">
        <v>317</v>
      </c>
      <c r="C651" s="118">
        <v>749995</v>
      </c>
      <c r="D651" s="119">
        <v>45337</v>
      </c>
      <c r="E651" s="117" t="s">
        <v>318</v>
      </c>
    </row>
    <row r="652" spans="1:5" ht="14.4">
      <c r="A652" s="117" t="s">
        <v>122</v>
      </c>
      <c r="B652" s="117" t="s">
        <v>317</v>
      </c>
      <c r="C652" s="118">
        <v>523048</v>
      </c>
      <c r="D652" s="119">
        <v>45338</v>
      </c>
      <c r="E652" s="117" t="s">
        <v>318</v>
      </c>
    </row>
    <row r="653" spans="1:5" ht="14.4">
      <c r="A653" s="117" t="s">
        <v>122</v>
      </c>
      <c r="B653" s="117" t="s">
        <v>317</v>
      </c>
      <c r="C653" s="118">
        <v>626995</v>
      </c>
      <c r="D653" s="119">
        <v>45349</v>
      </c>
      <c r="E653" s="117" t="s">
        <v>318</v>
      </c>
    </row>
    <row r="654" spans="1:5" ht="14.4">
      <c r="A654" s="117" t="s">
        <v>122</v>
      </c>
      <c r="B654" s="117" t="s">
        <v>317</v>
      </c>
      <c r="C654" s="118">
        <v>772995</v>
      </c>
      <c r="D654" s="119">
        <v>45337</v>
      </c>
      <c r="E654" s="117" t="s">
        <v>318</v>
      </c>
    </row>
    <row r="655" spans="1:5" ht="14.4">
      <c r="A655" s="117" t="s">
        <v>122</v>
      </c>
      <c r="B655" s="117" t="s">
        <v>317</v>
      </c>
      <c r="C655" s="118">
        <v>1021699</v>
      </c>
      <c r="D655" s="119">
        <v>45344</v>
      </c>
      <c r="E655" s="117" t="s">
        <v>318</v>
      </c>
    </row>
    <row r="656" spans="1:5" ht="14.4">
      <c r="A656" s="117" t="s">
        <v>122</v>
      </c>
      <c r="B656" s="117" t="s">
        <v>317</v>
      </c>
      <c r="C656" s="118">
        <v>772955</v>
      </c>
      <c r="D656" s="119">
        <v>45338</v>
      </c>
      <c r="E656" s="117" t="s">
        <v>318</v>
      </c>
    </row>
    <row r="657" spans="1:5" ht="14.4">
      <c r="A657" s="117" t="s">
        <v>122</v>
      </c>
      <c r="B657" s="117" t="s">
        <v>317</v>
      </c>
      <c r="C657" s="118">
        <v>1491495</v>
      </c>
      <c r="D657" s="119">
        <v>45344</v>
      </c>
      <c r="E657" s="117" t="s">
        <v>318</v>
      </c>
    </row>
    <row r="658" spans="1:5" ht="14.4">
      <c r="A658" s="117" t="s">
        <v>122</v>
      </c>
      <c r="B658" s="117" t="s">
        <v>317</v>
      </c>
      <c r="C658" s="118">
        <v>550804</v>
      </c>
      <c r="D658" s="119">
        <v>45344</v>
      </c>
      <c r="E658" s="117" t="s">
        <v>318</v>
      </c>
    </row>
    <row r="659" spans="1:5" ht="14.4">
      <c r="A659" s="117" t="s">
        <v>122</v>
      </c>
      <c r="B659" s="117" t="s">
        <v>317</v>
      </c>
      <c r="C659" s="118">
        <v>798995</v>
      </c>
      <c r="D659" s="119">
        <v>45331</v>
      </c>
      <c r="E659" s="117" t="s">
        <v>318</v>
      </c>
    </row>
    <row r="660" spans="1:5" ht="14.4">
      <c r="A660" s="117" t="s">
        <v>122</v>
      </c>
      <c r="B660" s="117" t="s">
        <v>317</v>
      </c>
      <c r="C660" s="118">
        <v>1044437</v>
      </c>
      <c r="D660" s="119">
        <v>45342</v>
      </c>
      <c r="E660" s="117" t="s">
        <v>318</v>
      </c>
    </row>
    <row r="661" spans="1:5" ht="14.4">
      <c r="A661" s="117" t="s">
        <v>122</v>
      </c>
      <c r="B661" s="117" t="s">
        <v>317</v>
      </c>
      <c r="C661" s="118">
        <v>1939995</v>
      </c>
      <c r="D661" s="119">
        <v>45324</v>
      </c>
      <c r="E661" s="117" t="s">
        <v>318</v>
      </c>
    </row>
    <row r="662" spans="1:5" ht="14.4">
      <c r="A662" s="117" t="s">
        <v>122</v>
      </c>
      <c r="B662" s="117" t="s">
        <v>317</v>
      </c>
      <c r="C662" s="118">
        <v>610394</v>
      </c>
      <c r="D662" s="119">
        <v>45348</v>
      </c>
      <c r="E662" s="117" t="s">
        <v>318</v>
      </c>
    </row>
    <row r="663" spans="1:5" ht="14.4">
      <c r="A663" s="117" t="s">
        <v>122</v>
      </c>
      <c r="B663" s="117" t="s">
        <v>317</v>
      </c>
      <c r="C663" s="118">
        <v>742995</v>
      </c>
      <c r="D663" s="119">
        <v>45345</v>
      </c>
      <c r="E663" s="117" t="s">
        <v>318</v>
      </c>
    </row>
    <row r="664" spans="1:5" ht="14.4">
      <c r="A664" s="117" t="s">
        <v>122</v>
      </c>
      <c r="B664" s="117" t="s">
        <v>317</v>
      </c>
      <c r="C664" s="118">
        <v>639995</v>
      </c>
      <c r="D664" s="119">
        <v>45344</v>
      </c>
      <c r="E664" s="117" t="s">
        <v>318</v>
      </c>
    </row>
    <row r="665" spans="1:5" ht="14.4">
      <c r="A665" s="117" t="s">
        <v>122</v>
      </c>
      <c r="B665" s="117" t="s">
        <v>317</v>
      </c>
      <c r="C665" s="118">
        <v>996775</v>
      </c>
      <c r="D665" s="119">
        <v>45338</v>
      </c>
      <c r="E665" s="117" t="s">
        <v>318</v>
      </c>
    </row>
    <row r="666" spans="1:5" ht="14.4">
      <c r="A666" s="117" t="s">
        <v>122</v>
      </c>
      <c r="B666" s="117" t="s">
        <v>317</v>
      </c>
      <c r="C666" s="118">
        <v>666495</v>
      </c>
      <c r="D666" s="119">
        <v>45331</v>
      </c>
      <c r="E666" s="117" t="s">
        <v>318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2024-03-02T03:55:43Z</dcterms:modified>
</cp:coreProperties>
</file>