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BUILDER TRACKING" sheetId="18" r:id="rId6"/>
    <sheet name="SALES_LIST" sheetId="12" state="hidden" r:id="rId7"/>
    <sheet name="LOANS_LIST" sheetId="13" state="hidden" r:id="rId8"/>
    <sheet name="SALESLOANSLIST" sheetId="15" state="hidden" r:id="rId9"/>
  </sheets>
  <definedNames>
    <definedName name="CommercialLoansMarket">'LOAN ONLY STATS'!$A$23:$C$26</definedName>
    <definedName name="CommercialSalesMarket">'SALES STATS'!$A$50:$C$54</definedName>
    <definedName name="ConstructionLoansMarket">'LOAN ONLY STATS'!$A$40:$C$42</definedName>
    <definedName name="ConventionalLoansExcludingInclineMarket">'LOAN ONLY STATS'!$A$57:$C$67</definedName>
    <definedName name="ConventionalLoansMarket">'LOAN ONLY STATS'!$A$7:$C$17</definedName>
    <definedName name="CreditLineLoansMarket">'LOAN ONLY STATS'!$A$32:$C$34</definedName>
    <definedName name="HardMoneyLoansMarket">'LOAN ONLY STATS'!$A$48:$C$51</definedName>
    <definedName name="InclineSalesMarket">'SALES STATS'!$A$72:$C$74</definedName>
    <definedName name="OverallLoans">'OVERALL STATS'!$A$26:$C$36</definedName>
    <definedName name="OverallSales">'OVERALL STATS'!$A$7:$C$20</definedName>
    <definedName name="OverallSalesAndLoans">'OVERALL STATS'!$A$42:$C$55</definedName>
    <definedName name="_xlnm.Print_Titles" localSheetId="1">'SALES STATS'!$1:$6</definedName>
    <definedName name="ResaleMarket">'SALES STATS'!$A$7:$C$18</definedName>
    <definedName name="ResidentialResaleMarket">'SALES STATS'!$A$35:$C$44</definedName>
    <definedName name="ResidentialSalesExcludingInclineMarket">'SALES STATS'!$A$80:$C$89</definedName>
    <definedName name="SubdivisionMarket">'SALES STATS'!$A$24:$C$29</definedName>
    <definedName name="VacantLandSalesMarket">'SALES STATS'!$A$60:$C$66</definedName>
  </definedNames>
  <calcPr calcId="124519"/>
  <pivotCaches>
    <pivotCache cacheId="7" r:id="rId10"/>
    <pivotCache cacheId="14" r:id="rId11"/>
  </pivotCaches>
</workbook>
</file>

<file path=xl/calcChain.xml><?xml version="1.0" encoding="utf-8"?>
<calcChain xmlns="http://schemas.openxmlformats.org/spreadsheetml/2006/main">
  <c r="G67" i="3"/>
  <c r="G66"/>
  <c r="G65"/>
  <c r="G64"/>
  <c r="G63"/>
  <c r="G62"/>
  <c r="G61"/>
  <c r="G60"/>
  <c r="G59"/>
  <c r="G58"/>
  <c r="G57"/>
  <c r="G51"/>
  <c r="G50"/>
  <c r="G49"/>
  <c r="G48"/>
  <c r="G42"/>
  <c r="G41"/>
  <c r="G40"/>
  <c r="G34"/>
  <c r="G33"/>
  <c r="G32"/>
  <c r="G26"/>
  <c r="G25"/>
  <c r="G24"/>
  <c r="G23"/>
  <c r="G17"/>
  <c r="G16"/>
  <c r="G15"/>
  <c r="G14"/>
  <c r="G13"/>
  <c r="G12"/>
  <c r="G11"/>
  <c r="G10"/>
  <c r="G9"/>
  <c r="G8"/>
  <c r="G7"/>
  <c r="G89" i="2"/>
  <c r="G88"/>
  <c r="G87"/>
  <c r="G86"/>
  <c r="G85"/>
  <c r="G84"/>
  <c r="G83"/>
  <c r="G82"/>
  <c r="G81"/>
  <c r="G80"/>
  <c r="G74"/>
  <c r="G73"/>
  <c r="G72"/>
  <c r="G66"/>
  <c r="G65"/>
  <c r="G64"/>
  <c r="G63"/>
  <c r="G62"/>
  <c r="G61"/>
  <c r="G60"/>
  <c r="G54"/>
  <c r="G53"/>
  <c r="G52"/>
  <c r="G51"/>
  <c r="G50"/>
  <c r="G44"/>
  <c r="G43"/>
  <c r="G42"/>
  <c r="G41"/>
  <c r="G40"/>
  <c r="G39"/>
  <c r="G38"/>
  <c r="G37"/>
  <c r="G36"/>
  <c r="G35"/>
  <c r="G29"/>
  <c r="G28"/>
  <c r="G27"/>
  <c r="G26"/>
  <c r="G25"/>
  <c r="G24"/>
  <c r="G18"/>
  <c r="G17"/>
  <c r="G16"/>
  <c r="G15"/>
  <c r="G14"/>
  <c r="G13"/>
  <c r="G12"/>
  <c r="G11"/>
  <c r="G10"/>
  <c r="G9"/>
  <c r="G8"/>
  <c r="G7"/>
  <c r="G55" i="1"/>
  <c r="G54"/>
  <c r="G53"/>
  <c r="G52"/>
  <c r="G51"/>
  <c r="G50"/>
  <c r="G49"/>
  <c r="G48"/>
  <c r="G47"/>
  <c r="G46"/>
  <c r="G45"/>
  <c r="G44"/>
  <c r="G43"/>
  <c r="G42"/>
  <c r="G36"/>
  <c r="G35"/>
  <c r="G34"/>
  <c r="G33"/>
  <c r="G32"/>
  <c r="G31"/>
  <c r="G30"/>
  <c r="G29"/>
  <c r="G28"/>
  <c r="G27"/>
  <c r="G26"/>
  <c r="G20"/>
  <c r="G19"/>
  <c r="G18"/>
  <c r="G17"/>
  <c r="G16"/>
  <c r="G15"/>
  <c r="G14"/>
  <c r="G13"/>
  <c r="G12"/>
  <c r="G11"/>
  <c r="G10"/>
  <c r="G9"/>
  <c r="G8"/>
  <c r="G7"/>
  <c r="C68" i="3"/>
  <c r="B68"/>
  <c r="E62" l="1"/>
  <c r="E59"/>
  <c r="E58"/>
  <c r="E57"/>
  <c r="E67"/>
  <c r="E66"/>
  <c r="E65"/>
  <c r="E63"/>
  <c r="D64"/>
  <c r="D63"/>
  <c r="D58"/>
  <c r="D57"/>
  <c r="E64"/>
  <c r="E61"/>
  <c r="E60"/>
  <c r="D62"/>
  <c r="D67"/>
  <c r="D66"/>
  <c r="D60"/>
  <c r="D59"/>
  <c r="D65"/>
  <c r="D61"/>
  <c r="C90" i="2"/>
  <c r="B90"/>
  <c r="C75"/>
  <c r="B75"/>
  <c r="C21" i="18"/>
  <c r="B21"/>
  <c r="A2"/>
  <c r="C43" i="3"/>
  <c r="B43"/>
  <c r="C27"/>
  <c r="B27"/>
  <c r="C55" i="2"/>
  <c r="B55"/>
  <c r="B21" i="1"/>
  <c r="D18" s="1"/>
  <c r="C21"/>
  <c r="E15" s="1"/>
  <c r="B52" i="3"/>
  <c r="C52"/>
  <c r="B35"/>
  <c r="C35"/>
  <c r="B18"/>
  <c r="D7" s="1"/>
  <c r="C18"/>
  <c r="E7" s="1"/>
  <c r="B67" i="2"/>
  <c r="C67"/>
  <c r="B45"/>
  <c r="D36" s="1"/>
  <c r="C45"/>
  <c r="E36" s="1"/>
  <c r="A2"/>
  <c r="B30"/>
  <c r="D25" s="1"/>
  <c r="C30"/>
  <c r="E81" l="1"/>
  <c r="E82"/>
  <c r="E83"/>
  <c r="E84"/>
  <c r="E85"/>
  <c r="E86"/>
  <c r="E80"/>
  <c r="E87"/>
  <c r="E88"/>
  <c r="E89"/>
  <c r="D85"/>
  <c r="D86"/>
  <c r="D80"/>
  <c r="D87"/>
  <c r="D81"/>
  <c r="D84"/>
  <c r="D88"/>
  <c r="D82"/>
  <c r="D89"/>
  <c r="D83"/>
  <c r="E72"/>
  <c r="E73"/>
  <c r="E74"/>
  <c r="D72"/>
  <c r="D73"/>
  <c r="D74"/>
  <c r="E5" i="18"/>
  <c r="F16"/>
  <c r="F15"/>
  <c r="F10"/>
  <c r="F9"/>
  <c r="F5"/>
  <c r="F17"/>
  <c r="F11"/>
  <c r="E11"/>
  <c r="E10"/>
  <c r="E9"/>
  <c r="F8"/>
  <c r="F20"/>
  <c r="E8"/>
  <c r="E20"/>
  <c r="F19"/>
  <c r="E19"/>
  <c r="F6"/>
  <c r="F12"/>
  <c r="F18"/>
  <c r="E15"/>
  <c r="F14"/>
  <c r="E14"/>
  <c r="F7"/>
  <c r="F13"/>
  <c r="E7"/>
  <c r="E13"/>
  <c r="E6"/>
  <c r="E12"/>
  <c r="E18"/>
  <c r="E17"/>
  <c r="E16"/>
  <c r="D49" i="3"/>
  <c r="D51"/>
  <c r="D50"/>
  <c r="E41"/>
  <c r="E34"/>
  <c r="D24"/>
  <c r="D26"/>
  <c r="E23"/>
  <c r="E25"/>
  <c r="D23"/>
  <c r="D25"/>
  <c r="E24"/>
  <c r="E26"/>
  <c r="E9"/>
  <c r="D9"/>
  <c r="E9" i="1"/>
  <c r="D9"/>
  <c r="E62" i="2"/>
  <c r="D62"/>
  <c r="E53"/>
  <c r="D53"/>
  <c r="E54"/>
  <c r="E37"/>
  <c r="D37"/>
  <c r="E27"/>
  <c r="D27"/>
  <c r="E61"/>
  <c r="E66"/>
  <c r="E64"/>
  <c r="D66"/>
  <c r="D52"/>
  <c r="E51"/>
  <c r="D50"/>
  <c r="D41"/>
  <c r="D42"/>
  <c r="D43"/>
  <c r="E17" i="1"/>
  <c r="E19"/>
  <c r="E16"/>
  <c r="E18"/>
  <c r="D16"/>
  <c r="D19"/>
  <c r="D17"/>
  <c r="D8" i="3"/>
  <c r="D11"/>
  <c r="D13"/>
  <c r="E10"/>
  <c r="E12"/>
  <c r="D10"/>
  <c r="D12"/>
  <c r="E8"/>
  <c r="E11"/>
  <c r="E13"/>
  <c r="D34"/>
  <c r="E33"/>
  <c r="D33"/>
  <c r="E40"/>
  <c r="E42"/>
  <c r="D40"/>
  <c r="D42"/>
  <c r="D41"/>
  <c r="E50"/>
  <c r="E49"/>
  <c r="E51"/>
  <c r="D61" i="2"/>
  <c r="D64"/>
  <c r="E63"/>
  <c r="E65"/>
  <c r="D63"/>
  <c r="D65"/>
  <c r="D51"/>
  <c r="D54"/>
  <c r="E50"/>
  <c r="E52"/>
  <c r="E42"/>
  <c r="E41"/>
  <c r="E43"/>
  <c r="D20" i="1"/>
  <c r="E20"/>
  <c r="E26" i="2"/>
  <c r="E29"/>
  <c r="E28"/>
  <c r="D28"/>
  <c r="D26"/>
  <c r="D29"/>
  <c r="D15" i="1"/>
  <c r="E60" i="2"/>
  <c r="E35"/>
  <c r="E38"/>
  <c r="E40"/>
  <c r="E25"/>
  <c r="E24"/>
  <c r="D24"/>
  <c r="D44"/>
  <c r="D39"/>
  <c r="E44"/>
  <c r="E39"/>
  <c r="D40"/>
  <c r="D38"/>
  <c r="D35"/>
  <c r="D60"/>
  <c r="A2" i="3"/>
  <c r="D15"/>
  <c r="E48"/>
  <c r="B19" i="2"/>
  <c r="C19"/>
  <c r="B37" i="1"/>
  <c r="C37"/>
  <c r="B56"/>
  <c r="C56"/>
  <c r="F21" i="18" l="1"/>
  <c r="E21"/>
  <c r="E68" i="3"/>
  <c r="D68"/>
  <c r="E90" i="2"/>
  <c r="D90"/>
  <c r="D75"/>
  <c r="E75"/>
  <c r="E45" i="1"/>
  <c r="D45"/>
  <c r="E30"/>
  <c r="D30"/>
  <c r="E9" i="2"/>
  <c r="D9"/>
  <c r="E27" i="3"/>
  <c r="D27"/>
  <c r="E55" i="2"/>
  <c r="D55"/>
  <c r="E33" i="1"/>
  <c r="E36"/>
  <c r="E34"/>
  <c r="E32"/>
  <c r="E35"/>
  <c r="D53"/>
  <c r="D54"/>
  <c r="D52"/>
  <c r="D51"/>
  <c r="E54"/>
  <c r="E52"/>
  <c r="E53"/>
  <c r="E51"/>
  <c r="D36"/>
  <c r="D34"/>
  <c r="D32"/>
  <c r="D35"/>
  <c r="D33"/>
  <c r="E18" i="2"/>
  <c r="D18"/>
  <c r="E17"/>
  <c r="E15"/>
  <c r="E16"/>
  <c r="D16"/>
  <c r="D17"/>
  <c r="D15"/>
  <c r="E55" i="1"/>
  <c r="E50"/>
  <c r="D46"/>
  <c r="D50"/>
  <c r="D55"/>
  <c r="E29"/>
  <c r="E31"/>
  <c r="D31"/>
  <c r="D29"/>
  <c r="E48"/>
  <c r="E46"/>
  <c r="E44"/>
  <c r="E47"/>
  <c r="D48" i="3"/>
  <c r="E43"/>
  <c r="D43"/>
  <c r="E32"/>
  <c r="D32"/>
  <c r="D16"/>
  <c r="D14"/>
  <c r="D17"/>
  <c r="E16"/>
  <c r="E17"/>
  <c r="E14"/>
  <c r="D67" i="2"/>
  <c r="E67"/>
  <c r="E45"/>
  <c r="D45"/>
  <c r="D8"/>
  <c r="D7"/>
  <c r="D10"/>
  <c r="D12"/>
  <c r="D14"/>
  <c r="D11"/>
  <c r="D13"/>
  <c r="E14"/>
  <c r="E7"/>
  <c r="E12"/>
  <c r="E8"/>
  <c r="E11"/>
  <c r="E13"/>
  <c r="E10"/>
  <c r="E43" i="1"/>
  <c r="E42"/>
  <c r="E49"/>
  <c r="D42"/>
  <c r="E8"/>
  <c r="D11"/>
  <c r="D8"/>
  <c r="D7"/>
  <c r="E14"/>
  <c r="E11"/>
  <c r="D10"/>
  <c r="D12"/>
  <c r="D13"/>
  <c r="D14"/>
  <c r="D28"/>
  <c r="E26"/>
  <c r="E27"/>
  <c r="E28"/>
  <c r="D48"/>
  <c r="D43"/>
  <c r="E7"/>
  <c r="D49"/>
  <c r="D44"/>
  <c r="D27"/>
  <c r="D26"/>
  <c r="E15" i="3"/>
  <c r="E10" i="1"/>
  <c r="E12"/>
  <c r="D47"/>
  <c r="E13"/>
  <c r="E56" l="1"/>
  <c r="D56"/>
  <c r="E52" i="3"/>
  <c r="E35"/>
  <c r="D35"/>
  <c r="D52"/>
  <c r="E18"/>
  <c r="D18"/>
  <c r="E30" i="2"/>
  <c r="D30"/>
  <c r="D21" i="1"/>
  <c r="E21"/>
  <c r="E19" i="2"/>
  <c r="D19"/>
  <c r="D37" i="1"/>
  <c r="E37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<sst xmlns="http://schemas.openxmlformats.org/spreadsheetml/2006/main" count="5697" uniqueCount="326">
  <si>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</si>
  <si>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</si>
  <si>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</si>
  <si>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</si>
  <si>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</si>
  <si>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</si>
  <si>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</si>
  <si>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</si>
  <si>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</si>
  <si>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</si>
  <si>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</si>
  <si>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</si>
  <si>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</si>
  <si>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</si>
  <si>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</si>
  <si>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</si>
  <si>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</si>
  <si>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</si>
  <si>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</si>
  <si>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</si>
  <si>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</si>
  <si>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</si>
  <si>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</si>
  <si>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</si>
  <si>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</si>
  <si>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</si>
  <si>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</si>
  <si>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</si>
  <si>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</si>
  <si>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</si>
  <si>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</si>
  <si>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</si>
  <si>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</si>
  <si>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</si>
  <si>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CD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</si>
  <si>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</si>
  <si>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</si>
  <si>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</si>
  <si>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</si>
  <si>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</si>
  <si>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</si>
  <si>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</si>
  <si>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</si>
  <si>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</si>
  <si>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</si>
  <si>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</si>
  <si>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10</t>
  </si>
  <si>
    <t>LAKESIDEMOANA</t>
  </si>
  <si>
    <t>12</t>
  </si>
  <si>
    <t>9</t>
  </si>
  <si>
    <t>SAB</t>
  </si>
  <si>
    <t>LENDER</t>
  </si>
  <si>
    <t>Values</t>
  </si>
  <si>
    <t>DOCTYPE</t>
  </si>
  <si>
    <t>Last Row:</t>
  </si>
  <si>
    <t>Toiyabe Title</t>
  </si>
  <si>
    <t>SEE CHARTS BELOW:</t>
  </si>
  <si>
    <t>AMG</t>
  </si>
  <si>
    <t>KDJ</t>
  </si>
  <si>
    <t>BUILDER TRACKING</t>
  </si>
  <si>
    <t>BUILDER</t>
  </si>
  <si>
    <t>DOLLARVOL</t>
  </si>
  <si>
    <t>AVERAGE</t>
  </si>
  <si>
    <t>% OF $$$ VOLUME</t>
  </si>
  <si>
    <t>OVERALL TITLE COMPANY MARKET STATISTICS Washoe  County, NV)</t>
  </si>
  <si>
    <t>SALES MARKET Washoe County, NV)</t>
  </si>
  <si>
    <t>LOAN ONLY MARKETS Washoe County, NV)</t>
  </si>
  <si>
    <t>INCLINE VILLAGE SALES MARKET</t>
  </si>
  <si>
    <t>RESIDENTIAL RESALE MARKET (Excluding Incline Village)</t>
  </si>
  <si>
    <t>CONVENTIONAL LOANS MARKET (Refi's) Excluding Incline Village</t>
  </si>
  <si>
    <t>Acme Title and Escrow</t>
  </si>
  <si>
    <t>LANDER</t>
  </si>
  <si>
    <t>LTE</t>
  </si>
  <si>
    <t>UNK</t>
  </si>
  <si>
    <t>YC</t>
  </si>
  <si>
    <t>Archer Title and Escrow</t>
  </si>
  <si>
    <t>NH</t>
  </si>
  <si>
    <t>Calatlantic Title West</t>
  </si>
  <si>
    <t>LAS VEGAS</t>
  </si>
  <si>
    <t>LH</t>
  </si>
  <si>
    <t>DHI Title of Nevada</t>
  </si>
  <si>
    <t>NEIL</t>
  </si>
  <si>
    <t>N/A</t>
  </si>
  <si>
    <t>INCLINE</t>
  </si>
  <si>
    <t>VD</t>
  </si>
  <si>
    <t>CC</t>
  </si>
  <si>
    <t>TM</t>
  </si>
  <si>
    <t>NCS</t>
  </si>
  <si>
    <t>LOS ANGELES, CA</t>
  </si>
  <si>
    <t>SPARKS</t>
  </si>
  <si>
    <t>JP</t>
  </si>
  <si>
    <t>TW</t>
  </si>
  <si>
    <t>DAMONTE</t>
  </si>
  <si>
    <t>24</t>
  </si>
  <si>
    <t>25</t>
  </si>
  <si>
    <t>5</t>
  </si>
  <si>
    <t>LAKESIDE</t>
  </si>
  <si>
    <t>15</t>
  </si>
  <si>
    <t>20</t>
  </si>
  <si>
    <t>26</t>
  </si>
  <si>
    <t>4</t>
  </si>
  <si>
    <t>21</t>
  </si>
  <si>
    <t>Landmark Title</t>
  </si>
  <si>
    <t>PLUMB</t>
  </si>
  <si>
    <t>RLS</t>
  </si>
  <si>
    <t>Signature Title Company</t>
  </si>
  <si>
    <t>RENO CORPORATE</t>
  </si>
  <si>
    <t>CA</t>
  </si>
  <si>
    <t>Stewart Title</t>
  </si>
  <si>
    <t>CARSON CITY</t>
  </si>
  <si>
    <t>GARDNERVILLE</t>
  </si>
  <si>
    <t>SLA</t>
  </si>
  <si>
    <t>JMS</t>
  </si>
  <si>
    <t>MDD</t>
  </si>
  <si>
    <t>MIF</t>
  </si>
  <si>
    <t>MLM</t>
  </si>
  <si>
    <t>TEF</t>
  </si>
  <si>
    <t>KB</t>
  </si>
  <si>
    <t>RC</t>
  </si>
  <si>
    <t>CRF</t>
  </si>
  <si>
    <t>SLP</t>
  </si>
  <si>
    <t>ACM</t>
  </si>
  <si>
    <t>AE</t>
  </si>
  <si>
    <t>TO</t>
  </si>
  <si>
    <t>SL</t>
  </si>
  <si>
    <t>AJF</t>
  </si>
  <si>
    <t>True Title and Escrow</t>
  </si>
  <si>
    <t>RG</t>
  </si>
  <si>
    <t>Westminster Title - Las Vegas</t>
  </si>
  <si>
    <t>TB</t>
  </si>
  <si>
    <t>Reporting Period: JANUARY, 2023</t>
  </si>
  <si>
    <t>SINGLE FAM RES.</t>
  </si>
  <si>
    <t>NO</t>
  </si>
  <si>
    <t>Deed</t>
  </si>
  <si>
    <t>CONDO/TWNHSE</t>
  </si>
  <si>
    <t>YES</t>
  </si>
  <si>
    <t>LENNAR RENO LLC</t>
  </si>
  <si>
    <t>VACANT LAND</t>
  </si>
  <si>
    <t>DR HORTON INC</t>
  </si>
  <si>
    <t>COMM'L/IND'L</t>
  </si>
  <si>
    <t>TS</t>
  </si>
  <si>
    <t>KN</t>
  </si>
  <si>
    <t>APARTMENT BLDG.</t>
  </si>
  <si>
    <t>SILVERADO SILVER CANYON LLC</t>
  </si>
  <si>
    <t>NORTHERN NEVADA HOMES LLC</t>
  </si>
  <si>
    <t>18</t>
  </si>
  <si>
    <t>MOBILE HOME</t>
  </si>
  <si>
    <t>2-4 PLEX</t>
  </si>
  <si>
    <t>JC NV FLATS LLC</t>
  </si>
  <si>
    <t>012-141-36</t>
  </si>
  <si>
    <t>VCH QUEST RENO LLC</t>
  </si>
  <si>
    <t>7</t>
  </si>
  <si>
    <t>RYDER MIRAMONTE LLC</t>
  </si>
  <si>
    <t>FERNLEY</t>
  </si>
  <si>
    <t>MLC</t>
  </si>
  <si>
    <t>TERRENO DEVELOPMENT LLC</t>
  </si>
  <si>
    <t>PH</t>
  </si>
  <si>
    <t>TH</t>
  </si>
  <si>
    <t>DILORETO HOMES OF NEVADA INC</t>
  </si>
  <si>
    <t>WOODLAND VILLAGE PHASE 22 LLC</t>
  </si>
  <si>
    <t>SILVERADO EAGLE CANYON RANCH LLC</t>
  </si>
  <si>
    <t>MAYBERRY</t>
  </si>
  <si>
    <t>FALCON RIDGE BY DESERT WIND LP</t>
  </si>
  <si>
    <t>ASK</t>
  </si>
  <si>
    <t>Stewart Title Guaranty</t>
  </si>
  <si>
    <t>PROFESSIONAL</t>
  </si>
  <si>
    <t>TOLL NV LIMITED PARTNERSHIP</t>
  </si>
  <si>
    <t>TOLL NORTH RENO LLC</t>
  </si>
  <si>
    <t>TOLL SOUTH RENO LLC</t>
  </si>
  <si>
    <t>TOLL SOUTH RENO LLC; TOLL NV LIMITED PARTNERSHIP</t>
  </si>
  <si>
    <t>009-103-13</t>
  </si>
  <si>
    <t>CONVENTIONAL</t>
  </si>
  <si>
    <t>BAY EQUITY LLC</t>
  </si>
  <si>
    <t>028-141-18</t>
  </si>
  <si>
    <t>GUILD MORTGAGE COMPANY LLC</t>
  </si>
  <si>
    <t>161-303-04</t>
  </si>
  <si>
    <t>SUMMIT FUNDING INC</t>
  </si>
  <si>
    <t>080-404-07</t>
  </si>
  <si>
    <t>FHA</t>
  </si>
  <si>
    <t>LONGBRIDGE FINANCIAL LLC</t>
  </si>
  <si>
    <t>518-192-06</t>
  </si>
  <si>
    <t>CREDIT LINE</t>
  </si>
  <si>
    <t>ALLIANT CREDIT UNION</t>
  </si>
  <si>
    <t>556-622-29</t>
  </si>
  <si>
    <t>014-212-25</t>
  </si>
  <si>
    <t>AMERICA FIRST CREDIT UNION</t>
  </si>
  <si>
    <t>038-730-20</t>
  </si>
  <si>
    <t>AMERICAN FIRST FEDERAL CREDIT UNION</t>
  </si>
  <si>
    <t>131-011-03</t>
  </si>
  <si>
    <t>BANK OF AMERICA NA</t>
  </si>
  <si>
    <t>162-260-01</t>
  </si>
  <si>
    <t>CONSTRUCTION</t>
  </si>
  <si>
    <t>BANK OF THE WEST</t>
  </si>
  <si>
    <t>130-061-20</t>
  </si>
  <si>
    <t>CANVAS CREDIT UNION</t>
  </si>
  <si>
    <t>023-402-01</t>
  </si>
  <si>
    <t>163-090-26</t>
  </si>
  <si>
    <t>COMMERCIAL</t>
  </si>
  <si>
    <t>CBRE MULTIFAMILY CAPITAL INC</t>
  </si>
  <si>
    <t>085-071-43</t>
  </si>
  <si>
    <t>085-322-12</t>
  </si>
  <si>
    <t>014-123-04</t>
  </si>
  <si>
    <t>HOMEOWNERS FINANCIAL GROUP USA LLC</t>
  </si>
  <si>
    <t>077-140-17</t>
  </si>
  <si>
    <t>NEVADA STATE BANK NA</t>
  </si>
  <si>
    <t>028-344-07</t>
  </si>
  <si>
    <t>SKYONE FEDERAL CREDIT UNION</t>
  </si>
  <si>
    <t>014-083-14</t>
  </si>
  <si>
    <t>US BANK NA</t>
  </si>
  <si>
    <t>004-391-1</t>
  </si>
  <si>
    <t>HARD MONEY</t>
  </si>
  <si>
    <t>EQUITY TRUST COMPANY CUSTDN; KELLER JULIE REED; HURST JONATHAN D TR; KELLER JULIE R TR; HURST KELLER LIVING TRUST</t>
  </si>
  <si>
    <t>010-191-04</t>
  </si>
  <si>
    <t>EVERETT FINANCIAL INC; SUPREME LENDING</t>
  </si>
  <si>
    <t>506-030-13</t>
  </si>
  <si>
    <t>GALLIO BRUCE TR; EQUITY TRUST COMPANY CUSTDN; GALLIO MISHELL; DAGO ARCHER TRUST</t>
  </si>
  <si>
    <t>011-012-10</t>
  </si>
  <si>
    <t>HERITAGE BANK OF NEVADA</t>
  </si>
  <si>
    <t>005-362-08</t>
  </si>
  <si>
    <t>018-112-20</t>
  </si>
  <si>
    <t>001-340-77</t>
  </si>
  <si>
    <t>125-253-02</t>
  </si>
  <si>
    <t>010-061-34</t>
  </si>
  <si>
    <t>IDAHO CENTRAL CREDIT UNION</t>
  </si>
  <si>
    <t>085-770-10</t>
  </si>
  <si>
    <t>JOHNSON SUZANNE E TR; JOHNSON LIVING TRUST</t>
  </si>
  <si>
    <t>512-072-15</t>
  </si>
  <si>
    <t>JONES JOYE L</t>
  </si>
  <si>
    <t>035-073-20</t>
  </si>
  <si>
    <t>MASON MCDUFFIE MORTGAGE CORPORATION</t>
  </si>
  <si>
    <t>080-274-07</t>
  </si>
  <si>
    <t>MCHNENRY TERRY W TR; MCHENRY MARTHEEDA L TR; MCHENRY FAMILY TRUST</t>
  </si>
  <si>
    <t>047-071-04</t>
  </si>
  <si>
    <t>MOUNTAIN AMERICA FEDERAL CREDIT UNION</t>
  </si>
  <si>
    <t>SBA</t>
  </si>
  <si>
    <t>NEVADA STATE DEVELOPMENT CORPORATION</t>
  </si>
  <si>
    <t>011-331-10</t>
  </si>
  <si>
    <t>PLUMAS BANK</t>
  </si>
  <si>
    <t>530-441-04</t>
  </si>
  <si>
    <t>036-151-04</t>
  </si>
  <si>
    <t>ROCKET MORTGAGE LLC</t>
  </si>
  <si>
    <t>002-191-17</t>
  </si>
  <si>
    <t>SYNERGY HOME MORTGAGE LLC</t>
  </si>
  <si>
    <t>152-160-15</t>
  </si>
  <si>
    <t>TRIBBLE FAMILY TRUST; TRIBBLE CAROL T TR</t>
  </si>
  <si>
    <t>165-121-09</t>
  </si>
  <si>
    <t>UNITED WHOLESALE MORTGAGE LLC</t>
  </si>
  <si>
    <t>076-300-65</t>
  </si>
  <si>
    <t>002-334-05</t>
  </si>
  <si>
    <t>150-242-05</t>
  </si>
  <si>
    <t>023-311-13</t>
  </si>
  <si>
    <t>HOMETOWN EQUITY MORTGAGE LLC; THELENDER</t>
  </si>
  <si>
    <t>082-393-04</t>
  </si>
  <si>
    <t>PARAMOUNT RESIDENTIAL MORTGAGE GROUP INC</t>
  </si>
  <si>
    <t>532-324-02</t>
  </si>
  <si>
    <t>ALASKA USA FEDERAL CREDIT UNION</t>
  </si>
  <si>
    <t>018-321-17</t>
  </si>
  <si>
    <t>ALL WESTERN MORTGAGE INC</t>
  </si>
  <si>
    <t>232-291-01</t>
  </si>
  <si>
    <t>BRADY JOSEPH L TR; BRADY LIVING TRUST</t>
  </si>
  <si>
    <t>083-440-46</t>
  </si>
  <si>
    <t>COMMUNITY MORTGAGE FUNDING LLC</t>
  </si>
  <si>
    <t>077-520-32</t>
  </si>
  <si>
    <t>GEORGIAS OWN CREDIT UNION</t>
  </si>
  <si>
    <t>021-140-17</t>
  </si>
  <si>
    <t>HOMETOWN LENDERS INC</t>
  </si>
  <si>
    <t>090-324-12</t>
  </si>
  <si>
    <t>HOMETRUST BANK</t>
  </si>
  <si>
    <t>024-072-09</t>
  </si>
  <si>
    <t>ONE NEVADA CREDIT UNION</t>
  </si>
  <si>
    <t>042-322-34</t>
  </si>
  <si>
    <t>PACIFIC RESIDENTIAL MORTGAGE LLC</t>
  </si>
  <si>
    <t>010-201-10</t>
  </si>
  <si>
    <t>PRESTAMOS CDFI LLC</t>
  </si>
  <si>
    <t>019-641-14</t>
  </si>
  <si>
    <t>044-270-07</t>
  </si>
  <si>
    <t>PRESTAMOS SUB CDE 24 LLC</t>
  </si>
  <si>
    <t>080-393-02</t>
  </si>
  <si>
    <t>PRIMELENDING</t>
  </si>
  <si>
    <t>532-153-13</t>
  </si>
  <si>
    <t>085-640-33</t>
  </si>
  <si>
    <t>TWENTY FIRST MORTGAGE CORPORATION</t>
  </si>
  <si>
    <t>086-145-94</t>
  </si>
  <si>
    <t>PRIME SOURCE COMMERCIAL</t>
  </si>
  <si>
    <t>080-332-15</t>
  </si>
  <si>
    <t>165-224-16</t>
  </si>
  <si>
    <t>CARDINAL FINANCIAL COMPANY LIMITED PARTNERSHIP</t>
  </si>
  <si>
    <t>038-601-10</t>
  </si>
  <si>
    <t>CROSSCOUNTRY MORTGAGE LLC</t>
  </si>
  <si>
    <t>017-110-98</t>
  </si>
  <si>
    <t>ECKERMAN 401 K PLAN</t>
  </si>
  <si>
    <t>083-722-01</t>
  </si>
  <si>
    <t>FIRST INTERNET BANK OF INDIANA</t>
  </si>
  <si>
    <t>165-261-15</t>
  </si>
  <si>
    <t>011-082-11</t>
  </si>
  <si>
    <t>087-095-07</t>
  </si>
  <si>
    <t>NOVA FINANCIAL &amp; INVESTMENT CORPORATION</t>
  </si>
  <si>
    <t>550-303-18</t>
  </si>
  <si>
    <t>055-060-43</t>
  </si>
  <si>
    <t>STONE BANK</t>
  </si>
  <si>
    <t>510-250-08</t>
  </si>
  <si>
    <t>033-321-08</t>
  </si>
  <si>
    <t>011-026-02</t>
  </si>
  <si>
    <t>WESTERN ALLIANCE BANK</t>
  </si>
  <si>
    <t>013-222-10</t>
  </si>
  <si>
    <t>HARDING WARREN; HARDING BEVERLY</t>
  </si>
  <si>
    <t>011-323-09</t>
  </si>
  <si>
    <t>085-383-21</t>
  </si>
  <si>
    <t>ELEVEN MORTGAGE</t>
  </si>
  <si>
    <t>ACT</t>
  </si>
  <si>
    <t>ATE</t>
  </si>
  <si>
    <t>CAL</t>
  </si>
  <si>
    <t>DHI</t>
  </si>
  <si>
    <t>FA</t>
  </si>
  <si>
    <t>FC</t>
  </si>
  <si>
    <t>LT</t>
  </si>
  <si>
    <t>SIG</t>
  </si>
  <si>
    <t>ST</t>
  </si>
  <si>
    <t>STG</t>
  </si>
  <si>
    <t>TI</t>
  </si>
  <si>
    <t>TT</t>
  </si>
  <si>
    <t>TTE</t>
  </si>
  <si>
    <t>WTA</t>
  </si>
  <si>
    <t>Deed Of Trust</t>
  </si>
  <si>
    <t>BUILDER/DEVELOPER DEAL</t>
  </si>
  <si>
    <t>% OF DOLLAR VOLUME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</si>
</sst>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</cellStyleXfs>
  <cellXfs count="167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0" fillId="0" borderId="6" xfId="0" applyBorder="1"/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2" applyFont="1" applyFill="1" applyBorder="1" applyAlignment="1">
      <alignment horizontal="left"/>
    </xf>
    <xf numFmtId="0" fontId="10" fillId="0" borderId="6" xfId="2" applyFont="1" applyFill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0" fillId="0" borderId="6" xfId="0" applyNumberFormat="1" applyBorder="1" applyAlignment="1">
      <alignment horizontal="right"/>
    </xf>
    <xf numFmtId="164" fontId="1" fillId="0" borderId="6" xfId="3" applyNumberFormat="1" applyFont="1" applyFill="1" applyBorder="1" applyAlignment="1">
      <alignment horizontal="right" wrapText="1"/>
    </xf>
    <xf numFmtId="1" fontId="0" fillId="0" borderId="6" xfId="0" applyNumberFormat="1" applyBorder="1" applyAlignment="1">
      <alignment horizontal="right"/>
    </xf>
    <xf numFmtId="0" fontId="19" fillId="0" borderId="0" xfId="11" applyFont="1"/>
    <xf numFmtId="0" fontId="1" fillId="0" borderId="0" xfId="11"/>
    <xf numFmtId="0" fontId="17" fillId="0" borderId="0" xfId="11" applyFont="1"/>
    <xf numFmtId="0" fontId="10" fillId="2" borderId="12" xfId="12" applyFont="1" applyFill="1" applyBorder="1" applyAlignment="1">
      <alignment horizontal="center"/>
    </xf>
    <xf numFmtId="10" fontId="1" fillId="0" borderId="0" xfId="11" applyNumberFormat="1"/>
    <xf numFmtId="0" fontId="15" fillId="0" borderId="20" xfId="11" applyNumberFormat="1" applyFont="1" applyFill="1" applyBorder="1" applyAlignment="1" applyProtection="1">
      <alignment wrapText="1"/>
    </xf>
    <xf numFmtId="0" fontId="15" fillId="0" borderId="20" xfId="11" applyNumberFormat="1" applyFont="1" applyFill="1" applyBorder="1" applyAlignment="1" applyProtection="1">
      <alignment horizontal="right" wrapText="1"/>
    </xf>
    <xf numFmtId="166" fontId="15" fillId="0" borderId="20" xfId="11" applyNumberFormat="1" applyFont="1" applyFill="1" applyBorder="1" applyAlignment="1" applyProtection="1">
      <alignment horizontal="right" wrapText="1"/>
    </xf>
    <xf numFmtId="10" fontId="4" fillId="0" borderId="0" xfId="11" applyNumberFormat="1" applyFont="1" applyFill="1" applyBorder="1" applyAlignment="1" applyProtection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8" fillId="0" borderId="18" xfId="12" applyFont="1" applyFill="1" applyBorder="1" applyAlignment="1">
      <alignment wrapText="1"/>
    </xf>
    <xf numFmtId="0" fontId="18" fillId="0" borderId="18" xfId="12" applyFont="1" applyFill="1" applyBorder="1" applyAlignment="1">
      <alignment horizontal="right" wrapText="1"/>
    </xf>
    <xf numFmtId="165" fontId="18" fillId="0" borderId="18" xfId="12" applyNumberFormat="1" applyFont="1" applyFill="1" applyBorder="1" applyAlignment="1">
      <alignment horizontal="right" wrapText="1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20" fillId="0" borderId="6" xfId="4" applyFont="1" applyFill="1" applyBorder="1" applyAlignment="1">
      <alignment horizontal="left"/>
    </xf>
    <xf numFmtId="0" fontId="20" fillId="0" borderId="6" xfId="4" applyFont="1" applyFill="1" applyBorder="1" applyAlignment="1">
      <alignment horizontal="right"/>
    </xf>
    <xf numFmtId="164" fontId="20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/>
    </xf>
    <xf numFmtId="0" fontId="17" fillId="0" borderId="6" xfId="2" applyFont="1" applyFill="1" applyBorder="1" applyAlignment="1">
      <alignment horizontal="right"/>
    </xf>
    <xf numFmtId="10" fontId="17" fillId="0" borderId="15" xfId="0" applyNumberFormat="1" applyFont="1" applyBorder="1" applyAlignment="1">
      <alignment horizontal="right"/>
    </xf>
    <xf numFmtId="164" fontId="17" fillId="0" borderId="6" xfId="2" applyNumberFormat="1" applyFont="1" applyFill="1" applyBorder="1" applyAlignment="1">
      <alignment horizontal="right" wrapText="1"/>
    </xf>
    <xf numFmtId="0" fontId="17" fillId="0" borderId="6" xfId="2" applyFont="1" applyFill="1" applyBorder="1" applyAlignment="1">
      <alignment horizontal="left" wrapText="1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17" fillId="0" borderId="6" xfId="2" applyFont="1" applyFill="1" applyBorder="1" applyAlignment="1">
      <alignment horizontal="right" wrapText="1"/>
    </xf>
  </cellXfs>
  <cellStyles count="13">
    <cellStyle name="Hyperlink" xfId="1" builtinId="8"/>
    <cellStyle name="Normal" xfId="0" builtinId="0"/>
    <cellStyle name="Normal 2" xfId="11"/>
    <cellStyle name="Normal_BUILDER TRACKING" xfId="12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19">
    <dxf>
      <border outline="0">
        <top style="thin">
          <color indexed="22"/>
        </top>
      </border>
    </dxf>
    <dxf>
      <border outline="0">
        <bottom style="thin">
          <color indexed="8"/>
        </bottom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4" formatCode="0.00%"/>
    </dxf>
    <dxf>
      <numFmt numFmtId="14" formatCode="0.00%"/>
    </dxf>
    <dxf>
      <border outline="0">
        <top style="thin">
          <color indexed="22"/>
        </top>
      </border>
    </dxf>
    <dxf>
      <font>
        <b/>
      </font>
    </dxf>
    <dxf>
      <border outline="0"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STATS'!$A$7:$A$20</c:f>
              <c:strCache>
                <c:ptCount val="14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Westminster Title - Las Vegas</c:v>
                </c:pt>
                <c:pt idx="4">
                  <c:v>Calatlantic Title West</c:v>
                </c:pt>
                <c:pt idx="5">
                  <c:v>First American Title</c:v>
                </c:pt>
                <c:pt idx="6">
                  <c:v>Landmark Title</c:v>
                </c:pt>
                <c:pt idx="7">
                  <c:v>Toiyabe Title</c:v>
                </c:pt>
                <c:pt idx="8">
                  <c:v>Signature Title Company</c:v>
                </c:pt>
                <c:pt idx="9">
                  <c:v>Archer Title and Escrow</c:v>
                </c:pt>
                <c:pt idx="10">
                  <c:v>DHI Title of Nevada</c:v>
                </c:pt>
                <c:pt idx="11">
                  <c:v>Acme Title and Escrow</c:v>
                </c:pt>
                <c:pt idx="12">
                  <c:v>Stewart Title Guaranty</c:v>
                </c:pt>
                <c:pt idx="13">
                  <c:v>True Title and Escrow</c:v>
                </c:pt>
              </c:strCache>
            </c:strRef>
          </c:cat>
          <c:val>
            <c:numRef>
              <c:f>'OVERALL STATS'!$B$7:$B$20</c:f>
              <c:numCache>
                <c:formatCode>0</c:formatCode>
                <c:ptCount val="14"/>
                <c:pt idx="0">
                  <c:v>132</c:v>
                </c:pt>
                <c:pt idx="1">
                  <c:v>94</c:v>
                </c:pt>
                <c:pt idx="2">
                  <c:v>62</c:v>
                </c:pt>
                <c:pt idx="3">
                  <c:v>54</c:v>
                </c:pt>
                <c:pt idx="4">
                  <c:v>29</c:v>
                </c:pt>
                <c:pt idx="5">
                  <c:v>27</c:v>
                </c:pt>
                <c:pt idx="6">
                  <c:v>13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4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</c:numCache>
            </c:numRef>
          </c:val>
        </c:ser>
        <c:shape val="box"/>
        <c:axId val="122173696"/>
        <c:axId val="122277888"/>
        <c:axId val="0"/>
      </c:bar3DChart>
      <c:catAx>
        <c:axId val="122173696"/>
        <c:scaling>
          <c:orientation val="minMax"/>
        </c:scaling>
        <c:axPos val="b"/>
        <c:numFmt formatCode="General" sourceLinked="1"/>
        <c:majorTickMark val="none"/>
        <c:tickLblPos val="nextTo"/>
        <c:crossAx val="122277888"/>
        <c:crosses val="autoZero"/>
        <c:auto val="1"/>
        <c:lblAlgn val="ctr"/>
        <c:lblOffset val="100"/>
      </c:catAx>
      <c:valAx>
        <c:axId val="1222778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21736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STATS'!$A$26:$A$36</c:f>
              <c:strCache>
                <c:ptCount val="11"/>
                <c:pt idx="0">
                  <c:v>First Centennial Title</c:v>
                </c:pt>
                <c:pt idx="1">
                  <c:v>Stewart Title</c:v>
                </c:pt>
                <c:pt idx="2">
                  <c:v>First American Title</c:v>
                </c:pt>
                <c:pt idx="3">
                  <c:v>Ticor Title</c:v>
                </c:pt>
                <c:pt idx="4">
                  <c:v>Acme Title and Escrow</c:v>
                </c:pt>
                <c:pt idx="5">
                  <c:v>Stewart Title Guaranty</c:v>
                </c:pt>
                <c:pt idx="6">
                  <c:v>Toiyabe Title</c:v>
                </c:pt>
                <c:pt idx="7">
                  <c:v>Landmark Title</c:v>
                </c:pt>
                <c:pt idx="8">
                  <c:v>Archer Title and Escrow</c:v>
                </c:pt>
                <c:pt idx="9">
                  <c:v>Signature Title Company</c:v>
                </c:pt>
                <c:pt idx="10">
                  <c:v>True Title and Escrow</c:v>
                </c:pt>
              </c:strCache>
            </c:strRef>
          </c:cat>
          <c:val>
            <c:numRef>
              <c:f>'OVERALL STATS'!$B$26:$B$36</c:f>
              <c:numCache>
                <c:formatCode>0</c:formatCode>
                <c:ptCount val="11"/>
                <c:pt idx="0">
                  <c:v>24</c:v>
                </c:pt>
                <c:pt idx="1">
                  <c:v>16</c:v>
                </c:pt>
                <c:pt idx="2">
                  <c:v>15</c:v>
                </c:pt>
                <c:pt idx="3">
                  <c:v>12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hape val="box"/>
        <c:axId val="122328960"/>
        <c:axId val="122330496"/>
        <c:axId val="0"/>
      </c:bar3DChart>
      <c:catAx>
        <c:axId val="122328960"/>
        <c:scaling>
          <c:orientation val="minMax"/>
        </c:scaling>
        <c:axPos val="b"/>
        <c:numFmt formatCode="General" sourceLinked="1"/>
        <c:majorTickMark val="none"/>
        <c:tickLblPos val="nextTo"/>
        <c:crossAx val="122330496"/>
        <c:crosses val="autoZero"/>
        <c:auto val="1"/>
        <c:lblAlgn val="ctr"/>
        <c:lblOffset val="100"/>
      </c:catAx>
      <c:valAx>
        <c:axId val="1223304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23289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STATS'!$A$42:$A$55</c:f>
              <c:strCache>
                <c:ptCount val="14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Westminster Title - Las Vegas</c:v>
                </c:pt>
                <c:pt idx="4">
                  <c:v>First American Title</c:v>
                </c:pt>
                <c:pt idx="5">
                  <c:v>Calatlantic Title West</c:v>
                </c:pt>
                <c:pt idx="6">
                  <c:v>Landmark Title</c:v>
                </c:pt>
                <c:pt idx="7">
                  <c:v>Toiyabe Title</c:v>
                </c:pt>
                <c:pt idx="8">
                  <c:v>Signature Title Company</c:v>
                </c:pt>
                <c:pt idx="9">
                  <c:v>Archer Title and Escrow</c:v>
                </c:pt>
                <c:pt idx="10">
                  <c:v>Acme Title and Escrow</c:v>
                </c:pt>
                <c:pt idx="11">
                  <c:v>Stewart Title Guaranty</c:v>
                </c:pt>
                <c:pt idx="12">
                  <c:v>DHI Title of Nevada</c:v>
                </c:pt>
                <c:pt idx="13">
                  <c:v>True Title and Escrow</c:v>
                </c:pt>
              </c:strCache>
            </c:strRef>
          </c:cat>
          <c:val>
            <c:numRef>
              <c:f>'OVERALL STATS'!$B$42:$B$55</c:f>
              <c:numCache>
                <c:formatCode>0</c:formatCode>
                <c:ptCount val="14"/>
                <c:pt idx="0">
                  <c:v>156</c:v>
                </c:pt>
                <c:pt idx="1">
                  <c:v>110</c:v>
                </c:pt>
                <c:pt idx="2">
                  <c:v>74</c:v>
                </c:pt>
                <c:pt idx="3">
                  <c:v>54</c:v>
                </c:pt>
                <c:pt idx="4">
                  <c:v>42</c:v>
                </c:pt>
                <c:pt idx="5">
                  <c:v>29</c:v>
                </c:pt>
                <c:pt idx="6">
                  <c:v>14</c:v>
                </c:pt>
                <c:pt idx="7">
                  <c:v>9</c:v>
                </c:pt>
                <c:pt idx="8">
                  <c:v>8</c:v>
                </c:pt>
                <c:pt idx="9">
                  <c:v>8</c:v>
                </c:pt>
                <c:pt idx="10">
                  <c:v>6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</c:numCache>
            </c:numRef>
          </c:val>
        </c:ser>
        <c:shape val="box"/>
        <c:axId val="122348672"/>
        <c:axId val="122350208"/>
        <c:axId val="0"/>
      </c:bar3DChart>
      <c:catAx>
        <c:axId val="122348672"/>
        <c:scaling>
          <c:orientation val="minMax"/>
        </c:scaling>
        <c:axPos val="b"/>
        <c:numFmt formatCode="General" sourceLinked="1"/>
        <c:majorTickMark val="none"/>
        <c:tickLblPos val="nextTo"/>
        <c:crossAx val="122350208"/>
        <c:crosses val="autoZero"/>
        <c:auto val="1"/>
        <c:lblAlgn val="ctr"/>
        <c:lblOffset val="100"/>
      </c:catAx>
      <c:valAx>
        <c:axId val="12235020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23486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STATS'!$A$7:$A$20</c:f>
              <c:strCache>
                <c:ptCount val="14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Westminster Title - Las Vegas</c:v>
                </c:pt>
                <c:pt idx="4">
                  <c:v>Calatlantic Title West</c:v>
                </c:pt>
                <c:pt idx="5">
                  <c:v>First American Title</c:v>
                </c:pt>
                <c:pt idx="6">
                  <c:v>Landmark Title</c:v>
                </c:pt>
                <c:pt idx="7">
                  <c:v>Toiyabe Title</c:v>
                </c:pt>
                <c:pt idx="8">
                  <c:v>Signature Title Company</c:v>
                </c:pt>
                <c:pt idx="9">
                  <c:v>Archer Title and Escrow</c:v>
                </c:pt>
                <c:pt idx="10">
                  <c:v>DHI Title of Nevada</c:v>
                </c:pt>
                <c:pt idx="11">
                  <c:v>Acme Title and Escrow</c:v>
                </c:pt>
                <c:pt idx="12">
                  <c:v>Stewart Title Guaranty</c:v>
                </c:pt>
                <c:pt idx="13">
                  <c:v>True Title and Escrow</c:v>
                </c:pt>
              </c:strCache>
            </c:strRef>
          </c:cat>
          <c:val>
            <c:numRef>
              <c:f>'OVERALL STATS'!$C$7:$C$20</c:f>
              <c:numCache>
                <c:formatCode>"$"#,##0</c:formatCode>
                <c:ptCount val="14"/>
                <c:pt idx="0">
                  <c:v>92206824.609999999</c:v>
                </c:pt>
                <c:pt idx="1">
                  <c:v>49997468</c:v>
                </c:pt>
                <c:pt idx="2">
                  <c:v>68572402.5</c:v>
                </c:pt>
                <c:pt idx="3">
                  <c:v>44588805</c:v>
                </c:pt>
                <c:pt idx="4">
                  <c:v>15233638</c:v>
                </c:pt>
                <c:pt idx="5">
                  <c:v>28067378</c:v>
                </c:pt>
                <c:pt idx="6">
                  <c:v>4485750</c:v>
                </c:pt>
                <c:pt idx="7">
                  <c:v>3571000</c:v>
                </c:pt>
                <c:pt idx="8">
                  <c:v>3326000</c:v>
                </c:pt>
                <c:pt idx="9">
                  <c:v>2544999</c:v>
                </c:pt>
                <c:pt idx="10">
                  <c:v>1699980</c:v>
                </c:pt>
                <c:pt idx="11">
                  <c:v>1215000</c:v>
                </c:pt>
                <c:pt idx="12">
                  <c:v>1435000</c:v>
                </c:pt>
                <c:pt idx="13">
                  <c:v>820000</c:v>
                </c:pt>
              </c:numCache>
            </c:numRef>
          </c:val>
        </c:ser>
        <c:shape val="box"/>
        <c:axId val="123642240"/>
        <c:axId val="123643776"/>
        <c:axId val="0"/>
      </c:bar3DChart>
      <c:catAx>
        <c:axId val="123642240"/>
        <c:scaling>
          <c:orientation val="minMax"/>
        </c:scaling>
        <c:axPos val="b"/>
        <c:numFmt formatCode="General" sourceLinked="1"/>
        <c:majorTickMark val="none"/>
        <c:tickLblPos val="nextTo"/>
        <c:crossAx val="123643776"/>
        <c:crosses val="autoZero"/>
        <c:auto val="1"/>
        <c:lblAlgn val="ctr"/>
        <c:lblOffset val="100"/>
      </c:catAx>
      <c:valAx>
        <c:axId val="12364377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36422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STATS'!$A$26:$A$36</c:f>
              <c:strCache>
                <c:ptCount val="11"/>
                <c:pt idx="0">
                  <c:v>First Centennial Title</c:v>
                </c:pt>
                <c:pt idx="1">
                  <c:v>Stewart Title</c:v>
                </c:pt>
                <c:pt idx="2">
                  <c:v>First American Title</c:v>
                </c:pt>
                <c:pt idx="3">
                  <c:v>Ticor Title</c:v>
                </c:pt>
                <c:pt idx="4">
                  <c:v>Acme Title and Escrow</c:v>
                </c:pt>
                <c:pt idx="5">
                  <c:v>Stewart Title Guaranty</c:v>
                </c:pt>
                <c:pt idx="6">
                  <c:v>Toiyabe Title</c:v>
                </c:pt>
                <c:pt idx="7">
                  <c:v>Landmark Title</c:v>
                </c:pt>
                <c:pt idx="8">
                  <c:v>Archer Title and Escrow</c:v>
                </c:pt>
                <c:pt idx="9">
                  <c:v>Signature Title Company</c:v>
                </c:pt>
                <c:pt idx="10">
                  <c:v>True Title and Escrow</c:v>
                </c:pt>
              </c:strCache>
            </c:strRef>
          </c:cat>
          <c:val>
            <c:numRef>
              <c:f>'OVERALL STATS'!$C$26:$C$36</c:f>
              <c:numCache>
                <c:formatCode>"$"#,##0</c:formatCode>
                <c:ptCount val="11"/>
                <c:pt idx="0">
                  <c:v>9916591.2599999998</c:v>
                </c:pt>
                <c:pt idx="1">
                  <c:v>5202422.9800000004</c:v>
                </c:pt>
                <c:pt idx="2">
                  <c:v>143107563</c:v>
                </c:pt>
                <c:pt idx="3">
                  <c:v>16566000</c:v>
                </c:pt>
                <c:pt idx="4">
                  <c:v>1278000</c:v>
                </c:pt>
                <c:pt idx="5">
                  <c:v>2073422</c:v>
                </c:pt>
                <c:pt idx="6">
                  <c:v>1057000</c:v>
                </c:pt>
                <c:pt idx="7">
                  <c:v>1275000</c:v>
                </c:pt>
                <c:pt idx="8">
                  <c:v>562500</c:v>
                </c:pt>
                <c:pt idx="9">
                  <c:v>325600</c:v>
                </c:pt>
                <c:pt idx="10">
                  <c:v>308327</c:v>
                </c:pt>
              </c:numCache>
            </c:numRef>
          </c:val>
        </c:ser>
        <c:shape val="box"/>
        <c:axId val="123997568"/>
        <c:axId val="124003456"/>
        <c:axId val="0"/>
      </c:bar3DChart>
      <c:catAx>
        <c:axId val="123997568"/>
        <c:scaling>
          <c:orientation val="minMax"/>
        </c:scaling>
        <c:axPos val="b"/>
        <c:numFmt formatCode="General" sourceLinked="1"/>
        <c:majorTickMark val="none"/>
        <c:tickLblPos val="nextTo"/>
        <c:crossAx val="124003456"/>
        <c:crosses val="autoZero"/>
        <c:auto val="1"/>
        <c:lblAlgn val="ctr"/>
        <c:lblOffset val="100"/>
      </c:catAx>
      <c:valAx>
        <c:axId val="12400345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39975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STATS'!$A$42:$A$55</c:f>
              <c:strCache>
                <c:ptCount val="14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Westminster Title - Las Vegas</c:v>
                </c:pt>
                <c:pt idx="4">
                  <c:v>First American Title</c:v>
                </c:pt>
                <c:pt idx="5">
                  <c:v>Calatlantic Title West</c:v>
                </c:pt>
                <c:pt idx="6">
                  <c:v>Landmark Title</c:v>
                </c:pt>
                <c:pt idx="7">
                  <c:v>Toiyabe Title</c:v>
                </c:pt>
                <c:pt idx="8">
                  <c:v>Signature Title Company</c:v>
                </c:pt>
                <c:pt idx="9">
                  <c:v>Archer Title and Escrow</c:v>
                </c:pt>
                <c:pt idx="10">
                  <c:v>Acme Title and Escrow</c:v>
                </c:pt>
                <c:pt idx="11">
                  <c:v>Stewart Title Guaranty</c:v>
                </c:pt>
                <c:pt idx="12">
                  <c:v>DHI Title of Nevada</c:v>
                </c:pt>
                <c:pt idx="13">
                  <c:v>True Title and Escrow</c:v>
                </c:pt>
              </c:strCache>
            </c:strRef>
          </c:cat>
          <c:val>
            <c:numRef>
              <c:f>'OVERALL STATS'!$C$42:$C$55</c:f>
              <c:numCache>
                <c:formatCode>"$"#,##0</c:formatCode>
                <c:ptCount val="14"/>
                <c:pt idx="0">
                  <c:v>102123415.87</c:v>
                </c:pt>
                <c:pt idx="1">
                  <c:v>55199890.979999997</c:v>
                </c:pt>
                <c:pt idx="2">
                  <c:v>85138402.5</c:v>
                </c:pt>
                <c:pt idx="3">
                  <c:v>44588805</c:v>
                </c:pt>
                <c:pt idx="4">
                  <c:v>171174941</c:v>
                </c:pt>
                <c:pt idx="5">
                  <c:v>15233638</c:v>
                </c:pt>
                <c:pt idx="6">
                  <c:v>5760750</c:v>
                </c:pt>
                <c:pt idx="7">
                  <c:v>4628000</c:v>
                </c:pt>
                <c:pt idx="8">
                  <c:v>3651600</c:v>
                </c:pt>
                <c:pt idx="9">
                  <c:v>3107499</c:v>
                </c:pt>
                <c:pt idx="10">
                  <c:v>2493000</c:v>
                </c:pt>
                <c:pt idx="11">
                  <c:v>3508422</c:v>
                </c:pt>
                <c:pt idx="12">
                  <c:v>1699980</c:v>
                </c:pt>
                <c:pt idx="13">
                  <c:v>1128327</c:v>
                </c:pt>
              </c:numCache>
            </c:numRef>
          </c:val>
        </c:ser>
        <c:shape val="box"/>
        <c:axId val="124017280"/>
        <c:axId val="124035456"/>
        <c:axId val="0"/>
      </c:bar3DChart>
      <c:catAx>
        <c:axId val="124017280"/>
        <c:scaling>
          <c:orientation val="minMax"/>
        </c:scaling>
        <c:axPos val="b"/>
        <c:numFmt formatCode="General" sourceLinked="1"/>
        <c:majorTickMark val="none"/>
        <c:tickLblPos val="nextTo"/>
        <c:crossAx val="124035456"/>
        <c:crosses val="autoZero"/>
        <c:auto val="1"/>
        <c:lblAlgn val="ctr"/>
        <c:lblOffset val="100"/>
      </c:catAx>
      <c:valAx>
        <c:axId val="12403545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40172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60</xdr:row>
      <xdr:rowOff>9525</xdr:rowOff>
    </xdr:from>
    <xdr:to>
      <xdr:col>6</xdr:col>
      <xdr:colOff>1152524</xdr:colOff>
      <xdr:row>77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78</xdr:row>
      <xdr:rowOff>19050</xdr:rowOff>
    </xdr:from>
    <xdr:to>
      <xdr:col>6</xdr:col>
      <xdr:colOff>1152524</xdr:colOff>
      <xdr:row>95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96</xdr:row>
      <xdr:rowOff>0</xdr:rowOff>
    </xdr:from>
    <xdr:to>
      <xdr:col>6</xdr:col>
      <xdr:colOff>1143000</xdr:colOff>
      <xdr:row>112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60</xdr:row>
      <xdr:rowOff>0</xdr:rowOff>
    </xdr:from>
    <xdr:to>
      <xdr:col>20</xdr:col>
      <xdr:colOff>190500</xdr:colOff>
      <xdr:row>76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78</xdr:row>
      <xdr:rowOff>9525</xdr:rowOff>
    </xdr:from>
    <xdr:to>
      <xdr:col>20</xdr:col>
      <xdr:colOff>190499</xdr:colOff>
      <xdr:row>95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96</xdr:row>
      <xdr:rowOff>9525</xdr:rowOff>
    </xdr:from>
    <xdr:to>
      <xdr:col>20</xdr:col>
      <xdr:colOff>180974</xdr:colOff>
      <xdr:row>113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958.776423726849" createdVersion="3" refreshedVersion="3" minRefreshableVersion="3" recordCount="78">
  <cacheSource type="worksheet">
    <worksheetSource name="Table4"/>
  </cacheSource>
  <cacheFields count="8">
    <cacheField name="FULLNAME" numFmtId="0">
      <sharedItems containsBlank="1" count="18">
        <s v="Acme Title and Escrow"/>
        <s v="Archer Title and Escrow"/>
        <s v="First American Title"/>
        <s v="First Centennial Title"/>
        <s v="Landmark Title"/>
        <s v="Signature Title Company"/>
        <s v="Stewart Title"/>
        <s v="Stewart Title Guaranty"/>
        <s v="Ticor Title"/>
        <s v="Toiyabe Title"/>
        <s v="True Title and Escrow"/>
        <s v="Western Title" u="1"/>
        <m u="1"/>
        <s v="Driggs Title Agency" u="1"/>
        <s v="Driggs Title Agency Inc - Nevada" u="1"/>
        <s v="Capital Title" u="1"/>
        <s v="Reliant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NVENTIONAL"/>
        <s v="FHA"/>
        <s v="CREDIT LINE"/>
        <s v="COMMERCIAL"/>
        <s v="CONSTRUCTION"/>
        <s v="HARD MONEY"/>
        <s v="SBA"/>
        <m u="1"/>
        <s v="VA" u="1"/>
        <s v="HOME EQUITY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5355001" maxValue="5360080"/>
    </cacheField>
    <cacheField name="AMOUNT" numFmtId="165">
      <sharedItems containsSemiMixedTypes="0" containsString="0" containsNumber="1" minValue="25000" maxValue="86155000"/>
    </cacheField>
    <cacheField name="RECDATE" numFmtId="14">
      <sharedItems containsSemiMixedTypes="0" containsNonDate="0" containsDate="1" containsString="0" minDate="2023-01-03T00:00:00" maxDate="2023-02-01T00:00:00"/>
    </cacheField>
    <cacheField name="LENDER" numFmtId="0">
      <sharedItems containsBlank="1" count="138">
        <s v="BAY EQUITY LLC"/>
        <s v="GUILD MORTGAGE COMPANY LLC"/>
        <s v="SUMMIT FUNDING INC"/>
        <s v="LONGBRIDGE FINANCIAL LLC"/>
        <s v="SKYONE FEDERAL CREDIT UNION"/>
        <s v="NEVADA STATE BANK NA"/>
        <s v="AMERICA FIRST CREDIT UNION"/>
        <s v="US BANK NA"/>
        <s v="AMERICAN FIRST FEDERAL CREDIT UNION"/>
        <s v="ALLIANT CREDIT UNION"/>
        <s v="CBRE MULTIFAMILY CAPITAL INC"/>
        <s v="BANK OF THE WEST"/>
        <s v="HOMEOWNERS FINANCIAL GROUP USA LLC"/>
        <s v="CANVAS CREDIT UNION"/>
        <s v="BANK OF AMERICA NA"/>
        <s v="UNITED WHOLESALE MORTGAGE LLC"/>
        <s v="JOHNSON SUZANNE E TR; JOHNSON LIVING TRUST"/>
        <s v="MASON MCDUFFIE MORTGAGE CORPORATION"/>
        <s v="TRIBBLE FAMILY TRUST; TRIBBLE CAROL T TR"/>
        <s v="HERITAGE BANK OF NEVADA"/>
        <s v="EQUITY TRUST COMPANY CUSTDN; KELLER JULIE REED; HURST JONATHAN D TR; KELLER JULIE R TR; HURST KELLER LIVING TRUST"/>
        <s v="PLUMAS BANK"/>
        <s v="NEVADA STATE DEVELOPMENT CORPORATION"/>
        <s v="EVERETT FINANCIAL INC; SUPREME LENDING"/>
        <s v="JONES JOYE L"/>
        <s v="ROCKET MORTGAGE LLC"/>
        <s v="MCHNENRY TERRY W TR; MCHENRY MARTHEEDA L TR; MCHENRY FAMILY TRUST"/>
        <s v="SYNERGY HOME MORTGAGE LLC"/>
        <s v="GALLIO BRUCE TR; EQUITY TRUST COMPANY CUSTDN; GALLIO MISHELL; DAGO ARCHER TRUST"/>
        <s v="IDAHO CENTRAL CREDIT UNION"/>
        <s v="MOUNTAIN AMERICA FEDERAL CREDIT UNION"/>
        <s v="HOMETOWN EQUITY MORTGAGE LLC; THELENDER"/>
        <s v="PARAMOUNT RESIDENTIAL MORTGAGE GROUP INC"/>
        <s v="COMMUNITY MORTGAGE FUNDING LLC"/>
        <s v="HOMETOWN LENDERS INC"/>
        <s v="ONE NEVADA CREDIT UNION"/>
        <s v="PRIMELENDING"/>
        <s v="PACIFIC RESIDENTIAL MORTGAGE LLC"/>
        <s v="GEORGIAS OWN CREDIT UNION"/>
        <s v="PRESTAMOS CDFI LLC"/>
        <s v="ALL WESTERN MORTGAGE INC"/>
        <s v="BRADY JOSEPH L TR; BRADY LIVING TRUST"/>
        <s v="PRESTAMOS SUB CDE 24 LLC"/>
        <s v="ALASKA USA FEDERAL CREDIT UNION"/>
        <s v="HOMETRUST BANK"/>
        <s v="TWENTY FIRST MORTGAGE CORPORATION"/>
        <s v="PRIME SOURCE COMMERCIAL"/>
        <s v="STONE BANK"/>
        <s v="CARDINAL FINANCIAL COMPANY LIMITED PARTNERSHIP"/>
        <s v="ECKERMAN 401 K PLAN"/>
        <s v="FIRST INTERNET BANK OF INDIANA"/>
        <s v="WESTERN ALLIANCE BANK"/>
        <s v="CROSSCOUNTRY MORTGAGE LLC"/>
        <s v="NOVA FINANCIAL &amp; INVESTMENT CORPORATION"/>
        <s v="HARDING WARREN; HARDING BEVERLY"/>
        <s v="ELEVEN MORTGAGE"/>
        <m u="1"/>
        <s v="FINANCE OF AMERICA MORTGAGE LLC" u="1"/>
        <s v="GUARANTEED RATE INC" u="1"/>
        <s v="BRANDON LEE, BRANDIE LEE" u="1"/>
        <s v="LIBERTY HOME EQUITY SOLUTIONS" u="1"/>
        <s v="WESTSTAR CREDIT UNION" u="1"/>
        <s v="STEARNS LENDING LLC" u="1"/>
        <s v="BOKF NA" u="1"/>
        <s v="AMERICAN PACIFIC MORTGAGE CORPORATION" u="1"/>
        <s v="ISERVE RESIDENTIAL LENDING LLC" u="1"/>
        <s v="STATE FARM BANK FSB" u="1"/>
        <s v="GUILD MORTGAGE COMPANY" u="1"/>
        <s v="ONETRUST HOME LOANS" u="1"/>
        <s v="BM REAL ESTATE SERVICES INC, PRIORITY FINANCIAL NETWORK" u="1"/>
        <s v="CITY NATIONAL BANK" u="1"/>
        <s v="SIERRA PACIFIC FEDERAL CREDIT UNION" u="1"/>
        <s v="SOUTH PACIFIC FINANCIAL CORPORATION" u="1"/>
        <s v="NEW AMERICAN FUNDING" u="1"/>
        <s v="ACADEMY MORTGAGE CORPORATION" u="1"/>
        <s v="DITECH FINANCIAL LLC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AMERIFIRST FINANCIAL INC" u="1"/>
        <s v="UMPQUA BANK" u="1"/>
        <s v="FAIRWAY INDEPENDENT MORTGAGE CORPORAT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UNITED FEDERAL CREDIT UNION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GREATER NEVADA MORTGAGE" u="1"/>
        <s v="CHRISTENSEN LEWIS V TR, CHRISTENSEN FAMILY TRUST" u="1"/>
        <s v="FLAGSTAR BANK FSB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CALIBER HOME LOANS INC" u="1"/>
        <s v="PROVIDENT FUNDING ASSOCIATES LP" u="1"/>
        <s v="FITCH GLORIA J" u="1"/>
        <s v="NEVADA STATE BANK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958.776793865742" createdVersion="3" refreshedVersion="3" minRefreshableVersion="3" recordCount="443">
  <cacheSource type="worksheet">
    <worksheetSource name="Table5"/>
  </cacheSource>
  <cacheFields count="10">
    <cacheField name="FULLNAME" numFmtId="0">
      <sharedItems count="14">
        <s v="Acme Title and Escrow"/>
        <s v="Archer Title and Escrow"/>
        <s v="Calatlantic Title West"/>
        <s v="DHI Title of Nevada"/>
        <s v="First American Title"/>
        <s v="First Centennial Title"/>
        <s v="Landmark Title"/>
        <s v="Signature Title Company"/>
        <s v="Stewart Title"/>
        <s v="Stewart Title Guaranty"/>
        <s v="Ticor Title"/>
        <s v="Toiyabe Title"/>
        <s v="True Title and Escrow"/>
        <s v="Westminster Title - Las Vegas"/>
      </sharedItems>
    </cacheField>
    <cacheField name="RECBY" numFmtId="0">
      <sharedItems/>
    </cacheField>
    <cacheField name="BRANCH" numFmtId="0">
      <sharedItems count="19">
        <s v="LANDER"/>
        <s v="MCCARRAN"/>
        <s v="LAS VEGAS"/>
        <s v="NEIL"/>
        <s v="KIETZKE"/>
        <s v="LOS ANGELES, CA"/>
        <s v="SPARKS"/>
        <s v="INCLINE"/>
        <s v="DAMONTE"/>
        <s v="RIDGEVIEW"/>
        <s v="CARSON CITY"/>
        <s v="LAKESIDEMOANA"/>
        <s v="LAKESIDE"/>
        <s v="PLUMB"/>
        <s v="RENO CORPORATE"/>
        <s v="MAYBERRY"/>
        <s v="GARDNERVILLE"/>
        <s v="FERNLEY"/>
        <s v="PROFESSIONAL"/>
      </sharedItems>
    </cacheField>
    <cacheField name="EO" numFmtId="0">
      <sharedItems count="54">
        <s v="LTE"/>
        <s v="NH"/>
        <s v="LH"/>
        <s v="N/A"/>
        <s v="TM"/>
        <s v="NCS"/>
        <s v="TW"/>
        <s v="TS"/>
        <s v="VD"/>
        <s v="KN"/>
        <s v="JP"/>
        <s v="CC"/>
        <s v="24"/>
        <s v="9"/>
        <s v="25"/>
        <s v="18"/>
        <s v="12"/>
        <s v="4"/>
        <s v="21"/>
        <s v="5"/>
        <s v="15"/>
        <s v="10"/>
        <s v="26"/>
        <s v="20"/>
        <s v="7"/>
        <s v="UNK"/>
        <s v="RLS"/>
        <s v="YC"/>
        <s v="CA"/>
        <s v="RC"/>
        <s v="MIF"/>
        <s v="MDD"/>
        <s v="SAB"/>
        <s v="TH"/>
        <s v="ASK"/>
        <s v="TEF"/>
        <s v="KB"/>
        <s v="CRF"/>
        <s v="MLM"/>
        <s v="PH"/>
        <s v="SLA"/>
        <s v="KDJ"/>
        <s v="JMS"/>
        <s v="MLC"/>
        <s v="AMG"/>
        <s v="ACM"/>
        <s v="SL"/>
        <s v="AJF"/>
        <s v="SLP"/>
        <s v="AE"/>
        <s v="CD"/>
        <s v="TO"/>
        <s v="RG"/>
        <s v="TB"/>
      </sharedItems>
    </cacheField>
    <cacheField name="PROPTYPE" numFmtId="0">
      <sharedItems count="7">
        <s v="CONDO/TWNHSE"/>
        <s v="SINGLE FAM RES."/>
        <s v="VACANT LAND"/>
        <s v="APARTMENT BLDG."/>
        <s v="COMM'L/IND'L"/>
        <s v="MOBILE HOME"/>
        <s v="2-4 PLEX"/>
      </sharedItems>
    </cacheField>
    <cacheField name="DOCNUM" numFmtId="0">
      <sharedItems containsSemiMixedTypes="0" containsString="0" containsNumber="1" containsInteger="1" minValue="5355009" maxValue="5360083"/>
    </cacheField>
    <cacheField name="AMOUNT" numFmtId="165">
      <sharedItems containsSemiMixedTypes="0" containsString="0" containsNumber="1" minValue="12000" maxValue="14250000"/>
    </cacheField>
    <cacheField name="SUB" numFmtId="0">
      <sharedItems count="2">
        <s v="NO"/>
        <s v="YES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3-01-03T00:00:00" maxDate="2023-02-01T00:00: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">
  <r>
    <x v="0"/>
    <s v="ACT"/>
    <x v="0"/>
    <s v="009-103-13"/>
    <n v="5358856"/>
    <n v="650000"/>
    <d v="2023-01-25T00:00:00"/>
    <x v="0"/>
  </r>
  <r>
    <x v="0"/>
    <s v="ACT"/>
    <x v="0"/>
    <s v="028-141-18"/>
    <n v="5359879"/>
    <n v="308000"/>
    <d v="2023-01-31T00:00:00"/>
    <x v="1"/>
  </r>
  <r>
    <x v="0"/>
    <s v="ACT"/>
    <x v="0"/>
    <s v="161-303-04"/>
    <n v="5356856"/>
    <n v="320000"/>
    <d v="2023-01-13T00:00:00"/>
    <x v="2"/>
  </r>
  <r>
    <x v="1"/>
    <s v="ATE"/>
    <x v="1"/>
    <s v="080-404-07"/>
    <n v="5357306"/>
    <n v="562500"/>
    <d v="2023-01-17T00:00:00"/>
    <x v="3"/>
  </r>
  <r>
    <x v="2"/>
    <s v="FA"/>
    <x v="2"/>
    <s v="028-344-07"/>
    <n v="5359564"/>
    <n v="60000"/>
    <d v="2023-01-30T00:00:00"/>
    <x v="4"/>
  </r>
  <r>
    <x v="2"/>
    <s v="FA"/>
    <x v="3"/>
    <s v="077-140-17"/>
    <n v="5356260"/>
    <n v="522500"/>
    <d v="2023-01-11T00:00:00"/>
    <x v="5"/>
  </r>
  <r>
    <x v="2"/>
    <s v="FA"/>
    <x v="2"/>
    <s v="014-212-25"/>
    <n v="5358438"/>
    <n v="150000"/>
    <d v="2023-01-23T00:00:00"/>
    <x v="6"/>
  </r>
  <r>
    <x v="2"/>
    <s v="FA"/>
    <x v="0"/>
    <s v="085-322-12"/>
    <n v="5355830"/>
    <n v="260177"/>
    <d v="2023-01-09T00:00:00"/>
    <x v="1"/>
  </r>
  <r>
    <x v="2"/>
    <s v="FA"/>
    <x v="0"/>
    <s v="014-083-14"/>
    <n v="5359304"/>
    <n v="400000"/>
    <d v="2023-01-27T00:00:00"/>
    <x v="7"/>
  </r>
  <r>
    <x v="2"/>
    <s v="FA"/>
    <x v="0"/>
    <s v="038-730-20"/>
    <n v="5356162"/>
    <n v="36000"/>
    <d v="2023-01-10T00:00:00"/>
    <x v="8"/>
  </r>
  <r>
    <x v="2"/>
    <s v="FA"/>
    <x v="2"/>
    <s v="518-192-06"/>
    <n v="5356366"/>
    <n v="200000"/>
    <d v="2023-01-12T00:00:00"/>
    <x v="9"/>
  </r>
  <r>
    <x v="2"/>
    <s v="FA"/>
    <x v="0"/>
    <s v="085-071-43"/>
    <n v="5355888"/>
    <n v="284917"/>
    <d v="2023-01-09T00:00:00"/>
    <x v="1"/>
  </r>
  <r>
    <x v="2"/>
    <s v="FA"/>
    <x v="3"/>
    <s v="163-090-26"/>
    <n v="5359816"/>
    <n v="86155000"/>
    <d v="2023-01-31T00:00:00"/>
    <x v="10"/>
  </r>
  <r>
    <x v="2"/>
    <s v="FA"/>
    <x v="2"/>
    <s v="556-622-29"/>
    <n v="5356419"/>
    <n v="75000"/>
    <d v="2023-01-12T00:00:00"/>
    <x v="9"/>
  </r>
  <r>
    <x v="2"/>
    <s v="FA"/>
    <x v="4"/>
    <s v="162-260-01"/>
    <n v="5359940"/>
    <n v="52000000"/>
    <d v="2023-01-31T00:00:00"/>
    <x v="11"/>
  </r>
  <r>
    <x v="2"/>
    <s v="FA"/>
    <x v="0"/>
    <s v="014-123-04"/>
    <n v="5359877"/>
    <n v="590000"/>
    <d v="2023-01-31T00:00:00"/>
    <x v="12"/>
  </r>
  <r>
    <x v="2"/>
    <s v="FA"/>
    <x v="2"/>
    <s v="130-061-20"/>
    <n v="5356835"/>
    <n v="223969"/>
    <d v="2023-01-13T00:00:00"/>
    <x v="13"/>
  </r>
  <r>
    <x v="2"/>
    <s v="FA"/>
    <x v="0"/>
    <s v="131-011-03"/>
    <n v="5359861"/>
    <n v="2000000"/>
    <d v="2023-01-31T00:00:00"/>
    <x v="14"/>
  </r>
  <r>
    <x v="2"/>
    <s v="FA"/>
    <x v="2"/>
    <s v="023-402-01"/>
    <n v="5359611"/>
    <n v="150000"/>
    <d v="2023-01-30T00:00:00"/>
    <x v="13"/>
  </r>
  <r>
    <x v="3"/>
    <s v="FC"/>
    <x v="0"/>
    <s v="002-334-05"/>
    <n v="5356772"/>
    <n v="350000"/>
    <d v="2023-01-13T00:00:00"/>
    <x v="15"/>
  </r>
  <r>
    <x v="3"/>
    <s v="FC"/>
    <x v="5"/>
    <s v="085-770-10"/>
    <n v="5360080"/>
    <n v="120000"/>
    <d v="2023-01-31T00:00:00"/>
    <x v="16"/>
  </r>
  <r>
    <x v="3"/>
    <s v="FC"/>
    <x v="1"/>
    <s v="035-073-20"/>
    <n v="5358158"/>
    <n v="266483"/>
    <d v="2023-01-23T00:00:00"/>
    <x v="17"/>
  </r>
  <r>
    <x v="3"/>
    <s v="FC"/>
    <x v="5"/>
    <s v="152-160-15"/>
    <n v="5356316"/>
    <n v="400000"/>
    <d v="2023-01-11T00:00:00"/>
    <x v="18"/>
  </r>
  <r>
    <x v="3"/>
    <s v="FC"/>
    <x v="2"/>
    <s v="125-253-02"/>
    <n v="5357630"/>
    <n v="500000"/>
    <d v="2023-01-19T00:00:00"/>
    <x v="19"/>
  </r>
  <r>
    <x v="3"/>
    <s v="FC"/>
    <x v="2"/>
    <s v="005-362-08"/>
    <n v="5357519"/>
    <n v="80000"/>
    <d v="2023-01-18T00:00:00"/>
    <x v="19"/>
  </r>
  <r>
    <x v="3"/>
    <s v="FC"/>
    <x v="4"/>
    <s v="150-242-05"/>
    <n v="5356886"/>
    <n v="500000"/>
    <d v="2023-01-13T00:00:00"/>
    <x v="7"/>
  </r>
  <r>
    <x v="3"/>
    <s v="FC"/>
    <x v="5"/>
    <s v="004-391-1"/>
    <n v="5356434"/>
    <n v="190000"/>
    <d v="2023-01-12T00:00:00"/>
    <x v="20"/>
  </r>
  <r>
    <x v="3"/>
    <s v="FC"/>
    <x v="3"/>
    <s v="011-331-10"/>
    <n v="5358403"/>
    <n v="550000"/>
    <d v="2023-01-23T00:00:00"/>
    <x v="21"/>
  </r>
  <r>
    <x v="3"/>
    <s v="FC"/>
    <x v="6"/>
    <s v="012-141-36"/>
    <n v="5359479"/>
    <n v="262000"/>
    <d v="2023-01-27T00:00:00"/>
    <x v="22"/>
  </r>
  <r>
    <x v="3"/>
    <s v="FC"/>
    <x v="0"/>
    <s v="010-191-04"/>
    <n v="5355002"/>
    <n v="288800"/>
    <d v="2023-01-03T00:00:00"/>
    <x v="23"/>
  </r>
  <r>
    <x v="3"/>
    <s v="FC"/>
    <x v="5"/>
    <s v="512-072-15"/>
    <n v="5356118"/>
    <n v="25000"/>
    <d v="2023-01-10T00:00:00"/>
    <x v="24"/>
  </r>
  <r>
    <x v="3"/>
    <s v="FC"/>
    <x v="0"/>
    <s v="036-151-04"/>
    <n v="5356731"/>
    <n v="200000"/>
    <d v="2023-01-13T00:00:00"/>
    <x v="25"/>
  </r>
  <r>
    <x v="3"/>
    <s v="FC"/>
    <x v="5"/>
    <s v="080-274-07"/>
    <n v="5358998"/>
    <n v="358558.26"/>
    <d v="2023-01-25T00:00:00"/>
    <x v="26"/>
  </r>
  <r>
    <x v="3"/>
    <s v="FC"/>
    <x v="2"/>
    <s v="165-121-09"/>
    <n v="5355826"/>
    <n v="95500"/>
    <d v="2023-01-09T00:00:00"/>
    <x v="15"/>
  </r>
  <r>
    <x v="3"/>
    <s v="FC"/>
    <x v="0"/>
    <s v="002-191-17"/>
    <n v="5355819"/>
    <n v="285250"/>
    <d v="2023-01-09T00:00:00"/>
    <x v="27"/>
  </r>
  <r>
    <x v="3"/>
    <s v="FC"/>
    <x v="5"/>
    <s v="506-030-13"/>
    <n v="5359380"/>
    <n v="140000"/>
    <d v="2023-01-27T00:00:00"/>
    <x v="28"/>
  </r>
  <r>
    <x v="3"/>
    <s v="FC"/>
    <x v="3"/>
    <s v="010-061-34"/>
    <n v="5359391"/>
    <n v="4150000"/>
    <d v="2023-01-27T00:00:00"/>
    <x v="29"/>
  </r>
  <r>
    <x v="3"/>
    <s v="FC"/>
    <x v="2"/>
    <s v="530-441-04"/>
    <n v="5358710"/>
    <n v="110000"/>
    <d v="2023-01-24T00:00:00"/>
    <x v="21"/>
  </r>
  <r>
    <x v="3"/>
    <s v="FC"/>
    <x v="2"/>
    <s v="001-340-77"/>
    <n v="5355005"/>
    <n v="50000"/>
    <d v="2023-01-03T00:00:00"/>
    <x v="19"/>
  </r>
  <r>
    <x v="3"/>
    <s v="FC"/>
    <x v="2"/>
    <s v="018-112-20"/>
    <n v="5358860"/>
    <n v="100000"/>
    <d v="2023-01-25T00:00:00"/>
    <x v="19"/>
  </r>
  <r>
    <x v="3"/>
    <s v="FC"/>
    <x v="0"/>
    <s v="047-071-04"/>
    <n v="5359677"/>
    <n v="600000"/>
    <d v="2023-01-30T00:00:00"/>
    <x v="30"/>
  </r>
  <r>
    <x v="3"/>
    <s v="FC"/>
    <x v="0"/>
    <s v="076-300-65"/>
    <n v="5355410"/>
    <n v="160000"/>
    <d v="2023-01-05T00:00:00"/>
    <x v="15"/>
  </r>
  <r>
    <x v="3"/>
    <s v="FC"/>
    <x v="2"/>
    <s v="011-012-10"/>
    <n v="5359725"/>
    <n v="135000"/>
    <d v="2023-01-30T00:00:00"/>
    <x v="19"/>
  </r>
  <r>
    <x v="4"/>
    <s v="LT"/>
    <x v="0"/>
    <s v="023-311-13"/>
    <n v="5359518"/>
    <n v="1275000"/>
    <d v="2023-01-27T00:00:00"/>
    <x v="31"/>
  </r>
  <r>
    <x v="5"/>
    <s v="SIG"/>
    <x v="1"/>
    <s v="082-393-04"/>
    <n v="5356128"/>
    <n v="325600"/>
    <d v="2023-01-10T00:00:00"/>
    <x v="32"/>
  </r>
  <r>
    <x v="6"/>
    <s v="ST"/>
    <x v="0"/>
    <s v="083-440-46"/>
    <n v="5356435"/>
    <n v="674000"/>
    <d v="2023-01-12T00:00:00"/>
    <x v="33"/>
  </r>
  <r>
    <x v="6"/>
    <s v="ST"/>
    <x v="0"/>
    <s v="021-140-17"/>
    <n v="5355088"/>
    <n v="162500"/>
    <d v="2023-01-03T00:00:00"/>
    <x v="34"/>
  </r>
  <r>
    <x v="6"/>
    <s v="ST"/>
    <x v="2"/>
    <s v="024-072-09"/>
    <n v="5356688"/>
    <n v="114000"/>
    <d v="2023-01-12T00:00:00"/>
    <x v="35"/>
  </r>
  <r>
    <x v="6"/>
    <s v="ST"/>
    <x v="0"/>
    <s v="532-153-13"/>
    <n v="5355818"/>
    <n v="408870"/>
    <d v="2023-01-09T00:00:00"/>
    <x v="36"/>
  </r>
  <r>
    <x v="6"/>
    <s v="ST"/>
    <x v="2"/>
    <s v="024-072-09"/>
    <n v="5356745"/>
    <n v="114000"/>
    <d v="2023-01-13T00:00:00"/>
    <x v="35"/>
  </r>
  <r>
    <x v="6"/>
    <s v="ST"/>
    <x v="0"/>
    <s v="042-322-34"/>
    <n v="5357199"/>
    <n v="648000"/>
    <d v="2023-01-17T00:00:00"/>
    <x v="37"/>
  </r>
  <r>
    <x v="6"/>
    <s v="ST"/>
    <x v="0"/>
    <s v="080-393-02"/>
    <n v="5359876"/>
    <n v="297000"/>
    <d v="2023-01-31T00:00:00"/>
    <x v="36"/>
  </r>
  <r>
    <x v="6"/>
    <s v="ST"/>
    <x v="2"/>
    <s v="077-520-32"/>
    <n v="5355001"/>
    <n v="190000"/>
    <d v="2023-01-03T00:00:00"/>
    <x v="38"/>
  </r>
  <r>
    <x v="6"/>
    <s v="ST"/>
    <x v="5"/>
    <s v="010-201-10"/>
    <n v="5357390"/>
    <n v="200000"/>
    <d v="2023-01-18T00:00:00"/>
    <x v="39"/>
  </r>
  <r>
    <x v="6"/>
    <s v="ST"/>
    <x v="0"/>
    <s v="018-321-17"/>
    <n v="5358978"/>
    <n v="196500"/>
    <d v="2023-01-25T00:00:00"/>
    <x v="40"/>
  </r>
  <r>
    <x v="6"/>
    <s v="ST"/>
    <x v="5"/>
    <s v="232-291-01"/>
    <n v="5359054"/>
    <n v="165000"/>
    <d v="2023-01-26T00:00:00"/>
    <x v="41"/>
  </r>
  <r>
    <x v="6"/>
    <s v="ST"/>
    <x v="5"/>
    <s v="044-270-07"/>
    <n v="5359020"/>
    <n v="1500000"/>
    <d v="2023-01-25T00:00:00"/>
    <x v="42"/>
  </r>
  <r>
    <x v="6"/>
    <s v="ST"/>
    <x v="2"/>
    <s v="532-324-02"/>
    <n v="5358613"/>
    <n v="73432"/>
    <d v="2023-01-24T00:00:00"/>
    <x v="43"/>
  </r>
  <r>
    <x v="6"/>
    <s v="ST"/>
    <x v="0"/>
    <s v="090-324-12"/>
    <n v="5359691"/>
    <n v="85000"/>
    <d v="2023-01-30T00:00:00"/>
    <x v="44"/>
  </r>
  <r>
    <x v="6"/>
    <s v="ST"/>
    <x v="0"/>
    <s v="085-640-33"/>
    <n v="5359505"/>
    <n v="174120.98"/>
    <d v="2023-01-27T00:00:00"/>
    <x v="45"/>
  </r>
  <r>
    <x v="6"/>
    <s v="ST"/>
    <x v="5"/>
    <s v="019-641-14"/>
    <n v="5357386"/>
    <n v="200000"/>
    <d v="2023-01-18T00:00:00"/>
    <x v="39"/>
  </r>
  <r>
    <x v="7"/>
    <s v="STG"/>
    <x v="1"/>
    <s v="080-332-15"/>
    <n v="5359928"/>
    <n v="373422"/>
    <d v="2023-01-31T00:00:00"/>
    <x v="25"/>
  </r>
  <r>
    <x v="7"/>
    <s v="STG"/>
    <x v="3"/>
    <s v="086-145-94"/>
    <n v="5359766"/>
    <n v="1700000"/>
    <d v="2023-01-30T00:00:00"/>
    <x v="46"/>
  </r>
  <r>
    <x v="8"/>
    <s v="TI"/>
    <x v="3"/>
    <s v="055-060-43"/>
    <n v="5355101"/>
    <n v="3570000"/>
    <d v="2023-01-03T00:00:00"/>
    <x v="47"/>
  </r>
  <r>
    <x v="8"/>
    <s v="TI"/>
    <x v="0"/>
    <s v="165-224-16"/>
    <n v="5359300"/>
    <n v="300000"/>
    <d v="2023-01-27T00:00:00"/>
    <x v="48"/>
  </r>
  <r>
    <x v="8"/>
    <s v="TI"/>
    <x v="0"/>
    <s v="165-261-15"/>
    <n v="5355111"/>
    <n v="600000"/>
    <d v="2023-01-03T00:00:00"/>
    <x v="1"/>
  </r>
  <r>
    <x v="8"/>
    <s v="TI"/>
    <x v="6"/>
    <s v="011-082-11"/>
    <n v="5355120"/>
    <n v="411000"/>
    <d v="2023-01-03T00:00:00"/>
    <x v="22"/>
  </r>
  <r>
    <x v="8"/>
    <s v="TI"/>
    <x v="5"/>
    <s v="017-110-98"/>
    <n v="5358746"/>
    <n v="300000"/>
    <d v="2023-01-24T00:00:00"/>
    <x v="49"/>
  </r>
  <r>
    <x v="8"/>
    <s v="TI"/>
    <x v="0"/>
    <s v="550-303-18"/>
    <n v="5356737"/>
    <n v="185000"/>
    <d v="2023-01-13T00:00:00"/>
    <x v="32"/>
  </r>
  <r>
    <x v="8"/>
    <s v="TI"/>
    <x v="6"/>
    <s v="083-722-01"/>
    <n v="5358631"/>
    <n v="315000"/>
    <d v="2023-01-24T00:00:00"/>
    <x v="50"/>
  </r>
  <r>
    <x v="8"/>
    <s v="TI"/>
    <x v="0"/>
    <s v="510-250-08"/>
    <n v="5358560"/>
    <n v="246000"/>
    <d v="2023-01-23T00:00:00"/>
    <x v="2"/>
  </r>
  <r>
    <x v="8"/>
    <s v="TI"/>
    <x v="4"/>
    <s v="011-026-02"/>
    <n v="5356420"/>
    <n v="10000000"/>
    <d v="2023-01-12T00:00:00"/>
    <x v="51"/>
  </r>
  <r>
    <x v="8"/>
    <s v="TI"/>
    <x v="0"/>
    <s v="038-601-10"/>
    <n v="5357200"/>
    <n v="258000"/>
    <d v="2023-01-17T00:00:00"/>
    <x v="52"/>
  </r>
  <r>
    <x v="8"/>
    <s v="TI"/>
    <x v="0"/>
    <s v="087-095-07"/>
    <n v="5356599"/>
    <n v="228000"/>
    <d v="2023-01-12T00:00:00"/>
    <x v="53"/>
  </r>
  <r>
    <x v="8"/>
    <s v="TI"/>
    <x v="0"/>
    <s v="033-321-08"/>
    <n v="5355937"/>
    <n v="153000"/>
    <d v="2023-01-09T00:00:00"/>
    <x v="15"/>
  </r>
  <r>
    <x v="9"/>
    <s v="TT"/>
    <x v="0"/>
    <s v="011-323-09"/>
    <n v="5357676"/>
    <n v="512000"/>
    <d v="2023-01-19T00:00:00"/>
    <x v="15"/>
  </r>
  <r>
    <x v="9"/>
    <s v="TT"/>
    <x v="5"/>
    <s v="013-222-10"/>
    <n v="5356328"/>
    <n v="545000"/>
    <d v="2023-01-11T00:00:00"/>
    <x v="54"/>
  </r>
  <r>
    <x v="10"/>
    <s v="TTE"/>
    <x v="1"/>
    <s v="085-383-21"/>
    <n v="5355843"/>
    <n v="308327"/>
    <d v="2023-01-09T00:00:00"/>
    <x v="5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43">
  <r>
    <x v="0"/>
    <s v="ACT"/>
    <x v="0"/>
    <x v="0"/>
    <x v="0"/>
    <n v="5355306"/>
    <n v="350000"/>
    <x v="0"/>
    <s v="YES"/>
    <d v="2023-01-04T00:00:00"/>
  </r>
  <r>
    <x v="0"/>
    <s v="ACT"/>
    <x v="0"/>
    <x v="0"/>
    <x v="1"/>
    <n v="5355433"/>
    <n v="540000"/>
    <x v="0"/>
    <s v="YES"/>
    <d v="2023-01-05T00:00:00"/>
  </r>
  <r>
    <x v="0"/>
    <s v="ACT"/>
    <x v="0"/>
    <x v="0"/>
    <x v="1"/>
    <n v="5356104"/>
    <n v="325000"/>
    <x v="0"/>
    <s v="YES"/>
    <d v="2023-01-10T00:00:00"/>
  </r>
  <r>
    <x v="1"/>
    <s v="ATE"/>
    <x v="1"/>
    <x v="1"/>
    <x v="0"/>
    <n v="5355105"/>
    <n v="390000"/>
    <x v="0"/>
    <s v="YES"/>
    <d v="2023-01-03T00:00:00"/>
  </r>
  <r>
    <x v="1"/>
    <s v="ATE"/>
    <x v="1"/>
    <x v="1"/>
    <x v="1"/>
    <n v="5355551"/>
    <n v="450000"/>
    <x v="0"/>
    <s v="YES"/>
    <d v="2023-01-05T00:00:00"/>
  </r>
  <r>
    <x v="1"/>
    <s v="ATE"/>
    <x v="1"/>
    <x v="1"/>
    <x v="0"/>
    <n v="5356395"/>
    <n v="335000"/>
    <x v="0"/>
    <s v="YES"/>
    <d v="2023-01-12T00:00:00"/>
  </r>
  <r>
    <x v="1"/>
    <s v="ATE"/>
    <x v="1"/>
    <x v="1"/>
    <x v="1"/>
    <n v="5356392"/>
    <n v="399999"/>
    <x v="0"/>
    <s v="YES"/>
    <d v="2023-01-12T00:00:00"/>
  </r>
  <r>
    <x v="1"/>
    <s v="ATE"/>
    <x v="1"/>
    <x v="1"/>
    <x v="0"/>
    <n v="5355644"/>
    <n v="365000"/>
    <x v="0"/>
    <s v="YES"/>
    <d v="2023-01-06T00:00:00"/>
  </r>
  <r>
    <x v="1"/>
    <s v="ATE"/>
    <x v="1"/>
    <x v="1"/>
    <x v="1"/>
    <n v="5357997"/>
    <n v="405000"/>
    <x v="0"/>
    <s v="YES"/>
    <d v="2023-01-20T00:00:00"/>
  </r>
  <r>
    <x v="1"/>
    <s v="ATE"/>
    <x v="1"/>
    <x v="1"/>
    <x v="0"/>
    <n v="5359526"/>
    <n v="200000"/>
    <x v="0"/>
    <s v="YES"/>
    <d v="2023-01-27T00:00:00"/>
  </r>
  <r>
    <x v="2"/>
    <s v="CAL"/>
    <x v="1"/>
    <x v="2"/>
    <x v="1"/>
    <n v="5359710"/>
    <n v="601650"/>
    <x v="1"/>
    <s v="YES"/>
    <d v="2023-01-30T00:00:00"/>
  </r>
  <r>
    <x v="2"/>
    <s v="CAL"/>
    <x v="1"/>
    <x v="2"/>
    <x v="1"/>
    <n v="5356153"/>
    <n v="560913"/>
    <x v="1"/>
    <s v="YES"/>
    <d v="2023-01-10T00:00:00"/>
  </r>
  <r>
    <x v="2"/>
    <s v="CAL"/>
    <x v="1"/>
    <x v="2"/>
    <x v="1"/>
    <n v="5359714"/>
    <n v="559950"/>
    <x v="1"/>
    <s v="YES"/>
    <d v="2023-01-30T00:00:00"/>
  </r>
  <r>
    <x v="2"/>
    <s v="CAL"/>
    <x v="1"/>
    <x v="2"/>
    <x v="2"/>
    <n v="5356073"/>
    <n v="588028"/>
    <x v="0"/>
    <s v="YES"/>
    <d v="2023-01-10T00:00:00"/>
  </r>
  <r>
    <x v="2"/>
    <s v="CAL"/>
    <x v="2"/>
    <x v="2"/>
    <x v="1"/>
    <n v="5355754"/>
    <n v="479950"/>
    <x v="1"/>
    <s v="YES"/>
    <d v="2023-01-06T00:00:00"/>
  </r>
  <r>
    <x v="2"/>
    <s v="CAL"/>
    <x v="1"/>
    <x v="2"/>
    <x v="1"/>
    <n v="5359750"/>
    <n v="499950"/>
    <x v="1"/>
    <s v="YES"/>
    <d v="2023-01-30T00:00:00"/>
  </r>
  <r>
    <x v="2"/>
    <s v="CAL"/>
    <x v="1"/>
    <x v="2"/>
    <x v="1"/>
    <n v="5357767"/>
    <n v="435000"/>
    <x v="1"/>
    <s v="YES"/>
    <d v="2023-01-19T00:00:00"/>
  </r>
  <r>
    <x v="2"/>
    <s v="CAL"/>
    <x v="1"/>
    <x v="2"/>
    <x v="1"/>
    <n v="5359181"/>
    <n v="556627"/>
    <x v="1"/>
    <s v="YES"/>
    <d v="2023-01-26T00:00:00"/>
  </r>
  <r>
    <x v="2"/>
    <s v="CAL"/>
    <x v="1"/>
    <x v="2"/>
    <x v="1"/>
    <n v="5355751"/>
    <n v="657167"/>
    <x v="1"/>
    <s v="YES"/>
    <d v="2023-01-06T00:00:00"/>
  </r>
  <r>
    <x v="2"/>
    <s v="CAL"/>
    <x v="1"/>
    <x v="2"/>
    <x v="1"/>
    <n v="5359188"/>
    <n v="494892"/>
    <x v="1"/>
    <s v="YES"/>
    <d v="2023-01-26T00:00:00"/>
  </r>
  <r>
    <x v="2"/>
    <s v="CAL"/>
    <x v="1"/>
    <x v="2"/>
    <x v="1"/>
    <n v="5357797"/>
    <n v="460000"/>
    <x v="1"/>
    <s v="YES"/>
    <d v="2023-01-19T00:00:00"/>
  </r>
  <r>
    <x v="2"/>
    <s v="CAL"/>
    <x v="1"/>
    <x v="2"/>
    <x v="1"/>
    <n v="5357800"/>
    <n v="610000"/>
    <x v="1"/>
    <s v="YES"/>
    <d v="2023-01-19T00:00:00"/>
  </r>
  <r>
    <x v="2"/>
    <s v="CAL"/>
    <x v="1"/>
    <x v="2"/>
    <x v="1"/>
    <n v="5358887"/>
    <n v="399950"/>
    <x v="1"/>
    <s v="YES"/>
    <d v="2023-01-25T00:00:00"/>
  </r>
  <r>
    <x v="2"/>
    <s v="CAL"/>
    <x v="1"/>
    <x v="2"/>
    <x v="1"/>
    <n v="5356322"/>
    <n v="410000"/>
    <x v="1"/>
    <s v="YES"/>
    <d v="2023-01-11T00:00:00"/>
  </r>
  <r>
    <x v="2"/>
    <s v="CAL"/>
    <x v="1"/>
    <x v="2"/>
    <x v="1"/>
    <n v="5357545"/>
    <n v="424950"/>
    <x v="1"/>
    <s v="YES"/>
    <d v="2023-01-18T00:00:00"/>
  </r>
  <r>
    <x v="2"/>
    <s v="CAL"/>
    <x v="1"/>
    <x v="2"/>
    <x v="1"/>
    <n v="5360061"/>
    <n v="635861"/>
    <x v="1"/>
    <s v="YES"/>
    <d v="2023-01-31T00:00:00"/>
  </r>
  <r>
    <x v="2"/>
    <s v="CAL"/>
    <x v="1"/>
    <x v="2"/>
    <x v="1"/>
    <n v="5359330"/>
    <n v="470000"/>
    <x v="1"/>
    <s v="YES"/>
    <d v="2023-01-27T00:00:00"/>
  </r>
  <r>
    <x v="2"/>
    <s v="CAL"/>
    <x v="1"/>
    <x v="2"/>
    <x v="1"/>
    <n v="5356875"/>
    <n v="395000"/>
    <x v="1"/>
    <s v="YES"/>
    <d v="2023-01-13T00:00:00"/>
  </r>
  <r>
    <x v="2"/>
    <s v="CAL"/>
    <x v="1"/>
    <x v="2"/>
    <x v="1"/>
    <n v="5356871"/>
    <n v="544950"/>
    <x v="1"/>
    <s v="YES"/>
    <d v="2023-01-13T00:00:00"/>
  </r>
  <r>
    <x v="2"/>
    <s v="CAL"/>
    <x v="1"/>
    <x v="2"/>
    <x v="1"/>
    <n v="5360018"/>
    <n v="550000"/>
    <x v="1"/>
    <s v="YES"/>
    <d v="2023-01-31T00:00:00"/>
  </r>
  <r>
    <x v="2"/>
    <s v="CAL"/>
    <x v="1"/>
    <x v="2"/>
    <x v="1"/>
    <n v="5357583"/>
    <n v="624950"/>
    <x v="1"/>
    <s v="YES"/>
    <d v="2023-01-18T00:00:00"/>
  </r>
  <r>
    <x v="2"/>
    <s v="CAL"/>
    <x v="1"/>
    <x v="2"/>
    <x v="1"/>
    <n v="5357536"/>
    <n v="399950"/>
    <x v="1"/>
    <s v="YES"/>
    <d v="2023-01-18T00:00:00"/>
  </r>
  <r>
    <x v="2"/>
    <s v="CAL"/>
    <x v="1"/>
    <x v="2"/>
    <x v="1"/>
    <n v="5358037"/>
    <n v="500000"/>
    <x v="1"/>
    <s v="YES"/>
    <d v="2023-01-20T00:00:00"/>
  </r>
  <r>
    <x v="2"/>
    <s v="CAL"/>
    <x v="1"/>
    <x v="2"/>
    <x v="1"/>
    <n v="5359449"/>
    <n v="605000"/>
    <x v="1"/>
    <s v="YES"/>
    <d v="2023-01-27T00:00:00"/>
  </r>
  <r>
    <x v="2"/>
    <s v="CAL"/>
    <x v="1"/>
    <x v="2"/>
    <x v="1"/>
    <n v="5358050"/>
    <n v="555000"/>
    <x v="1"/>
    <s v="YES"/>
    <d v="2023-01-20T00:00:00"/>
  </r>
  <r>
    <x v="2"/>
    <s v="CAL"/>
    <x v="1"/>
    <x v="2"/>
    <x v="1"/>
    <n v="5357564"/>
    <n v="624950"/>
    <x v="1"/>
    <s v="YES"/>
    <d v="2023-01-18T00:00:00"/>
  </r>
  <r>
    <x v="2"/>
    <s v="CAL"/>
    <x v="1"/>
    <x v="2"/>
    <x v="1"/>
    <n v="5358054"/>
    <n v="479950"/>
    <x v="1"/>
    <s v="YES"/>
    <d v="2023-01-20T00:00:00"/>
  </r>
  <r>
    <x v="2"/>
    <s v="CAL"/>
    <x v="1"/>
    <x v="2"/>
    <x v="1"/>
    <n v="5358415"/>
    <n v="575000"/>
    <x v="1"/>
    <s v="YES"/>
    <d v="2023-01-23T00:00:00"/>
  </r>
  <r>
    <x v="2"/>
    <s v="CAL"/>
    <x v="1"/>
    <x v="2"/>
    <x v="1"/>
    <n v="5357561"/>
    <n v="534000"/>
    <x v="1"/>
    <s v="YES"/>
    <d v="2023-01-18T00:00:00"/>
  </r>
  <r>
    <x v="3"/>
    <s v="DHI"/>
    <x v="3"/>
    <x v="3"/>
    <x v="1"/>
    <n v="5355280"/>
    <n v="435000"/>
    <x v="1"/>
    <s v="YES"/>
    <d v="2023-01-04T00:00:00"/>
  </r>
  <r>
    <x v="3"/>
    <s v="DHI"/>
    <x v="3"/>
    <x v="3"/>
    <x v="1"/>
    <n v="5359296"/>
    <n v="459990"/>
    <x v="1"/>
    <s v="YES"/>
    <d v="2023-01-27T00:00:00"/>
  </r>
  <r>
    <x v="3"/>
    <s v="DHI"/>
    <x v="3"/>
    <x v="3"/>
    <x v="1"/>
    <n v="5357396"/>
    <n v="379990"/>
    <x v="1"/>
    <s v="YES"/>
    <d v="2023-01-18T00:00:00"/>
  </r>
  <r>
    <x v="3"/>
    <s v="DHI"/>
    <x v="3"/>
    <x v="3"/>
    <x v="1"/>
    <n v="5358843"/>
    <n v="425000"/>
    <x v="1"/>
    <s v="YES"/>
    <d v="2023-01-25T00:00:00"/>
  </r>
  <r>
    <x v="4"/>
    <s v="FA"/>
    <x v="4"/>
    <x v="4"/>
    <x v="1"/>
    <n v="5355868"/>
    <n v="325000"/>
    <x v="0"/>
    <s v="YES"/>
    <d v="2023-01-09T00:00:00"/>
  </r>
  <r>
    <x v="4"/>
    <s v="FA"/>
    <x v="5"/>
    <x v="5"/>
    <x v="2"/>
    <n v="5357447"/>
    <n v="9067885"/>
    <x v="0"/>
    <s v="YES"/>
    <d v="2023-01-18T00:00:00"/>
  </r>
  <r>
    <x v="4"/>
    <s v="FA"/>
    <x v="6"/>
    <x v="6"/>
    <x v="2"/>
    <n v="5356203"/>
    <n v="125000"/>
    <x v="0"/>
    <s v="YES"/>
    <d v="2023-01-11T00:00:00"/>
  </r>
  <r>
    <x v="4"/>
    <s v="FA"/>
    <x v="4"/>
    <x v="7"/>
    <x v="1"/>
    <n v="5359732"/>
    <n v="459000"/>
    <x v="0"/>
    <s v="YES"/>
    <d v="2023-01-30T00:00:00"/>
  </r>
  <r>
    <x v="4"/>
    <s v="FA"/>
    <x v="4"/>
    <x v="4"/>
    <x v="1"/>
    <n v="5357720"/>
    <n v="465000"/>
    <x v="0"/>
    <s v="YES"/>
    <d v="2023-01-19T00:00:00"/>
  </r>
  <r>
    <x v="4"/>
    <s v="FA"/>
    <x v="4"/>
    <x v="4"/>
    <x v="3"/>
    <n v="5356811"/>
    <n v="1300000"/>
    <x v="0"/>
    <s v="YES"/>
    <d v="2023-01-13T00:00:00"/>
  </r>
  <r>
    <x v="4"/>
    <s v="FA"/>
    <x v="7"/>
    <x v="8"/>
    <x v="0"/>
    <n v="5359269"/>
    <n v="525000"/>
    <x v="0"/>
    <s v="YES"/>
    <d v="2023-01-26T00:00:00"/>
  </r>
  <r>
    <x v="4"/>
    <s v="FA"/>
    <x v="7"/>
    <x v="8"/>
    <x v="4"/>
    <n v="5356825"/>
    <n v="1726000"/>
    <x v="0"/>
    <s v="YES"/>
    <d v="2023-01-13T00:00:00"/>
  </r>
  <r>
    <x v="4"/>
    <s v="FA"/>
    <x v="4"/>
    <x v="7"/>
    <x v="1"/>
    <n v="5356026"/>
    <n v="525000"/>
    <x v="0"/>
    <s v="YES"/>
    <d v="2023-01-10T00:00:00"/>
  </r>
  <r>
    <x v="4"/>
    <s v="FA"/>
    <x v="4"/>
    <x v="9"/>
    <x v="1"/>
    <n v="5359823"/>
    <n v="560000"/>
    <x v="0"/>
    <s v="YES"/>
    <d v="2023-01-31T00:00:00"/>
  </r>
  <r>
    <x v="4"/>
    <s v="FA"/>
    <x v="6"/>
    <x v="10"/>
    <x v="4"/>
    <n v="5355603"/>
    <n v="600000"/>
    <x v="0"/>
    <s v="YES"/>
    <d v="2023-01-05T00:00:00"/>
  </r>
  <r>
    <x v="4"/>
    <s v="FA"/>
    <x v="4"/>
    <x v="4"/>
    <x v="1"/>
    <n v="5359919"/>
    <n v="360000"/>
    <x v="0"/>
    <s v="YES"/>
    <d v="2023-01-31T00:00:00"/>
  </r>
  <r>
    <x v="4"/>
    <s v="FA"/>
    <x v="7"/>
    <x v="8"/>
    <x v="0"/>
    <n v="5355229"/>
    <n v="850000"/>
    <x v="0"/>
    <s v="YES"/>
    <d v="2023-01-04T00:00:00"/>
  </r>
  <r>
    <x v="4"/>
    <s v="FA"/>
    <x v="6"/>
    <x v="6"/>
    <x v="1"/>
    <n v="5359351"/>
    <n v="815504"/>
    <x v="0"/>
    <s v="YES"/>
    <d v="2023-01-27T00:00:00"/>
  </r>
  <r>
    <x v="4"/>
    <s v="FA"/>
    <x v="4"/>
    <x v="11"/>
    <x v="1"/>
    <n v="5355517"/>
    <n v="605000"/>
    <x v="0"/>
    <s v="YES"/>
    <d v="2023-01-05T00:00:00"/>
  </r>
  <r>
    <x v="4"/>
    <s v="FA"/>
    <x v="4"/>
    <x v="7"/>
    <x v="0"/>
    <n v="5355695"/>
    <n v="135000"/>
    <x v="0"/>
    <s v="YES"/>
    <d v="2023-01-06T00:00:00"/>
  </r>
  <r>
    <x v="4"/>
    <s v="FA"/>
    <x v="4"/>
    <x v="4"/>
    <x v="1"/>
    <n v="5355702"/>
    <n v="504000"/>
    <x v="0"/>
    <s v="YES"/>
    <d v="2023-01-06T00:00:00"/>
  </r>
  <r>
    <x v="4"/>
    <s v="FA"/>
    <x v="6"/>
    <x v="6"/>
    <x v="1"/>
    <n v="5360010"/>
    <n v="686989"/>
    <x v="1"/>
    <s v="YES"/>
    <d v="2023-01-31T00:00:00"/>
  </r>
  <r>
    <x v="4"/>
    <s v="FA"/>
    <x v="4"/>
    <x v="7"/>
    <x v="1"/>
    <n v="5357898"/>
    <n v="625000"/>
    <x v="0"/>
    <s v="YES"/>
    <d v="2023-01-20T00:00:00"/>
  </r>
  <r>
    <x v="4"/>
    <s v="FA"/>
    <x v="4"/>
    <x v="4"/>
    <x v="1"/>
    <n v="5355666"/>
    <n v="415000"/>
    <x v="0"/>
    <s v="YES"/>
    <d v="2023-01-06T00:00:00"/>
  </r>
  <r>
    <x v="4"/>
    <s v="FA"/>
    <x v="4"/>
    <x v="4"/>
    <x v="0"/>
    <n v="5359951"/>
    <n v="305000"/>
    <x v="0"/>
    <s v="YES"/>
    <d v="2023-01-31T00:00:00"/>
  </r>
  <r>
    <x v="4"/>
    <s v="FA"/>
    <x v="4"/>
    <x v="4"/>
    <x v="1"/>
    <n v="5355732"/>
    <n v="525000"/>
    <x v="0"/>
    <s v="YES"/>
    <d v="2023-01-06T00:00:00"/>
  </r>
  <r>
    <x v="4"/>
    <s v="FA"/>
    <x v="6"/>
    <x v="10"/>
    <x v="1"/>
    <n v="5358552"/>
    <n v="499000"/>
    <x v="1"/>
    <s v="YES"/>
    <d v="2023-01-23T00:00:00"/>
  </r>
  <r>
    <x v="4"/>
    <s v="FA"/>
    <x v="6"/>
    <x v="6"/>
    <x v="1"/>
    <n v="5355244"/>
    <n v="339000"/>
    <x v="0"/>
    <s v="YES"/>
    <d v="2023-01-04T00:00:00"/>
  </r>
  <r>
    <x v="4"/>
    <s v="FA"/>
    <x v="4"/>
    <x v="4"/>
    <x v="1"/>
    <n v="5355738"/>
    <n v="1065000"/>
    <x v="0"/>
    <s v="YES"/>
    <d v="2023-01-06T00:00:00"/>
  </r>
  <r>
    <x v="4"/>
    <s v="FA"/>
    <x v="6"/>
    <x v="10"/>
    <x v="1"/>
    <n v="5358901"/>
    <n v="560000"/>
    <x v="0"/>
    <s v="YES"/>
    <d v="2023-01-25T00:00:00"/>
  </r>
  <r>
    <x v="4"/>
    <s v="FA"/>
    <x v="7"/>
    <x v="8"/>
    <x v="1"/>
    <n v="5355820"/>
    <n v="4100000"/>
    <x v="0"/>
    <s v="YES"/>
    <d v="2023-01-09T00:00:00"/>
  </r>
  <r>
    <x v="5"/>
    <s v="FC"/>
    <x v="8"/>
    <x v="12"/>
    <x v="1"/>
    <n v="5358658"/>
    <n v="607000"/>
    <x v="0"/>
    <s v="YES"/>
    <d v="2023-01-24T00:00:00"/>
  </r>
  <r>
    <x v="5"/>
    <s v="FC"/>
    <x v="8"/>
    <x v="12"/>
    <x v="1"/>
    <n v="5358455"/>
    <n v="557100"/>
    <x v="0"/>
    <s v="YES"/>
    <d v="2023-01-23T00:00:00"/>
  </r>
  <r>
    <x v="5"/>
    <s v="FC"/>
    <x v="8"/>
    <x v="12"/>
    <x v="1"/>
    <n v="5358640"/>
    <n v="535000"/>
    <x v="0"/>
    <s v="YES"/>
    <d v="2023-01-24T00:00:00"/>
  </r>
  <r>
    <x v="5"/>
    <s v="FC"/>
    <x v="9"/>
    <x v="13"/>
    <x v="1"/>
    <n v="5358697"/>
    <n v="555000"/>
    <x v="0"/>
    <s v="YES"/>
    <d v="2023-01-24T00:00:00"/>
  </r>
  <r>
    <x v="5"/>
    <s v="FC"/>
    <x v="7"/>
    <x v="14"/>
    <x v="0"/>
    <n v="5358703"/>
    <n v="907800"/>
    <x v="0"/>
    <s v="YES"/>
    <d v="2023-01-24T00:00:00"/>
  </r>
  <r>
    <x v="5"/>
    <s v="FC"/>
    <x v="8"/>
    <x v="12"/>
    <x v="1"/>
    <n v="5357532"/>
    <n v="660000"/>
    <x v="0"/>
    <s v="YES"/>
    <d v="2023-01-18T00:00:00"/>
  </r>
  <r>
    <x v="5"/>
    <s v="FC"/>
    <x v="10"/>
    <x v="15"/>
    <x v="2"/>
    <n v="5358833"/>
    <n v="215000"/>
    <x v="0"/>
    <s v="YES"/>
    <d v="2023-01-25T00:00:00"/>
  </r>
  <r>
    <x v="5"/>
    <s v="FC"/>
    <x v="9"/>
    <x v="13"/>
    <x v="1"/>
    <n v="5357439"/>
    <n v="345000"/>
    <x v="0"/>
    <s v="YES"/>
    <d v="2023-01-18T00:00:00"/>
  </r>
  <r>
    <x v="5"/>
    <s v="FC"/>
    <x v="8"/>
    <x v="12"/>
    <x v="0"/>
    <n v="5358858"/>
    <n v="465500"/>
    <x v="0"/>
    <s v="YES"/>
    <d v="2023-01-25T00:00:00"/>
  </r>
  <r>
    <x v="5"/>
    <s v="FC"/>
    <x v="8"/>
    <x v="12"/>
    <x v="1"/>
    <n v="5357432"/>
    <n v="475000"/>
    <x v="0"/>
    <s v="YES"/>
    <d v="2023-01-18T00:00:00"/>
  </r>
  <r>
    <x v="5"/>
    <s v="FC"/>
    <x v="8"/>
    <x v="12"/>
    <x v="0"/>
    <n v="5357400"/>
    <n v="365000"/>
    <x v="0"/>
    <s v="YES"/>
    <d v="2023-01-18T00:00:00"/>
  </r>
  <r>
    <x v="5"/>
    <s v="FC"/>
    <x v="8"/>
    <x v="12"/>
    <x v="1"/>
    <n v="5357352"/>
    <n v="510000"/>
    <x v="0"/>
    <s v="YES"/>
    <d v="2023-01-18T00:00:00"/>
  </r>
  <r>
    <x v="5"/>
    <s v="FC"/>
    <x v="11"/>
    <x v="16"/>
    <x v="1"/>
    <n v="5358732"/>
    <n v="505000"/>
    <x v="0"/>
    <s v="YES"/>
    <d v="2023-01-24T00:00:00"/>
  </r>
  <r>
    <x v="5"/>
    <s v="FC"/>
    <x v="8"/>
    <x v="12"/>
    <x v="1"/>
    <n v="5357668"/>
    <n v="670000"/>
    <x v="0"/>
    <s v="YES"/>
    <d v="2023-01-19T00:00:00"/>
  </r>
  <r>
    <x v="5"/>
    <s v="FC"/>
    <x v="9"/>
    <x v="13"/>
    <x v="1"/>
    <n v="5357866"/>
    <n v="1800000"/>
    <x v="0"/>
    <s v="YES"/>
    <d v="2023-01-20T00:00:00"/>
  </r>
  <r>
    <x v="5"/>
    <s v="FC"/>
    <x v="9"/>
    <x v="13"/>
    <x v="1"/>
    <n v="5357867"/>
    <n v="910000"/>
    <x v="0"/>
    <s v="YES"/>
    <d v="2023-01-20T00:00:00"/>
  </r>
  <r>
    <x v="5"/>
    <s v="FC"/>
    <x v="9"/>
    <x v="17"/>
    <x v="2"/>
    <n v="5357762"/>
    <n v="7861068.0599999996"/>
    <x v="0"/>
    <s v="YES"/>
    <d v="2023-01-19T00:00:00"/>
  </r>
  <r>
    <x v="5"/>
    <s v="FC"/>
    <x v="6"/>
    <x v="18"/>
    <x v="1"/>
    <n v="5357884"/>
    <n v="799169"/>
    <x v="1"/>
    <s v="YES"/>
    <d v="2023-01-20T00:00:00"/>
  </r>
  <r>
    <x v="5"/>
    <s v="FC"/>
    <x v="9"/>
    <x v="13"/>
    <x v="1"/>
    <n v="5357739"/>
    <n v="550000"/>
    <x v="0"/>
    <s v="YES"/>
    <d v="2023-01-19T00:00:00"/>
  </r>
  <r>
    <x v="5"/>
    <s v="FC"/>
    <x v="11"/>
    <x v="16"/>
    <x v="1"/>
    <n v="5357894"/>
    <n v="1420000"/>
    <x v="0"/>
    <s v="YES"/>
    <d v="2023-01-20T00:00:00"/>
  </r>
  <r>
    <x v="5"/>
    <s v="FC"/>
    <x v="11"/>
    <x v="16"/>
    <x v="5"/>
    <n v="5358020"/>
    <n v="329900"/>
    <x v="0"/>
    <s v="YES"/>
    <d v="2023-01-20T00:00:00"/>
  </r>
  <r>
    <x v="5"/>
    <s v="FC"/>
    <x v="11"/>
    <x v="16"/>
    <x v="1"/>
    <n v="5357723"/>
    <n v="609000"/>
    <x v="0"/>
    <s v="YES"/>
    <d v="2023-01-19T00:00:00"/>
  </r>
  <r>
    <x v="5"/>
    <s v="FC"/>
    <x v="9"/>
    <x v="13"/>
    <x v="1"/>
    <n v="5358431"/>
    <n v="460000"/>
    <x v="0"/>
    <s v="YES"/>
    <d v="2023-01-23T00:00:00"/>
  </r>
  <r>
    <x v="5"/>
    <s v="FC"/>
    <x v="12"/>
    <x v="19"/>
    <x v="0"/>
    <n v="5357943"/>
    <n v="275000"/>
    <x v="0"/>
    <s v="YES"/>
    <d v="2023-01-20T00:00:00"/>
  </r>
  <r>
    <x v="5"/>
    <s v="FC"/>
    <x v="12"/>
    <x v="19"/>
    <x v="1"/>
    <n v="5357660"/>
    <n v="780000"/>
    <x v="0"/>
    <s v="YES"/>
    <d v="2023-01-19T00:00:00"/>
  </r>
  <r>
    <x v="5"/>
    <s v="FC"/>
    <x v="11"/>
    <x v="16"/>
    <x v="1"/>
    <n v="5357954"/>
    <n v="470000"/>
    <x v="0"/>
    <s v="YES"/>
    <d v="2023-01-20T00:00:00"/>
  </r>
  <r>
    <x v="5"/>
    <s v="FC"/>
    <x v="6"/>
    <x v="18"/>
    <x v="1"/>
    <n v="5357639"/>
    <n v="602000"/>
    <x v="0"/>
    <s v="YES"/>
    <d v="2023-01-19T00:00:00"/>
  </r>
  <r>
    <x v="5"/>
    <s v="FC"/>
    <x v="11"/>
    <x v="16"/>
    <x v="1"/>
    <n v="5357971"/>
    <n v="645000"/>
    <x v="0"/>
    <s v="YES"/>
    <d v="2023-01-20T00:00:00"/>
  </r>
  <r>
    <x v="5"/>
    <s v="FC"/>
    <x v="11"/>
    <x v="16"/>
    <x v="1"/>
    <n v="5357581"/>
    <n v="470000"/>
    <x v="0"/>
    <s v="YES"/>
    <d v="2023-01-18T00:00:00"/>
  </r>
  <r>
    <x v="5"/>
    <s v="FC"/>
    <x v="11"/>
    <x v="16"/>
    <x v="1"/>
    <n v="5357919"/>
    <n v="1940000"/>
    <x v="0"/>
    <s v="YES"/>
    <d v="2023-01-20T00:00:00"/>
  </r>
  <r>
    <x v="5"/>
    <s v="FC"/>
    <x v="12"/>
    <x v="19"/>
    <x v="0"/>
    <n v="5355241"/>
    <n v="430000"/>
    <x v="0"/>
    <s v="YES"/>
    <d v="2023-01-04T00:00:00"/>
  </r>
  <r>
    <x v="5"/>
    <s v="FC"/>
    <x v="9"/>
    <x v="13"/>
    <x v="1"/>
    <n v="5355734"/>
    <n v="478000"/>
    <x v="0"/>
    <s v="YES"/>
    <d v="2023-01-06T00:00:00"/>
  </r>
  <r>
    <x v="5"/>
    <s v="FC"/>
    <x v="8"/>
    <x v="12"/>
    <x v="1"/>
    <n v="5355718"/>
    <n v="337300"/>
    <x v="0"/>
    <s v="YES"/>
    <d v="2023-01-06T00:00:00"/>
  </r>
  <r>
    <x v="5"/>
    <s v="FC"/>
    <x v="9"/>
    <x v="17"/>
    <x v="1"/>
    <n v="5355708"/>
    <n v="390000"/>
    <x v="0"/>
    <s v="YES"/>
    <d v="2023-01-06T00:00:00"/>
  </r>
  <r>
    <x v="5"/>
    <s v="FC"/>
    <x v="12"/>
    <x v="19"/>
    <x v="1"/>
    <n v="5355704"/>
    <n v="535000"/>
    <x v="0"/>
    <s v="YES"/>
    <d v="2023-01-06T00:00:00"/>
  </r>
  <r>
    <x v="5"/>
    <s v="FC"/>
    <x v="8"/>
    <x v="12"/>
    <x v="5"/>
    <n v="5355651"/>
    <n v="375000"/>
    <x v="0"/>
    <s v="YES"/>
    <d v="2023-01-06T00:00:00"/>
  </r>
  <r>
    <x v="5"/>
    <s v="FC"/>
    <x v="9"/>
    <x v="20"/>
    <x v="1"/>
    <n v="5355568"/>
    <n v="389900"/>
    <x v="0"/>
    <s v="YES"/>
    <d v="2023-01-05T00:00:00"/>
  </r>
  <r>
    <x v="5"/>
    <s v="FC"/>
    <x v="9"/>
    <x v="13"/>
    <x v="0"/>
    <n v="5355549"/>
    <n v="189500"/>
    <x v="0"/>
    <s v="YES"/>
    <d v="2023-01-05T00:00:00"/>
  </r>
  <r>
    <x v="5"/>
    <s v="FC"/>
    <x v="6"/>
    <x v="18"/>
    <x v="1"/>
    <n v="5355430"/>
    <n v="445000"/>
    <x v="0"/>
    <s v="YES"/>
    <d v="2023-01-05T00:00:00"/>
  </r>
  <r>
    <x v="5"/>
    <s v="FC"/>
    <x v="9"/>
    <x v="13"/>
    <x v="1"/>
    <n v="5355411"/>
    <n v="416000"/>
    <x v="0"/>
    <s v="YES"/>
    <d v="2023-01-05T00:00:00"/>
  </r>
  <r>
    <x v="5"/>
    <s v="FC"/>
    <x v="9"/>
    <x v="13"/>
    <x v="1"/>
    <n v="5355407"/>
    <n v="515000"/>
    <x v="0"/>
    <s v="YES"/>
    <d v="2023-01-05T00:00:00"/>
  </r>
  <r>
    <x v="5"/>
    <s v="FC"/>
    <x v="9"/>
    <x v="17"/>
    <x v="0"/>
    <n v="5355326"/>
    <n v="175000"/>
    <x v="0"/>
    <s v="YES"/>
    <d v="2023-01-04T00:00:00"/>
  </r>
  <r>
    <x v="5"/>
    <s v="FC"/>
    <x v="12"/>
    <x v="19"/>
    <x v="1"/>
    <n v="5356775"/>
    <n v="568000"/>
    <x v="0"/>
    <s v="YES"/>
    <d v="2023-01-13T00:00:00"/>
  </r>
  <r>
    <x v="5"/>
    <s v="FC"/>
    <x v="9"/>
    <x v="21"/>
    <x v="1"/>
    <n v="5355261"/>
    <n v="495000"/>
    <x v="0"/>
    <s v="YES"/>
    <d v="2023-01-04T00:00:00"/>
  </r>
  <r>
    <x v="5"/>
    <s v="FC"/>
    <x v="9"/>
    <x v="20"/>
    <x v="1"/>
    <n v="5355860"/>
    <n v="384000"/>
    <x v="0"/>
    <s v="YES"/>
    <d v="2023-01-09T00:00:00"/>
  </r>
  <r>
    <x v="5"/>
    <s v="FC"/>
    <x v="9"/>
    <x v="17"/>
    <x v="1"/>
    <n v="5355203"/>
    <n v="480000"/>
    <x v="0"/>
    <s v="YES"/>
    <d v="2023-01-04T00:00:00"/>
  </r>
  <r>
    <x v="5"/>
    <s v="FC"/>
    <x v="9"/>
    <x v="21"/>
    <x v="1"/>
    <n v="5355199"/>
    <n v="1300000"/>
    <x v="0"/>
    <s v="YES"/>
    <d v="2023-01-04T00:00:00"/>
  </r>
  <r>
    <x v="5"/>
    <s v="FC"/>
    <x v="9"/>
    <x v="17"/>
    <x v="4"/>
    <n v="5355154"/>
    <n v="1510000"/>
    <x v="0"/>
    <s v="YES"/>
    <d v="2023-01-03T00:00:00"/>
  </r>
  <r>
    <x v="5"/>
    <s v="FC"/>
    <x v="8"/>
    <x v="12"/>
    <x v="1"/>
    <n v="5355090"/>
    <n v="465000"/>
    <x v="0"/>
    <s v="YES"/>
    <d v="2023-01-03T00:00:00"/>
  </r>
  <r>
    <x v="5"/>
    <s v="FC"/>
    <x v="12"/>
    <x v="19"/>
    <x v="1"/>
    <n v="5355085"/>
    <n v="528000"/>
    <x v="0"/>
    <s v="YES"/>
    <d v="2023-01-03T00:00:00"/>
  </r>
  <r>
    <x v="5"/>
    <s v="FC"/>
    <x v="9"/>
    <x v="13"/>
    <x v="2"/>
    <n v="5355083"/>
    <n v="500000"/>
    <x v="0"/>
    <s v="YES"/>
    <d v="2023-01-03T00:00:00"/>
  </r>
  <r>
    <x v="5"/>
    <s v="FC"/>
    <x v="9"/>
    <x v="21"/>
    <x v="1"/>
    <n v="5355080"/>
    <n v="460000"/>
    <x v="0"/>
    <s v="YES"/>
    <d v="2023-01-03T00:00:00"/>
  </r>
  <r>
    <x v="5"/>
    <s v="FC"/>
    <x v="6"/>
    <x v="18"/>
    <x v="1"/>
    <n v="5355078"/>
    <n v="505000"/>
    <x v="0"/>
    <s v="YES"/>
    <d v="2023-01-03T00:00:00"/>
  </r>
  <r>
    <x v="5"/>
    <s v="FC"/>
    <x v="9"/>
    <x v="17"/>
    <x v="1"/>
    <n v="5355069"/>
    <n v="505000"/>
    <x v="0"/>
    <s v="YES"/>
    <d v="2023-01-03T00:00:00"/>
  </r>
  <r>
    <x v="5"/>
    <s v="FC"/>
    <x v="9"/>
    <x v="13"/>
    <x v="1"/>
    <n v="5355064"/>
    <n v="504000"/>
    <x v="0"/>
    <s v="YES"/>
    <d v="2023-01-03T00:00:00"/>
  </r>
  <r>
    <x v="5"/>
    <s v="FC"/>
    <x v="12"/>
    <x v="19"/>
    <x v="1"/>
    <n v="5355060"/>
    <n v="549000"/>
    <x v="0"/>
    <s v="YES"/>
    <d v="2023-01-03T00:00:00"/>
  </r>
  <r>
    <x v="5"/>
    <s v="FC"/>
    <x v="11"/>
    <x v="16"/>
    <x v="1"/>
    <n v="5355315"/>
    <n v="400000"/>
    <x v="0"/>
    <s v="YES"/>
    <d v="2023-01-04T00:00:00"/>
  </r>
  <r>
    <x v="5"/>
    <s v="FC"/>
    <x v="9"/>
    <x v="21"/>
    <x v="1"/>
    <n v="5356797"/>
    <n v="380000"/>
    <x v="0"/>
    <s v="YES"/>
    <d v="2023-01-13T00:00:00"/>
  </r>
  <r>
    <x v="5"/>
    <s v="FC"/>
    <x v="9"/>
    <x v="21"/>
    <x v="1"/>
    <n v="5357285"/>
    <n v="650000"/>
    <x v="0"/>
    <s v="YES"/>
    <d v="2023-01-17T00:00:00"/>
  </r>
  <r>
    <x v="5"/>
    <s v="FC"/>
    <x v="9"/>
    <x v="13"/>
    <x v="0"/>
    <n v="5357235"/>
    <n v="314500"/>
    <x v="0"/>
    <s v="YES"/>
    <d v="2023-01-17T00:00:00"/>
  </r>
  <r>
    <x v="5"/>
    <s v="FC"/>
    <x v="11"/>
    <x v="16"/>
    <x v="0"/>
    <n v="5357224"/>
    <n v="330000"/>
    <x v="0"/>
    <s v="YES"/>
    <d v="2023-01-17T00:00:00"/>
  </r>
  <r>
    <x v="5"/>
    <s v="FC"/>
    <x v="9"/>
    <x v="13"/>
    <x v="1"/>
    <n v="5357205"/>
    <n v="400000"/>
    <x v="0"/>
    <s v="YES"/>
    <d v="2023-01-17T00:00:00"/>
  </r>
  <r>
    <x v="5"/>
    <s v="FC"/>
    <x v="9"/>
    <x v="21"/>
    <x v="1"/>
    <n v="5357203"/>
    <n v="3313000"/>
    <x v="0"/>
    <s v="YES"/>
    <d v="2023-01-17T00:00:00"/>
  </r>
  <r>
    <x v="5"/>
    <s v="FC"/>
    <x v="9"/>
    <x v="13"/>
    <x v="0"/>
    <n v="5357135"/>
    <n v="210000"/>
    <x v="0"/>
    <s v="YES"/>
    <d v="2023-01-17T00:00:00"/>
  </r>
  <r>
    <x v="5"/>
    <s v="FC"/>
    <x v="9"/>
    <x v="17"/>
    <x v="1"/>
    <n v="5357043"/>
    <n v="460000"/>
    <x v="0"/>
    <s v="YES"/>
    <d v="2023-01-13T00:00:00"/>
  </r>
  <r>
    <x v="5"/>
    <s v="FC"/>
    <x v="9"/>
    <x v="13"/>
    <x v="2"/>
    <n v="5356861"/>
    <n v="880000"/>
    <x v="0"/>
    <s v="YES"/>
    <d v="2023-01-13T00:00:00"/>
  </r>
  <r>
    <x v="5"/>
    <s v="FC"/>
    <x v="9"/>
    <x v="17"/>
    <x v="1"/>
    <n v="5356826"/>
    <n v="429900"/>
    <x v="0"/>
    <s v="YES"/>
    <d v="2023-01-13T00:00:00"/>
  </r>
  <r>
    <x v="5"/>
    <s v="FC"/>
    <x v="8"/>
    <x v="12"/>
    <x v="0"/>
    <n v="5356824"/>
    <n v="132500"/>
    <x v="0"/>
    <s v="YES"/>
    <d v="2023-01-13T00:00:00"/>
  </r>
  <r>
    <x v="5"/>
    <s v="FC"/>
    <x v="9"/>
    <x v="22"/>
    <x v="1"/>
    <n v="5356821"/>
    <n v="406990"/>
    <x v="1"/>
    <s v="YES"/>
    <d v="2023-01-13T00:00:00"/>
  </r>
  <r>
    <x v="5"/>
    <s v="FC"/>
    <x v="8"/>
    <x v="12"/>
    <x v="1"/>
    <n v="5355748"/>
    <n v="357500"/>
    <x v="0"/>
    <s v="YES"/>
    <d v="2023-01-06T00:00:00"/>
  </r>
  <r>
    <x v="5"/>
    <s v="FC"/>
    <x v="6"/>
    <x v="18"/>
    <x v="3"/>
    <n v="5356804"/>
    <n v="871360"/>
    <x v="0"/>
    <s v="YES"/>
    <d v="2023-01-13T00:00:00"/>
  </r>
  <r>
    <x v="5"/>
    <s v="FC"/>
    <x v="9"/>
    <x v="17"/>
    <x v="4"/>
    <n v="5355752"/>
    <n v="2400000"/>
    <x v="0"/>
    <s v="YES"/>
    <d v="2023-01-06T00:00:00"/>
  </r>
  <r>
    <x v="5"/>
    <s v="FC"/>
    <x v="9"/>
    <x v="21"/>
    <x v="1"/>
    <n v="5356767"/>
    <n v="403225"/>
    <x v="0"/>
    <s v="YES"/>
    <d v="2023-01-13T00:00:00"/>
  </r>
  <r>
    <x v="5"/>
    <s v="FC"/>
    <x v="6"/>
    <x v="18"/>
    <x v="1"/>
    <n v="5356762"/>
    <n v="530000"/>
    <x v="0"/>
    <s v="YES"/>
    <d v="2023-01-13T00:00:00"/>
  </r>
  <r>
    <x v="5"/>
    <s v="FC"/>
    <x v="12"/>
    <x v="19"/>
    <x v="1"/>
    <n v="5356755"/>
    <n v="580000"/>
    <x v="0"/>
    <s v="YES"/>
    <d v="2023-01-13T00:00:00"/>
  </r>
  <r>
    <x v="5"/>
    <s v="FC"/>
    <x v="8"/>
    <x v="12"/>
    <x v="1"/>
    <n v="5356411"/>
    <n v="600000"/>
    <x v="0"/>
    <s v="YES"/>
    <d v="2023-01-12T00:00:00"/>
  </r>
  <r>
    <x v="5"/>
    <s v="FC"/>
    <x v="9"/>
    <x v="21"/>
    <x v="1"/>
    <n v="5356330"/>
    <n v="550000"/>
    <x v="0"/>
    <s v="YES"/>
    <d v="2023-01-11T00:00:00"/>
  </r>
  <r>
    <x v="5"/>
    <s v="FC"/>
    <x v="11"/>
    <x v="16"/>
    <x v="1"/>
    <n v="5356317"/>
    <n v="413000"/>
    <x v="0"/>
    <s v="YES"/>
    <d v="2023-01-11T00:00:00"/>
  </r>
  <r>
    <x v="5"/>
    <s v="FC"/>
    <x v="6"/>
    <x v="18"/>
    <x v="1"/>
    <n v="5356263"/>
    <n v="575000"/>
    <x v="0"/>
    <s v="YES"/>
    <d v="2023-01-11T00:00:00"/>
  </r>
  <r>
    <x v="5"/>
    <s v="FC"/>
    <x v="9"/>
    <x v="13"/>
    <x v="0"/>
    <n v="5356065"/>
    <n v="395000"/>
    <x v="0"/>
    <s v="YES"/>
    <d v="2023-01-10T00:00:00"/>
  </r>
  <r>
    <x v="5"/>
    <s v="FC"/>
    <x v="12"/>
    <x v="19"/>
    <x v="1"/>
    <n v="5355982"/>
    <n v="790000"/>
    <x v="0"/>
    <s v="YES"/>
    <d v="2023-01-09T00:00:00"/>
  </r>
  <r>
    <x v="5"/>
    <s v="FC"/>
    <x v="11"/>
    <x v="16"/>
    <x v="1"/>
    <n v="5355926"/>
    <n v="750000"/>
    <x v="0"/>
    <s v="YES"/>
    <d v="2023-01-09T00:00:00"/>
  </r>
  <r>
    <x v="5"/>
    <s v="FC"/>
    <x v="8"/>
    <x v="12"/>
    <x v="0"/>
    <n v="5355921"/>
    <n v="285250"/>
    <x v="0"/>
    <s v="YES"/>
    <d v="2023-01-09T00:00:00"/>
  </r>
  <r>
    <x v="5"/>
    <s v="FC"/>
    <x v="12"/>
    <x v="19"/>
    <x v="0"/>
    <n v="5357315"/>
    <n v="182500"/>
    <x v="0"/>
    <s v="YES"/>
    <d v="2023-01-17T00:00:00"/>
  </r>
  <r>
    <x v="5"/>
    <s v="FC"/>
    <x v="9"/>
    <x v="20"/>
    <x v="1"/>
    <n v="5356815"/>
    <n v="821841"/>
    <x v="1"/>
    <s v="YES"/>
    <d v="2023-01-13T00:00:00"/>
  </r>
  <r>
    <x v="5"/>
    <s v="FC"/>
    <x v="9"/>
    <x v="13"/>
    <x v="1"/>
    <n v="5359831"/>
    <n v="470000"/>
    <x v="0"/>
    <s v="YES"/>
    <d v="2023-01-31T00:00:00"/>
  </r>
  <r>
    <x v="5"/>
    <s v="FC"/>
    <x v="11"/>
    <x v="16"/>
    <x v="1"/>
    <n v="5357718"/>
    <n v="745000"/>
    <x v="0"/>
    <s v="YES"/>
    <d v="2023-01-19T00:00:00"/>
  </r>
  <r>
    <x v="5"/>
    <s v="FC"/>
    <x v="11"/>
    <x v="16"/>
    <x v="0"/>
    <n v="5359015"/>
    <n v="325000"/>
    <x v="0"/>
    <s v="YES"/>
    <d v="2023-01-25T00:00:00"/>
  </r>
  <r>
    <x v="5"/>
    <s v="FC"/>
    <x v="11"/>
    <x v="16"/>
    <x v="0"/>
    <n v="5359484"/>
    <n v="400000"/>
    <x v="0"/>
    <s v="YES"/>
    <d v="2023-01-27T00:00:00"/>
  </r>
  <r>
    <x v="5"/>
    <s v="FC"/>
    <x v="9"/>
    <x v="23"/>
    <x v="1"/>
    <n v="5359905"/>
    <n v="399000"/>
    <x v="1"/>
    <s v="YES"/>
    <d v="2023-01-31T00:00:00"/>
  </r>
  <r>
    <x v="5"/>
    <s v="FC"/>
    <x v="9"/>
    <x v="13"/>
    <x v="1"/>
    <n v="5359894"/>
    <n v="470000"/>
    <x v="0"/>
    <s v="YES"/>
    <d v="2023-01-31T00:00:00"/>
  </r>
  <r>
    <x v="5"/>
    <s v="FC"/>
    <x v="9"/>
    <x v="13"/>
    <x v="1"/>
    <n v="5359492"/>
    <n v="410000"/>
    <x v="0"/>
    <s v="YES"/>
    <d v="2023-01-27T00:00:00"/>
  </r>
  <r>
    <x v="5"/>
    <s v="FC"/>
    <x v="9"/>
    <x v="13"/>
    <x v="1"/>
    <n v="5359618"/>
    <n v="490000"/>
    <x v="0"/>
    <s v="YES"/>
    <d v="2023-01-30T00:00:00"/>
  </r>
  <r>
    <x v="5"/>
    <s v="FC"/>
    <x v="9"/>
    <x v="17"/>
    <x v="4"/>
    <n v="5359028"/>
    <n v="857000"/>
    <x v="0"/>
    <s v="YES"/>
    <d v="2023-01-25T00:00:00"/>
  </r>
  <r>
    <x v="5"/>
    <s v="FC"/>
    <x v="9"/>
    <x v="20"/>
    <x v="1"/>
    <n v="5359056"/>
    <n v="381074.55"/>
    <x v="0"/>
    <s v="YES"/>
    <d v="2023-01-26T00:00:00"/>
  </r>
  <r>
    <x v="5"/>
    <s v="FC"/>
    <x v="12"/>
    <x v="19"/>
    <x v="0"/>
    <n v="5359871"/>
    <n v="206500"/>
    <x v="0"/>
    <s v="YES"/>
    <d v="2023-01-31T00:00:00"/>
  </r>
  <r>
    <x v="5"/>
    <s v="FC"/>
    <x v="12"/>
    <x v="19"/>
    <x v="1"/>
    <n v="5359081"/>
    <n v="372690"/>
    <x v="0"/>
    <s v="YES"/>
    <d v="2023-01-26T00:00:00"/>
  </r>
  <r>
    <x v="5"/>
    <s v="FC"/>
    <x v="9"/>
    <x v="13"/>
    <x v="5"/>
    <n v="5359495"/>
    <n v="270000"/>
    <x v="0"/>
    <s v="YES"/>
    <d v="2023-01-27T00:00:00"/>
  </r>
  <r>
    <x v="5"/>
    <s v="FC"/>
    <x v="9"/>
    <x v="24"/>
    <x v="2"/>
    <n v="5358993"/>
    <n v="830000"/>
    <x v="0"/>
    <s v="YES"/>
    <d v="2023-01-25T00:00:00"/>
  </r>
  <r>
    <x v="5"/>
    <s v="FC"/>
    <x v="9"/>
    <x v="13"/>
    <x v="1"/>
    <n v="5359598"/>
    <n v="2595999"/>
    <x v="0"/>
    <s v="YES"/>
    <d v="2023-01-30T00:00:00"/>
  </r>
  <r>
    <x v="5"/>
    <s v="FC"/>
    <x v="8"/>
    <x v="12"/>
    <x v="4"/>
    <n v="5359890"/>
    <n v="1550000"/>
    <x v="0"/>
    <s v="YES"/>
    <d v="2023-01-31T00:00:00"/>
  </r>
  <r>
    <x v="5"/>
    <s v="FC"/>
    <x v="12"/>
    <x v="19"/>
    <x v="0"/>
    <n v="5359106"/>
    <n v="470000"/>
    <x v="0"/>
    <s v="YES"/>
    <d v="2023-01-26T00:00:00"/>
  </r>
  <r>
    <x v="5"/>
    <s v="FC"/>
    <x v="9"/>
    <x v="21"/>
    <x v="1"/>
    <n v="5359828"/>
    <n v="935000"/>
    <x v="0"/>
    <s v="YES"/>
    <d v="2023-01-31T00:00:00"/>
  </r>
  <r>
    <x v="5"/>
    <s v="FC"/>
    <x v="9"/>
    <x v="19"/>
    <x v="1"/>
    <n v="5359109"/>
    <n v="750000"/>
    <x v="0"/>
    <s v="YES"/>
    <d v="2023-01-26T00:00:00"/>
  </r>
  <r>
    <x v="5"/>
    <s v="FC"/>
    <x v="9"/>
    <x v="20"/>
    <x v="1"/>
    <n v="5359114"/>
    <n v="766611"/>
    <x v="1"/>
    <s v="YES"/>
    <d v="2023-01-26T00:00:00"/>
  </r>
  <r>
    <x v="5"/>
    <s v="FC"/>
    <x v="9"/>
    <x v="13"/>
    <x v="1"/>
    <n v="5359116"/>
    <n v="1060000"/>
    <x v="0"/>
    <s v="YES"/>
    <d v="2023-01-26T00:00:00"/>
  </r>
  <r>
    <x v="5"/>
    <s v="FC"/>
    <x v="12"/>
    <x v="19"/>
    <x v="1"/>
    <n v="5359339"/>
    <n v="420000"/>
    <x v="0"/>
    <s v="YES"/>
    <d v="2023-01-27T00:00:00"/>
  </r>
  <r>
    <x v="5"/>
    <s v="FC"/>
    <x v="9"/>
    <x v="22"/>
    <x v="1"/>
    <n v="5359154"/>
    <n v="369990"/>
    <x v="1"/>
    <s v="YES"/>
    <d v="2023-01-26T00:00:00"/>
  </r>
  <r>
    <x v="5"/>
    <s v="FC"/>
    <x v="11"/>
    <x v="16"/>
    <x v="1"/>
    <n v="5359739"/>
    <n v="449500"/>
    <x v="0"/>
    <s v="YES"/>
    <d v="2023-01-30T00:00:00"/>
  </r>
  <r>
    <x v="5"/>
    <s v="FC"/>
    <x v="9"/>
    <x v="17"/>
    <x v="4"/>
    <n v="5359728"/>
    <n v="1540000"/>
    <x v="0"/>
    <s v="YES"/>
    <d v="2023-01-30T00:00:00"/>
  </r>
  <r>
    <x v="5"/>
    <s v="FC"/>
    <x v="9"/>
    <x v="13"/>
    <x v="0"/>
    <n v="5359166"/>
    <n v="132500"/>
    <x v="0"/>
    <s v="YES"/>
    <d v="2023-01-26T00:00:00"/>
  </r>
  <r>
    <x v="5"/>
    <s v="FC"/>
    <x v="6"/>
    <x v="18"/>
    <x v="1"/>
    <n v="5359322"/>
    <n v="962367"/>
    <x v="1"/>
    <s v="YES"/>
    <d v="2023-01-27T00:00:00"/>
  </r>
  <r>
    <x v="5"/>
    <s v="FC"/>
    <x v="8"/>
    <x v="12"/>
    <x v="1"/>
    <n v="5359302"/>
    <n v="459000"/>
    <x v="0"/>
    <s v="YES"/>
    <d v="2023-01-27T00:00:00"/>
  </r>
  <r>
    <x v="5"/>
    <s v="FC"/>
    <x v="8"/>
    <x v="12"/>
    <x v="4"/>
    <n v="5359312"/>
    <n v="1850000"/>
    <x v="0"/>
    <s v="YES"/>
    <d v="2023-01-27T00:00:00"/>
  </r>
  <r>
    <x v="5"/>
    <s v="FC"/>
    <x v="8"/>
    <x v="12"/>
    <x v="1"/>
    <n v="5359587"/>
    <n v="2335000"/>
    <x v="0"/>
    <s v="YES"/>
    <d v="2023-01-30T00:00:00"/>
  </r>
  <r>
    <x v="5"/>
    <s v="FC"/>
    <x v="12"/>
    <x v="19"/>
    <x v="1"/>
    <n v="5359949"/>
    <n v="399000"/>
    <x v="0"/>
    <s v="YES"/>
    <d v="2023-01-31T00:00:00"/>
  </r>
  <r>
    <x v="5"/>
    <s v="FC"/>
    <x v="8"/>
    <x v="12"/>
    <x v="1"/>
    <n v="5359408"/>
    <n v="680000"/>
    <x v="0"/>
    <s v="YES"/>
    <d v="2023-01-27T00:00:00"/>
  </r>
  <r>
    <x v="5"/>
    <s v="FC"/>
    <x v="11"/>
    <x v="16"/>
    <x v="2"/>
    <n v="5359439"/>
    <n v="150000"/>
    <x v="0"/>
    <s v="YES"/>
    <d v="2023-01-27T00:00:00"/>
  </r>
  <r>
    <x v="5"/>
    <s v="FC"/>
    <x v="9"/>
    <x v="20"/>
    <x v="1"/>
    <n v="5359402"/>
    <n v="1500000"/>
    <x v="0"/>
    <s v="YES"/>
    <d v="2023-01-27T00:00:00"/>
  </r>
  <r>
    <x v="5"/>
    <s v="FC"/>
    <x v="9"/>
    <x v="21"/>
    <x v="1"/>
    <n v="5358951"/>
    <n v="1090000"/>
    <x v="0"/>
    <s v="YES"/>
    <d v="2023-01-25T00:00:00"/>
  </r>
  <r>
    <x v="5"/>
    <s v="FC"/>
    <x v="11"/>
    <x v="16"/>
    <x v="0"/>
    <n v="5359964"/>
    <n v="285000"/>
    <x v="0"/>
    <s v="YES"/>
    <d v="2023-01-31T00:00:00"/>
  </r>
  <r>
    <x v="5"/>
    <s v="FC"/>
    <x v="11"/>
    <x v="16"/>
    <x v="1"/>
    <n v="5359957"/>
    <n v="720000"/>
    <x v="0"/>
    <s v="YES"/>
    <d v="2023-01-31T00:00:00"/>
  </r>
  <r>
    <x v="5"/>
    <s v="FC"/>
    <x v="11"/>
    <x v="16"/>
    <x v="6"/>
    <n v="5358911"/>
    <n v="550000"/>
    <x v="0"/>
    <s v="YES"/>
    <d v="2023-01-25T00:00:00"/>
  </r>
  <r>
    <x v="5"/>
    <s v="FC"/>
    <x v="6"/>
    <x v="18"/>
    <x v="5"/>
    <n v="5358908"/>
    <n v="200000"/>
    <x v="0"/>
    <s v="YES"/>
    <d v="2023-01-25T00:00:00"/>
  </r>
  <r>
    <x v="5"/>
    <s v="FC"/>
    <x v="9"/>
    <x v="13"/>
    <x v="1"/>
    <n v="5359993"/>
    <n v="464900"/>
    <x v="0"/>
    <s v="YES"/>
    <d v="2023-01-31T00:00:00"/>
  </r>
  <r>
    <x v="5"/>
    <s v="FC"/>
    <x v="6"/>
    <x v="18"/>
    <x v="1"/>
    <n v="5360025"/>
    <n v="435000"/>
    <x v="0"/>
    <s v="YES"/>
    <d v="2023-01-31T00:00:00"/>
  </r>
  <r>
    <x v="5"/>
    <s v="FC"/>
    <x v="8"/>
    <x v="12"/>
    <x v="1"/>
    <n v="5359453"/>
    <n v="810000"/>
    <x v="0"/>
    <s v="YES"/>
    <d v="2023-01-27T00:00:00"/>
  </r>
  <r>
    <x v="5"/>
    <s v="FC"/>
    <x v="9"/>
    <x v="13"/>
    <x v="1"/>
    <n v="5359945"/>
    <n v="490000"/>
    <x v="0"/>
    <s v="YES"/>
    <d v="2023-01-31T00:00:00"/>
  </r>
  <r>
    <x v="5"/>
    <s v="FC"/>
    <x v="9"/>
    <x v="17"/>
    <x v="4"/>
    <n v="5359456"/>
    <n v="629900"/>
    <x v="0"/>
    <s v="YES"/>
    <d v="2023-01-27T00:00:00"/>
  </r>
  <r>
    <x v="5"/>
    <s v="FC"/>
    <x v="9"/>
    <x v="23"/>
    <x v="1"/>
    <n v="5359938"/>
    <n v="399990"/>
    <x v="1"/>
    <s v="YES"/>
    <d v="2023-01-31T00:00:00"/>
  </r>
  <r>
    <x v="5"/>
    <s v="FC"/>
    <x v="9"/>
    <x v="17"/>
    <x v="0"/>
    <n v="5359394"/>
    <n v="365000"/>
    <x v="0"/>
    <s v="YES"/>
    <d v="2023-01-27T00:00:00"/>
  </r>
  <r>
    <x v="5"/>
    <s v="FC"/>
    <x v="8"/>
    <x v="12"/>
    <x v="0"/>
    <n v="5360069"/>
    <n v="232000"/>
    <x v="0"/>
    <s v="YES"/>
    <d v="2023-01-31T00:00:00"/>
  </r>
  <r>
    <x v="6"/>
    <s v="LT"/>
    <x v="13"/>
    <x v="25"/>
    <x v="0"/>
    <n v="5360007"/>
    <n v="395000"/>
    <x v="0"/>
    <s v="YES"/>
    <d v="2023-01-31T00:00:00"/>
  </r>
  <r>
    <x v="6"/>
    <s v="LT"/>
    <x v="13"/>
    <x v="25"/>
    <x v="1"/>
    <n v="5356299"/>
    <n v="442000"/>
    <x v="0"/>
    <s v="YES"/>
    <d v="2023-01-11T00:00:00"/>
  </r>
  <r>
    <x v="6"/>
    <s v="LT"/>
    <x v="13"/>
    <x v="25"/>
    <x v="2"/>
    <n v="5355940"/>
    <n v="177000"/>
    <x v="0"/>
    <s v="YES"/>
    <d v="2023-01-09T00:00:00"/>
  </r>
  <r>
    <x v="6"/>
    <s v="LT"/>
    <x v="13"/>
    <x v="25"/>
    <x v="1"/>
    <n v="5357382"/>
    <n v="570000"/>
    <x v="0"/>
    <s v="YES"/>
    <d v="2023-01-18T00:00:00"/>
  </r>
  <r>
    <x v="6"/>
    <s v="LT"/>
    <x v="13"/>
    <x v="25"/>
    <x v="1"/>
    <n v="5355655"/>
    <n v="340000"/>
    <x v="0"/>
    <s v="YES"/>
    <d v="2023-01-06T00:00:00"/>
  </r>
  <r>
    <x v="6"/>
    <s v="LT"/>
    <x v="13"/>
    <x v="26"/>
    <x v="0"/>
    <n v="5359348"/>
    <n v="519000"/>
    <x v="0"/>
    <s v="YES"/>
    <d v="2023-01-27T00:00:00"/>
  </r>
  <r>
    <x v="6"/>
    <s v="LT"/>
    <x v="13"/>
    <x v="26"/>
    <x v="1"/>
    <n v="5358903"/>
    <n v="309750"/>
    <x v="0"/>
    <s v="YES"/>
    <d v="2023-01-25T00:00:00"/>
  </r>
  <r>
    <x v="6"/>
    <s v="LT"/>
    <x v="13"/>
    <x v="25"/>
    <x v="2"/>
    <n v="5359079"/>
    <n v="175000"/>
    <x v="0"/>
    <s v="YES"/>
    <d v="2023-01-26T00:00:00"/>
  </r>
  <r>
    <x v="6"/>
    <s v="LT"/>
    <x v="13"/>
    <x v="25"/>
    <x v="0"/>
    <n v="5358057"/>
    <n v="365000"/>
    <x v="0"/>
    <s v="YES"/>
    <d v="2023-01-20T00:00:00"/>
  </r>
  <r>
    <x v="6"/>
    <s v="LT"/>
    <x v="13"/>
    <x v="25"/>
    <x v="0"/>
    <n v="5355041"/>
    <n v="315000"/>
    <x v="0"/>
    <s v="YES"/>
    <d v="2023-01-03T00:00:00"/>
  </r>
  <r>
    <x v="6"/>
    <s v="LT"/>
    <x v="13"/>
    <x v="25"/>
    <x v="1"/>
    <n v="5358428"/>
    <n v="370000"/>
    <x v="0"/>
    <s v="YES"/>
    <d v="2023-01-23T00:00:00"/>
  </r>
  <r>
    <x v="6"/>
    <s v="LT"/>
    <x v="13"/>
    <x v="26"/>
    <x v="0"/>
    <n v="5359369"/>
    <n v="355000"/>
    <x v="0"/>
    <s v="YES"/>
    <d v="2023-01-27T00:00:00"/>
  </r>
  <r>
    <x v="6"/>
    <s v="LT"/>
    <x v="13"/>
    <x v="25"/>
    <x v="0"/>
    <n v="5355508"/>
    <n v="153000"/>
    <x v="0"/>
    <s v="YES"/>
    <d v="2023-01-05T00:00:00"/>
  </r>
  <r>
    <x v="7"/>
    <s v="SIG"/>
    <x v="14"/>
    <x v="27"/>
    <x v="0"/>
    <n v="5357419"/>
    <n v="385000"/>
    <x v="0"/>
    <s v="YES"/>
    <d v="2023-01-18T00:00:00"/>
  </r>
  <r>
    <x v="7"/>
    <s v="SIG"/>
    <x v="14"/>
    <x v="28"/>
    <x v="0"/>
    <n v="5357410"/>
    <n v="197000"/>
    <x v="0"/>
    <s v="YES"/>
    <d v="2023-01-18T00:00:00"/>
  </r>
  <r>
    <x v="7"/>
    <s v="SIG"/>
    <x v="14"/>
    <x v="28"/>
    <x v="0"/>
    <n v="5358002"/>
    <n v="670000"/>
    <x v="0"/>
    <s v="YES"/>
    <d v="2023-01-20T00:00:00"/>
  </r>
  <r>
    <x v="7"/>
    <s v="SIG"/>
    <x v="14"/>
    <x v="28"/>
    <x v="1"/>
    <n v="5356254"/>
    <n v="720000"/>
    <x v="0"/>
    <s v="YES"/>
    <d v="2023-01-11T00:00:00"/>
  </r>
  <r>
    <x v="7"/>
    <s v="SIG"/>
    <x v="14"/>
    <x v="27"/>
    <x v="1"/>
    <n v="5359838"/>
    <n v="485000"/>
    <x v="0"/>
    <s v="YES"/>
    <d v="2023-01-31T00:00:00"/>
  </r>
  <r>
    <x v="7"/>
    <s v="SIG"/>
    <x v="14"/>
    <x v="28"/>
    <x v="1"/>
    <n v="5355855"/>
    <n v="455000"/>
    <x v="0"/>
    <s v="YES"/>
    <d v="2023-01-09T00:00:00"/>
  </r>
  <r>
    <x v="7"/>
    <s v="SIG"/>
    <x v="14"/>
    <x v="27"/>
    <x v="1"/>
    <n v="5359656"/>
    <n v="414000"/>
    <x v="0"/>
    <s v="YES"/>
    <d v="2023-01-30T00:00:00"/>
  </r>
  <r>
    <x v="8"/>
    <s v="ST"/>
    <x v="15"/>
    <x v="25"/>
    <x v="3"/>
    <n v="5356622"/>
    <n v="2025000"/>
    <x v="0"/>
    <s v="YES"/>
    <d v="2023-01-12T00:00:00"/>
  </r>
  <r>
    <x v="8"/>
    <s v="ST"/>
    <x v="15"/>
    <x v="25"/>
    <x v="0"/>
    <n v="5356564"/>
    <n v="195000"/>
    <x v="0"/>
    <s v="YES"/>
    <d v="2023-01-12T00:00:00"/>
  </r>
  <r>
    <x v="8"/>
    <s v="ST"/>
    <x v="13"/>
    <x v="29"/>
    <x v="0"/>
    <n v="5356440"/>
    <n v="375000"/>
    <x v="0"/>
    <s v="YES"/>
    <d v="2023-01-12T00:00:00"/>
  </r>
  <r>
    <x v="8"/>
    <s v="ST"/>
    <x v="15"/>
    <x v="30"/>
    <x v="1"/>
    <n v="5356625"/>
    <n v="355000"/>
    <x v="0"/>
    <s v="YES"/>
    <d v="2023-01-12T00:00:00"/>
  </r>
  <r>
    <x v="8"/>
    <s v="ST"/>
    <x v="15"/>
    <x v="25"/>
    <x v="1"/>
    <n v="5356453"/>
    <n v="375000"/>
    <x v="0"/>
    <s v="YES"/>
    <d v="2023-01-12T00:00:00"/>
  </r>
  <r>
    <x v="8"/>
    <s v="ST"/>
    <x v="4"/>
    <x v="31"/>
    <x v="2"/>
    <n v="5356630"/>
    <n v="125000"/>
    <x v="0"/>
    <s v="YES"/>
    <d v="2023-01-12T00:00:00"/>
  </r>
  <r>
    <x v="8"/>
    <s v="ST"/>
    <x v="4"/>
    <x v="32"/>
    <x v="1"/>
    <n v="5357067"/>
    <n v="380000"/>
    <x v="0"/>
    <s v="YES"/>
    <d v="2023-01-13T00:00:00"/>
  </r>
  <r>
    <x v="8"/>
    <s v="ST"/>
    <x v="15"/>
    <x v="25"/>
    <x v="1"/>
    <n v="5356746"/>
    <n v="354000"/>
    <x v="0"/>
    <s v="YES"/>
    <d v="2023-01-13T00:00:00"/>
  </r>
  <r>
    <x v="8"/>
    <s v="ST"/>
    <x v="4"/>
    <x v="33"/>
    <x v="0"/>
    <n v="5356751"/>
    <n v="320000"/>
    <x v="0"/>
    <s v="YES"/>
    <d v="2023-01-13T00:00:00"/>
  </r>
  <r>
    <x v="8"/>
    <s v="ST"/>
    <x v="15"/>
    <x v="34"/>
    <x v="0"/>
    <n v="5356794"/>
    <n v="359000"/>
    <x v="0"/>
    <s v="YES"/>
    <d v="2023-01-13T00:00:00"/>
  </r>
  <r>
    <x v="8"/>
    <s v="ST"/>
    <x v="4"/>
    <x v="35"/>
    <x v="1"/>
    <n v="5356889"/>
    <n v="764423"/>
    <x v="1"/>
    <s v="YES"/>
    <d v="2023-01-13T00:00:00"/>
  </r>
  <r>
    <x v="8"/>
    <s v="ST"/>
    <x v="4"/>
    <x v="35"/>
    <x v="1"/>
    <n v="5358897"/>
    <n v="434575"/>
    <x v="1"/>
    <s v="YES"/>
    <d v="2023-01-25T00:00:00"/>
  </r>
  <r>
    <x v="8"/>
    <s v="ST"/>
    <x v="4"/>
    <x v="31"/>
    <x v="1"/>
    <n v="5356844"/>
    <n v="499479"/>
    <x v="1"/>
    <s v="YES"/>
    <d v="2023-01-13T00:00:00"/>
  </r>
  <r>
    <x v="8"/>
    <s v="ST"/>
    <x v="13"/>
    <x v="29"/>
    <x v="1"/>
    <n v="5356837"/>
    <n v="419000"/>
    <x v="0"/>
    <s v="YES"/>
    <d v="2023-01-13T00:00:00"/>
  </r>
  <r>
    <x v="8"/>
    <s v="ST"/>
    <x v="4"/>
    <x v="31"/>
    <x v="1"/>
    <n v="5359447"/>
    <n v="390000"/>
    <x v="0"/>
    <s v="YES"/>
    <d v="2023-01-27T00:00:00"/>
  </r>
  <r>
    <x v="8"/>
    <s v="ST"/>
    <x v="4"/>
    <x v="33"/>
    <x v="4"/>
    <n v="5359809"/>
    <n v="760000"/>
    <x v="0"/>
    <s v="YES"/>
    <d v="2023-01-31T00:00:00"/>
  </r>
  <r>
    <x v="8"/>
    <s v="ST"/>
    <x v="13"/>
    <x v="36"/>
    <x v="1"/>
    <n v="5359461"/>
    <n v="465000"/>
    <x v="0"/>
    <s v="YES"/>
    <d v="2023-01-27T00:00:00"/>
  </r>
  <r>
    <x v="8"/>
    <s v="ST"/>
    <x v="4"/>
    <x v="35"/>
    <x v="1"/>
    <n v="5357041"/>
    <n v="588000"/>
    <x v="0"/>
    <s v="YES"/>
    <d v="2023-01-13T00:00:00"/>
  </r>
  <r>
    <x v="8"/>
    <s v="ST"/>
    <x v="15"/>
    <x v="37"/>
    <x v="1"/>
    <n v="5355205"/>
    <n v="1400000"/>
    <x v="0"/>
    <s v="YES"/>
    <d v="2023-01-04T00:00:00"/>
  </r>
  <r>
    <x v="8"/>
    <s v="ST"/>
    <x v="15"/>
    <x v="38"/>
    <x v="0"/>
    <n v="5355639"/>
    <n v="475000"/>
    <x v="0"/>
    <s v="YES"/>
    <d v="2023-01-06T00:00:00"/>
  </r>
  <r>
    <x v="8"/>
    <s v="ST"/>
    <x v="13"/>
    <x v="25"/>
    <x v="1"/>
    <n v="5355638"/>
    <n v="316733"/>
    <x v="0"/>
    <s v="YES"/>
    <d v="2023-01-06T00:00:00"/>
  </r>
  <r>
    <x v="8"/>
    <s v="ST"/>
    <x v="4"/>
    <x v="39"/>
    <x v="2"/>
    <n v="5355610"/>
    <n v="137839"/>
    <x v="0"/>
    <s v="YES"/>
    <d v="2023-01-05T00:00:00"/>
  </r>
  <r>
    <x v="8"/>
    <s v="ST"/>
    <x v="4"/>
    <x v="35"/>
    <x v="1"/>
    <n v="5359933"/>
    <n v="738940"/>
    <x v="1"/>
    <s v="YES"/>
    <d v="2023-01-31T00:00:00"/>
  </r>
  <r>
    <x v="8"/>
    <s v="ST"/>
    <x v="16"/>
    <x v="40"/>
    <x v="2"/>
    <n v="5355447"/>
    <n v="230000"/>
    <x v="0"/>
    <s v="YES"/>
    <d v="2023-01-05T00:00:00"/>
  </r>
  <r>
    <x v="8"/>
    <s v="ST"/>
    <x v="4"/>
    <x v="32"/>
    <x v="1"/>
    <n v="5359947"/>
    <n v="510000"/>
    <x v="0"/>
    <s v="YES"/>
    <d v="2023-01-31T00:00:00"/>
  </r>
  <r>
    <x v="8"/>
    <s v="ST"/>
    <x v="15"/>
    <x v="25"/>
    <x v="1"/>
    <n v="5355332"/>
    <n v="387000"/>
    <x v="0"/>
    <s v="YES"/>
    <d v="2023-01-04T00:00:00"/>
  </r>
  <r>
    <x v="8"/>
    <s v="ST"/>
    <x v="10"/>
    <x v="41"/>
    <x v="1"/>
    <n v="5359804"/>
    <n v="475000"/>
    <x v="0"/>
    <s v="YES"/>
    <d v="2023-01-31T00:00:00"/>
  </r>
  <r>
    <x v="8"/>
    <s v="ST"/>
    <x v="4"/>
    <x v="31"/>
    <x v="1"/>
    <n v="5355212"/>
    <n v="1950000"/>
    <x v="0"/>
    <s v="YES"/>
    <d v="2023-01-04T00:00:00"/>
  </r>
  <r>
    <x v="8"/>
    <s v="ST"/>
    <x v="13"/>
    <x v="36"/>
    <x v="5"/>
    <n v="5359868"/>
    <n v="359900"/>
    <x v="0"/>
    <s v="YES"/>
    <d v="2023-01-31T00:00:00"/>
  </r>
  <r>
    <x v="8"/>
    <s v="ST"/>
    <x v="4"/>
    <x v="42"/>
    <x v="1"/>
    <n v="5359998"/>
    <n v="480000"/>
    <x v="0"/>
    <s v="YES"/>
    <d v="2023-01-31T00:00:00"/>
  </r>
  <r>
    <x v="8"/>
    <s v="ST"/>
    <x v="4"/>
    <x v="35"/>
    <x v="1"/>
    <n v="5355142"/>
    <n v="697851"/>
    <x v="1"/>
    <s v="YES"/>
    <d v="2023-01-03T00:00:00"/>
  </r>
  <r>
    <x v="8"/>
    <s v="ST"/>
    <x v="13"/>
    <x v="29"/>
    <x v="0"/>
    <n v="5355114"/>
    <n v="215000"/>
    <x v="0"/>
    <s v="YES"/>
    <d v="2023-01-03T00:00:00"/>
  </r>
  <r>
    <x v="8"/>
    <s v="ST"/>
    <x v="13"/>
    <x v="29"/>
    <x v="1"/>
    <n v="5355106"/>
    <n v="599900"/>
    <x v="0"/>
    <s v="YES"/>
    <d v="2023-01-03T00:00:00"/>
  </r>
  <r>
    <x v="8"/>
    <s v="ST"/>
    <x v="10"/>
    <x v="41"/>
    <x v="5"/>
    <n v="5360002"/>
    <n v="340000"/>
    <x v="0"/>
    <s v="YES"/>
    <d v="2023-01-31T00:00:00"/>
  </r>
  <r>
    <x v="8"/>
    <s v="ST"/>
    <x v="4"/>
    <x v="32"/>
    <x v="5"/>
    <n v="5360054"/>
    <n v="185000"/>
    <x v="0"/>
    <s v="YES"/>
    <d v="2023-01-31T00:00:00"/>
  </r>
  <r>
    <x v="8"/>
    <s v="ST"/>
    <x v="13"/>
    <x v="29"/>
    <x v="1"/>
    <n v="5355059"/>
    <n v="450000"/>
    <x v="0"/>
    <s v="YES"/>
    <d v="2023-01-03T00:00:00"/>
  </r>
  <r>
    <x v="8"/>
    <s v="ST"/>
    <x v="13"/>
    <x v="36"/>
    <x v="1"/>
    <n v="5359971"/>
    <n v="415000"/>
    <x v="0"/>
    <s v="YES"/>
    <d v="2023-01-31T00:00:00"/>
  </r>
  <r>
    <x v="8"/>
    <s v="ST"/>
    <x v="15"/>
    <x v="30"/>
    <x v="1"/>
    <n v="5355945"/>
    <n v="485000"/>
    <x v="0"/>
    <s v="YES"/>
    <d v="2023-01-09T00:00:00"/>
  </r>
  <r>
    <x v="8"/>
    <s v="ST"/>
    <x v="4"/>
    <x v="42"/>
    <x v="1"/>
    <n v="5356387"/>
    <n v="440000"/>
    <x v="0"/>
    <s v="YES"/>
    <d v="2023-01-12T00:00:00"/>
  </r>
  <r>
    <x v="8"/>
    <s v="ST"/>
    <x v="4"/>
    <x v="35"/>
    <x v="1"/>
    <n v="5356308"/>
    <n v="443560"/>
    <x v="1"/>
    <s v="YES"/>
    <d v="2023-01-11T00:00:00"/>
  </r>
  <r>
    <x v="8"/>
    <s v="ST"/>
    <x v="4"/>
    <x v="35"/>
    <x v="1"/>
    <n v="5356305"/>
    <n v="430830"/>
    <x v="1"/>
    <s v="YES"/>
    <d v="2023-01-11T00:00:00"/>
  </r>
  <r>
    <x v="8"/>
    <s v="ST"/>
    <x v="4"/>
    <x v="31"/>
    <x v="1"/>
    <n v="5356285"/>
    <n v="420861"/>
    <x v="1"/>
    <s v="YES"/>
    <d v="2023-01-11T00:00:00"/>
  </r>
  <r>
    <x v="8"/>
    <s v="ST"/>
    <x v="4"/>
    <x v="25"/>
    <x v="1"/>
    <n v="5356269"/>
    <n v="835000"/>
    <x v="0"/>
    <s v="YES"/>
    <d v="2023-01-11T00:00:00"/>
  </r>
  <r>
    <x v="8"/>
    <s v="ST"/>
    <x v="15"/>
    <x v="34"/>
    <x v="1"/>
    <n v="5359684"/>
    <n v="305500"/>
    <x v="0"/>
    <s v="YES"/>
    <d v="2023-01-30T00:00:00"/>
  </r>
  <r>
    <x v="8"/>
    <s v="ST"/>
    <x v="4"/>
    <x v="35"/>
    <x v="1"/>
    <n v="5356180"/>
    <n v="444000"/>
    <x v="1"/>
    <s v="YES"/>
    <d v="2023-01-11T00:00:00"/>
  </r>
  <r>
    <x v="8"/>
    <s v="ST"/>
    <x v="4"/>
    <x v="42"/>
    <x v="1"/>
    <n v="5355686"/>
    <n v="449900"/>
    <x v="0"/>
    <s v="YES"/>
    <d v="2023-01-06T00:00:00"/>
  </r>
  <r>
    <x v="8"/>
    <s v="ST"/>
    <x v="4"/>
    <x v="35"/>
    <x v="1"/>
    <n v="5356085"/>
    <n v="650704"/>
    <x v="1"/>
    <s v="YES"/>
    <d v="2023-01-10T00:00:00"/>
  </r>
  <r>
    <x v="8"/>
    <s v="ST"/>
    <x v="4"/>
    <x v="42"/>
    <x v="0"/>
    <n v="5359873"/>
    <n v="268500"/>
    <x v="0"/>
    <s v="YES"/>
    <d v="2023-01-31T00:00:00"/>
  </r>
  <r>
    <x v="8"/>
    <s v="ST"/>
    <x v="15"/>
    <x v="37"/>
    <x v="1"/>
    <n v="5355933"/>
    <n v="738000"/>
    <x v="0"/>
    <s v="YES"/>
    <d v="2023-01-09T00:00:00"/>
  </r>
  <r>
    <x v="8"/>
    <s v="ST"/>
    <x v="4"/>
    <x v="30"/>
    <x v="1"/>
    <n v="5359396"/>
    <n v="685000"/>
    <x v="0"/>
    <s v="YES"/>
    <d v="2023-01-27T00:00:00"/>
  </r>
  <r>
    <x v="8"/>
    <s v="ST"/>
    <x v="4"/>
    <x v="35"/>
    <x v="1"/>
    <n v="5355882"/>
    <n v="433650"/>
    <x v="1"/>
    <s v="YES"/>
    <d v="2023-01-09T00:00:00"/>
  </r>
  <r>
    <x v="8"/>
    <s v="ST"/>
    <x v="4"/>
    <x v="25"/>
    <x v="1"/>
    <n v="5356817"/>
    <n v="610000"/>
    <x v="0"/>
    <s v="YES"/>
    <d v="2023-01-13T00:00:00"/>
  </r>
  <r>
    <x v="8"/>
    <s v="ST"/>
    <x v="15"/>
    <x v="30"/>
    <x v="1"/>
    <n v="5355852"/>
    <n v="510000"/>
    <x v="0"/>
    <s v="YES"/>
    <d v="2023-01-09T00:00:00"/>
  </r>
  <r>
    <x v="8"/>
    <s v="ST"/>
    <x v="4"/>
    <x v="35"/>
    <x v="1"/>
    <n v="5359850"/>
    <n v="693605"/>
    <x v="1"/>
    <s v="YES"/>
    <d v="2023-01-31T00:00:00"/>
  </r>
  <r>
    <x v="8"/>
    <s v="ST"/>
    <x v="10"/>
    <x v="41"/>
    <x v="1"/>
    <n v="5355745"/>
    <n v="489500"/>
    <x v="0"/>
    <s v="YES"/>
    <d v="2023-01-06T00:00:00"/>
  </r>
  <r>
    <x v="8"/>
    <s v="ST"/>
    <x v="4"/>
    <x v="42"/>
    <x v="1"/>
    <n v="5359653"/>
    <n v="720000"/>
    <x v="0"/>
    <s v="YES"/>
    <d v="2023-01-30T00:00:00"/>
  </r>
  <r>
    <x v="8"/>
    <s v="ST"/>
    <x v="4"/>
    <x v="35"/>
    <x v="1"/>
    <n v="5356095"/>
    <n v="657343"/>
    <x v="1"/>
    <s v="YES"/>
    <d v="2023-01-10T00:00:00"/>
  </r>
  <r>
    <x v="8"/>
    <s v="ST"/>
    <x v="4"/>
    <x v="35"/>
    <x v="1"/>
    <n v="5357499"/>
    <n v="422315"/>
    <x v="1"/>
    <s v="YES"/>
    <d v="2023-01-18T00:00:00"/>
  </r>
  <r>
    <x v="8"/>
    <s v="ST"/>
    <x v="15"/>
    <x v="37"/>
    <x v="0"/>
    <n v="5358190"/>
    <n v="396670"/>
    <x v="1"/>
    <s v="YES"/>
    <d v="2023-01-23T00:00:00"/>
  </r>
  <r>
    <x v="8"/>
    <s v="ST"/>
    <x v="4"/>
    <x v="35"/>
    <x v="1"/>
    <n v="5357346"/>
    <n v="445515"/>
    <x v="1"/>
    <s v="YES"/>
    <d v="2023-01-18T00:00:00"/>
  </r>
  <r>
    <x v="8"/>
    <s v="ST"/>
    <x v="4"/>
    <x v="35"/>
    <x v="1"/>
    <n v="5358107"/>
    <n v="435445"/>
    <x v="1"/>
    <s v="YES"/>
    <d v="2023-01-20T00:00:00"/>
  </r>
  <r>
    <x v="8"/>
    <s v="ST"/>
    <x v="4"/>
    <x v="25"/>
    <x v="1"/>
    <n v="5358103"/>
    <n v="429891"/>
    <x v="1"/>
    <s v="YES"/>
    <d v="2023-01-20T00:00:00"/>
  </r>
  <r>
    <x v="8"/>
    <s v="ST"/>
    <x v="13"/>
    <x v="36"/>
    <x v="1"/>
    <n v="5357730"/>
    <n v="270000"/>
    <x v="0"/>
    <s v="YES"/>
    <d v="2023-01-19T00:00:00"/>
  </r>
  <r>
    <x v="8"/>
    <s v="ST"/>
    <x v="4"/>
    <x v="32"/>
    <x v="0"/>
    <n v="5358070"/>
    <n v="255000"/>
    <x v="0"/>
    <s v="YES"/>
    <d v="2023-01-20T00:00:00"/>
  </r>
  <r>
    <x v="8"/>
    <s v="ST"/>
    <x v="4"/>
    <x v="35"/>
    <x v="1"/>
    <n v="5358991"/>
    <n v="862232"/>
    <x v="1"/>
    <s v="YES"/>
    <d v="2023-01-25T00:00:00"/>
  </r>
  <r>
    <x v="8"/>
    <s v="ST"/>
    <x v="17"/>
    <x v="43"/>
    <x v="5"/>
    <n v="5359001"/>
    <n v="325000"/>
    <x v="0"/>
    <s v="YES"/>
    <d v="2023-01-25T00:00:00"/>
  </r>
  <r>
    <x v="8"/>
    <s v="ST"/>
    <x v="10"/>
    <x v="41"/>
    <x v="1"/>
    <n v="5358017"/>
    <n v="730000"/>
    <x v="0"/>
    <s v="YES"/>
    <d v="2023-01-20T00:00:00"/>
  </r>
  <r>
    <x v="8"/>
    <s v="ST"/>
    <x v="4"/>
    <x v="31"/>
    <x v="1"/>
    <n v="5358453"/>
    <n v="509970"/>
    <x v="1"/>
    <s v="YES"/>
    <d v="2023-01-23T00:00:00"/>
  </r>
  <r>
    <x v="8"/>
    <s v="ST"/>
    <x v="13"/>
    <x v="29"/>
    <x v="1"/>
    <n v="5357968"/>
    <n v="273000"/>
    <x v="0"/>
    <s v="YES"/>
    <d v="2023-01-20T00:00:00"/>
  </r>
  <r>
    <x v="8"/>
    <s v="ST"/>
    <x v="4"/>
    <x v="35"/>
    <x v="1"/>
    <n v="5358099"/>
    <n v="434325"/>
    <x v="1"/>
    <s v="YES"/>
    <d v="2023-01-20T00:00:00"/>
  </r>
  <r>
    <x v="8"/>
    <s v="ST"/>
    <x v="4"/>
    <x v="25"/>
    <x v="1"/>
    <n v="5357509"/>
    <n v="420160"/>
    <x v="1"/>
    <s v="YES"/>
    <d v="2023-01-18T00:00:00"/>
  </r>
  <r>
    <x v="8"/>
    <s v="ST"/>
    <x v="15"/>
    <x v="38"/>
    <x v="1"/>
    <n v="5359309"/>
    <n v="749000"/>
    <x v="0"/>
    <s v="YES"/>
    <d v="2023-01-27T00:00:00"/>
  </r>
  <r>
    <x v="8"/>
    <s v="ST"/>
    <x v="15"/>
    <x v="25"/>
    <x v="1"/>
    <n v="5359307"/>
    <n v="335000"/>
    <x v="0"/>
    <s v="YES"/>
    <d v="2023-01-27T00:00:00"/>
  </r>
  <r>
    <x v="8"/>
    <s v="ST"/>
    <x v="10"/>
    <x v="44"/>
    <x v="0"/>
    <n v="5359086"/>
    <n v="365000"/>
    <x v="0"/>
    <s v="YES"/>
    <d v="2023-01-26T00:00:00"/>
  </r>
  <r>
    <x v="8"/>
    <s v="ST"/>
    <x v="4"/>
    <x v="42"/>
    <x v="1"/>
    <n v="5359102"/>
    <n v="295000"/>
    <x v="0"/>
    <s v="YES"/>
    <d v="2023-01-26T00:00:00"/>
  </r>
  <r>
    <x v="8"/>
    <s v="ST"/>
    <x v="15"/>
    <x v="37"/>
    <x v="1"/>
    <n v="5357801"/>
    <n v="415000"/>
    <x v="0"/>
    <s v="YES"/>
    <d v="2023-01-19T00:00:00"/>
  </r>
  <r>
    <x v="8"/>
    <s v="ST"/>
    <x v="4"/>
    <x v="31"/>
    <x v="1"/>
    <n v="5357628"/>
    <n v="340000"/>
    <x v="0"/>
    <s v="YES"/>
    <d v="2023-01-19T00:00:00"/>
  </r>
  <r>
    <x v="8"/>
    <s v="ST"/>
    <x v="4"/>
    <x v="35"/>
    <x v="1"/>
    <n v="5357787"/>
    <n v="825000"/>
    <x v="0"/>
    <s v="YES"/>
    <d v="2023-01-19T00:00:00"/>
  </r>
  <r>
    <x v="8"/>
    <s v="ST"/>
    <x v="10"/>
    <x v="41"/>
    <x v="1"/>
    <n v="5357147"/>
    <n v="950000"/>
    <x v="0"/>
    <s v="YES"/>
    <d v="2023-01-17T00:00:00"/>
  </r>
  <r>
    <x v="8"/>
    <s v="ST"/>
    <x v="15"/>
    <x v="37"/>
    <x v="0"/>
    <n v="5359173"/>
    <n v="350000"/>
    <x v="0"/>
    <s v="YES"/>
    <d v="2023-01-26T00:00:00"/>
  </r>
  <r>
    <x v="8"/>
    <s v="ST"/>
    <x v="4"/>
    <x v="32"/>
    <x v="5"/>
    <n v="5359026"/>
    <n v="215000"/>
    <x v="0"/>
    <s v="YES"/>
    <d v="2023-01-25T00:00:00"/>
  </r>
  <r>
    <x v="8"/>
    <s v="ST"/>
    <x v="4"/>
    <x v="32"/>
    <x v="1"/>
    <n v="5357242"/>
    <n v="450000"/>
    <x v="0"/>
    <s v="YES"/>
    <d v="2023-01-17T00:00:00"/>
  </r>
  <r>
    <x v="8"/>
    <s v="ST"/>
    <x v="15"/>
    <x v="37"/>
    <x v="1"/>
    <n v="5358726"/>
    <n v="880000"/>
    <x v="0"/>
    <s v="YES"/>
    <d v="2023-01-24T00:00:00"/>
  </r>
  <r>
    <x v="8"/>
    <s v="ST"/>
    <x v="4"/>
    <x v="35"/>
    <x v="1"/>
    <n v="5357221"/>
    <n v="611583"/>
    <x v="1"/>
    <s v="YES"/>
    <d v="2023-01-17T00:00:00"/>
  </r>
  <r>
    <x v="8"/>
    <s v="ST"/>
    <x v="4"/>
    <x v="31"/>
    <x v="1"/>
    <n v="5357228"/>
    <n v="535000"/>
    <x v="0"/>
    <s v="YES"/>
    <d v="2023-01-17T00:00:00"/>
  </r>
  <r>
    <x v="8"/>
    <s v="ST"/>
    <x v="4"/>
    <x v="31"/>
    <x v="2"/>
    <n v="5357207"/>
    <n v="542000"/>
    <x v="0"/>
    <s v="YES"/>
    <d v="2023-01-17T00:00:00"/>
  </r>
  <r>
    <x v="8"/>
    <s v="ST"/>
    <x v="4"/>
    <x v="42"/>
    <x v="1"/>
    <n v="5359384"/>
    <n v="340000"/>
    <x v="0"/>
    <s v="YES"/>
    <d v="2023-01-27T00:00:00"/>
  </r>
  <r>
    <x v="8"/>
    <s v="ST"/>
    <x v="10"/>
    <x v="41"/>
    <x v="1"/>
    <n v="5358915"/>
    <n v="500000"/>
    <x v="0"/>
    <s v="YES"/>
    <d v="2023-01-25T00:00:00"/>
  </r>
  <r>
    <x v="8"/>
    <s v="ST"/>
    <x v="4"/>
    <x v="42"/>
    <x v="1"/>
    <n v="5358872"/>
    <n v="420500"/>
    <x v="0"/>
    <s v="YES"/>
    <d v="2023-01-25T00:00:00"/>
  </r>
  <r>
    <x v="8"/>
    <s v="ST"/>
    <x v="4"/>
    <x v="35"/>
    <x v="1"/>
    <n v="5358716"/>
    <n v="722517"/>
    <x v="1"/>
    <s v="YES"/>
    <d v="2023-01-24T00:00:00"/>
  </r>
  <r>
    <x v="8"/>
    <s v="ST"/>
    <x v="13"/>
    <x v="29"/>
    <x v="1"/>
    <n v="5358926"/>
    <n v="450000"/>
    <x v="0"/>
    <s v="YES"/>
    <d v="2023-01-25T00:00:00"/>
  </r>
  <r>
    <x v="8"/>
    <s v="ST"/>
    <x v="4"/>
    <x v="35"/>
    <x v="1"/>
    <n v="5358942"/>
    <n v="450850"/>
    <x v="1"/>
    <s v="YES"/>
    <d v="2023-01-25T00:00:00"/>
  </r>
  <r>
    <x v="8"/>
    <s v="ST"/>
    <x v="4"/>
    <x v="33"/>
    <x v="2"/>
    <n v="5357270"/>
    <n v="1768902"/>
    <x v="0"/>
    <s v="YES"/>
    <d v="2023-01-17T00:00:00"/>
  </r>
  <r>
    <x v="8"/>
    <s v="ST"/>
    <x v="15"/>
    <x v="37"/>
    <x v="1"/>
    <n v="5358634"/>
    <n v="1020000"/>
    <x v="0"/>
    <s v="YES"/>
    <d v="2023-01-24T00:00:00"/>
  </r>
  <r>
    <x v="9"/>
    <s v="STG"/>
    <x v="18"/>
    <x v="25"/>
    <x v="4"/>
    <n v="5359973"/>
    <n v="1300000"/>
    <x v="0"/>
    <s v="YES"/>
    <d v="2023-01-31T00:00:00"/>
  </r>
  <r>
    <x v="9"/>
    <s v="STG"/>
    <x v="18"/>
    <x v="25"/>
    <x v="2"/>
    <n v="5359806"/>
    <n v="135000"/>
    <x v="0"/>
    <s v="YES"/>
    <d v="2023-01-31T00:00:00"/>
  </r>
  <r>
    <x v="10"/>
    <s v="TI"/>
    <x v="4"/>
    <x v="45"/>
    <x v="1"/>
    <n v="5355009"/>
    <n v="890000"/>
    <x v="0"/>
    <s v="YES"/>
    <d v="2023-01-03T00:00:00"/>
  </r>
  <r>
    <x v="10"/>
    <s v="TI"/>
    <x v="12"/>
    <x v="46"/>
    <x v="1"/>
    <n v="5359066"/>
    <n v="540500"/>
    <x v="0"/>
    <s v="YES"/>
    <d v="2023-01-26T00:00:00"/>
  </r>
  <r>
    <x v="10"/>
    <s v="TI"/>
    <x v="13"/>
    <x v="47"/>
    <x v="1"/>
    <n v="5355988"/>
    <n v="665000"/>
    <x v="0"/>
    <s v="YES"/>
    <d v="2023-01-09T00:00:00"/>
  </r>
  <r>
    <x v="10"/>
    <s v="TI"/>
    <x v="7"/>
    <x v="48"/>
    <x v="0"/>
    <n v="5355743"/>
    <n v="1350000"/>
    <x v="0"/>
    <s v="YES"/>
    <d v="2023-01-06T00:00:00"/>
  </r>
  <r>
    <x v="10"/>
    <s v="TI"/>
    <x v="4"/>
    <x v="49"/>
    <x v="1"/>
    <n v="5360013"/>
    <n v="900000"/>
    <x v="0"/>
    <s v="YES"/>
    <d v="2023-01-31T00:00:00"/>
  </r>
  <r>
    <x v="10"/>
    <s v="TI"/>
    <x v="12"/>
    <x v="46"/>
    <x v="1"/>
    <n v="5360023"/>
    <n v="425000"/>
    <x v="0"/>
    <s v="YES"/>
    <d v="2023-01-31T00:00:00"/>
  </r>
  <r>
    <x v="10"/>
    <s v="TI"/>
    <x v="12"/>
    <x v="46"/>
    <x v="1"/>
    <n v="5358752"/>
    <n v="695000"/>
    <x v="0"/>
    <s v="YES"/>
    <d v="2023-01-24T00:00:00"/>
  </r>
  <r>
    <x v="10"/>
    <s v="TI"/>
    <x v="4"/>
    <x v="49"/>
    <x v="1"/>
    <n v="5355919"/>
    <n v="560000"/>
    <x v="0"/>
    <s v="YES"/>
    <d v="2023-01-09T00:00:00"/>
  </r>
  <r>
    <x v="10"/>
    <s v="TI"/>
    <x v="12"/>
    <x v="46"/>
    <x v="1"/>
    <n v="5355012"/>
    <n v="649000"/>
    <x v="0"/>
    <s v="YES"/>
    <d v="2023-01-03T00:00:00"/>
  </r>
  <r>
    <x v="10"/>
    <s v="TI"/>
    <x v="4"/>
    <x v="50"/>
    <x v="4"/>
    <n v="5360083"/>
    <n v="3250000"/>
    <x v="0"/>
    <s v="YES"/>
    <d v="2023-01-31T00:00:00"/>
  </r>
  <r>
    <x v="10"/>
    <s v="TI"/>
    <x v="13"/>
    <x v="47"/>
    <x v="0"/>
    <n v="5359826"/>
    <n v="190000"/>
    <x v="0"/>
    <s v="YES"/>
    <d v="2023-01-31T00:00:00"/>
  </r>
  <r>
    <x v="10"/>
    <s v="TI"/>
    <x v="4"/>
    <x v="49"/>
    <x v="1"/>
    <n v="5359756"/>
    <n v="555000"/>
    <x v="0"/>
    <s v="YES"/>
    <d v="2023-01-30T00:00:00"/>
  </r>
  <r>
    <x v="10"/>
    <s v="TI"/>
    <x v="12"/>
    <x v="46"/>
    <x v="2"/>
    <n v="5355016"/>
    <n v="245000"/>
    <x v="0"/>
    <s v="YES"/>
    <d v="2023-01-03T00:00:00"/>
  </r>
  <r>
    <x v="10"/>
    <s v="TI"/>
    <x v="12"/>
    <x v="46"/>
    <x v="1"/>
    <n v="5355987"/>
    <n v="1795000"/>
    <x v="0"/>
    <s v="YES"/>
    <d v="2023-01-09T00:00:00"/>
  </r>
  <r>
    <x v="10"/>
    <s v="TI"/>
    <x v="12"/>
    <x v="46"/>
    <x v="0"/>
    <n v="5358918"/>
    <n v="226000"/>
    <x v="0"/>
    <s v="YES"/>
    <d v="2023-01-25T00:00:00"/>
  </r>
  <r>
    <x v="10"/>
    <s v="TI"/>
    <x v="4"/>
    <x v="45"/>
    <x v="1"/>
    <n v="5358629"/>
    <n v="323000"/>
    <x v="0"/>
    <s v="YES"/>
    <d v="2023-01-24T00:00:00"/>
  </r>
  <r>
    <x v="10"/>
    <s v="TI"/>
    <x v="4"/>
    <x v="45"/>
    <x v="1"/>
    <n v="5355289"/>
    <n v="833000"/>
    <x v="0"/>
    <s v="YES"/>
    <d v="2023-01-04T00:00:00"/>
  </r>
  <r>
    <x v="10"/>
    <s v="TI"/>
    <x v="12"/>
    <x v="46"/>
    <x v="1"/>
    <n v="5355300"/>
    <n v="680000"/>
    <x v="0"/>
    <s v="YES"/>
    <d v="2023-01-04T00:00:00"/>
  </r>
  <r>
    <x v="10"/>
    <s v="TI"/>
    <x v="12"/>
    <x v="46"/>
    <x v="1"/>
    <n v="5355308"/>
    <n v="680000"/>
    <x v="0"/>
    <s v="YES"/>
    <d v="2023-01-04T00:00:00"/>
  </r>
  <r>
    <x v="10"/>
    <s v="TI"/>
    <x v="12"/>
    <x v="46"/>
    <x v="1"/>
    <n v="5355224"/>
    <n v="445000"/>
    <x v="0"/>
    <s v="YES"/>
    <d v="2023-01-04T00:00:00"/>
  </r>
  <r>
    <x v="10"/>
    <s v="TI"/>
    <x v="7"/>
    <x v="48"/>
    <x v="1"/>
    <n v="5358420"/>
    <n v="160000"/>
    <x v="0"/>
    <s v="YES"/>
    <d v="2023-01-23T00:00:00"/>
  </r>
  <r>
    <x v="10"/>
    <s v="TI"/>
    <x v="7"/>
    <x v="48"/>
    <x v="1"/>
    <n v="5358950"/>
    <n v="1010000"/>
    <x v="0"/>
    <s v="YES"/>
    <d v="2023-01-25T00:00:00"/>
  </r>
  <r>
    <x v="10"/>
    <s v="TI"/>
    <x v="13"/>
    <x v="47"/>
    <x v="1"/>
    <n v="5355706"/>
    <n v="410000"/>
    <x v="0"/>
    <s v="YES"/>
    <d v="2023-01-06T00:00:00"/>
  </r>
  <r>
    <x v="10"/>
    <s v="TI"/>
    <x v="4"/>
    <x v="50"/>
    <x v="2"/>
    <n v="5356002"/>
    <n v="1100000"/>
    <x v="0"/>
    <s v="YES"/>
    <d v="2023-01-10T00:00:00"/>
  </r>
  <r>
    <x v="10"/>
    <s v="TI"/>
    <x v="4"/>
    <x v="49"/>
    <x v="0"/>
    <n v="5357959"/>
    <n v="287000"/>
    <x v="0"/>
    <s v="YES"/>
    <d v="2023-01-20T00:00:00"/>
  </r>
  <r>
    <x v="10"/>
    <s v="TI"/>
    <x v="13"/>
    <x v="47"/>
    <x v="0"/>
    <n v="5355133"/>
    <n v="300000"/>
    <x v="0"/>
    <s v="YES"/>
    <d v="2023-01-03T00:00:00"/>
  </r>
  <r>
    <x v="10"/>
    <s v="TI"/>
    <x v="4"/>
    <x v="45"/>
    <x v="0"/>
    <n v="5358009"/>
    <n v="325000"/>
    <x v="0"/>
    <s v="YES"/>
    <d v="2023-01-20T00:00:00"/>
  </r>
  <r>
    <x v="10"/>
    <s v="TI"/>
    <x v="12"/>
    <x v="46"/>
    <x v="1"/>
    <n v="5359017"/>
    <n v="565000"/>
    <x v="0"/>
    <s v="YES"/>
    <d v="2023-01-25T00:00:00"/>
  </r>
  <r>
    <x v="10"/>
    <s v="TI"/>
    <x v="12"/>
    <x v="46"/>
    <x v="1"/>
    <n v="5355676"/>
    <n v="470000"/>
    <x v="0"/>
    <s v="YES"/>
    <d v="2023-01-06T00:00:00"/>
  </r>
  <r>
    <x v="10"/>
    <s v="TI"/>
    <x v="13"/>
    <x v="47"/>
    <x v="0"/>
    <n v="5355692"/>
    <n v="389250"/>
    <x v="0"/>
    <s v="YES"/>
    <d v="2023-01-06T00:00:00"/>
  </r>
  <r>
    <x v="10"/>
    <s v="TI"/>
    <x v="4"/>
    <x v="45"/>
    <x v="1"/>
    <n v="5357963"/>
    <n v="437642"/>
    <x v="0"/>
    <s v="YES"/>
    <d v="2023-01-20T00:00:00"/>
  </r>
  <r>
    <x v="10"/>
    <s v="TI"/>
    <x v="4"/>
    <x v="50"/>
    <x v="4"/>
    <n v="5359924"/>
    <n v="808000"/>
    <x v="0"/>
    <s v="YES"/>
    <d v="2023-01-31T00:00:00"/>
  </r>
  <r>
    <x v="10"/>
    <s v="TI"/>
    <x v="4"/>
    <x v="49"/>
    <x v="1"/>
    <n v="5359990"/>
    <n v="565000"/>
    <x v="0"/>
    <s v="YES"/>
    <d v="2023-01-31T00:00:00"/>
  </r>
  <r>
    <x v="10"/>
    <s v="TI"/>
    <x v="7"/>
    <x v="48"/>
    <x v="1"/>
    <n v="5356536"/>
    <n v="2440000"/>
    <x v="0"/>
    <s v="YES"/>
    <d v="2023-01-12T00:00:00"/>
  </r>
  <r>
    <x v="10"/>
    <s v="TI"/>
    <x v="13"/>
    <x v="47"/>
    <x v="1"/>
    <n v="5357238"/>
    <n v="530000"/>
    <x v="0"/>
    <s v="YES"/>
    <d v="2023-01-17T00:00:00"/>
  </r>
  <r>
    <x v="10"/>
    <s v="TI"/>
    <x v="13"/>
    <x v="47"/>
    <x v="1"/>
    <n v="5356823"/>
    <n v="495000"/>
    <x v="0"/>
    <s v="YES"/>
    <d v="2023-01-13T00:00:00"/>
  </r>
  <r>
    <x v="10"/>
    <s v="TI"/>
    <x v="4"/>
    <x v="50"/>
    <x v="2"/>
    <n v="5357244"/>
    <n v="150000"/>
    <x v="0"/>
    <s v="YES"/>
    <d v="2023-01-17T00:00:00"/>
  </r>
  <r>
    <x v="10"/>
    <s v="TI"/>
    <x v="4"/>
    <x v="49"/>
    <x v="1"/>
    <n v="5357259"/>
    <n v="449900"/>
    <x v="0"/>
    <s v="YES"/>
    <d v="2023-01-17T00:00:00"/>
  </r>
  <r>
    <x v="10"/>
    <s v="TI"/>
    <x v="7"/>
    <x v="48"/>
    <x v="1"/>
    <n v="5356764"/>
    <n v="4000000"/>
    <x v="0"/>
    <s v="YES"/>
    <d v="2023-01-13T00:00:00"/>
  </r>
  <r>
    <x v="10"/>
    <s v="TI"/>
    <x v="12"/>
    <x v="46"/>
    <x v="1"/>
    <n v="5357489"/>
    <n v="985000"/>
    <x v="0"/>
    <s v="YES"/>
    <d v="2023-01-18T00:00:00"/>
  </r>
  <r>
    <x v="10"/>
    <s v="TI"/>
    <x v="4"/>
    <x v="45"/>
    <x v="1"/>
    <n v="5356808"/>
    <n v="470000"/>
    <x v="0"/>
    <s v="YES"/>
    <d v="2023-01-13T00:00:00"/>
  </r>
  <r>
    <x v="10"/>
    <s v="TI"/>
    <x v="12"/>
    <x v="46"/>
    <x v="1"/>
    <n v="5356448"/>
    <n v="544000"/>
    <x v="0"/>
    <s v="YES"/>
    <d v="2023-01-12T00:00:00"/>
  </r>
  <r>
    <x v="10"/>
    <s v="TI"/>
    <x v="7"/>
    <x v="48"/>
    <x v="0"/>
    <n v="5356846"/>
    <n v="4000000"/>
    <x v="0"/>
    <s v="YES"/>
    <d v="2023-01-13T00:00:00"/>
  </r>
  <r>
    <x v="10"/>
    <s v="TI"/>
    <x v="4"/>
    <x v="45"/>
    <x v="1"/>
    <n v="5356463"/>
    <n v="720000"/>
    <x v="0"/>
    <s v="YES"/>
    <d v="2023-01-12T00:00:00"/>
  </r>
  <r>
    <x v="10"/>
    <s v="TI"/>
    <x v="13"/>
    <x v="47"/>
    <x v="1"/>
    <n v="5359646"/>
    <n v="530000"/>
    <x v="0"/>
    <s v="YES"/>
    <d v="2023-01-30T00:00:00"/>
  </r>
  <r>
    <x v="10"/>
    <s v="TI"/>
    <x v="12"/>
    <x v="46"/>
    <x v="1"/>
    <n v="5356561"/>
    <n v="710000"/>
    <x v="0"/>
    <s v="YES"/>
    <d v="2023-01-12T00:00:00"/>
  </r>
  <r>
    <x v="10"/>
    <s v="TI"/>
    <x v="12"/>
    <x v="46"/>
    <x v="1"/>
    <n v="5359320"/>
    <n v="750000"/>
    <x v="0"/>
    <s v="YES"/>
    <d v="2023-01-27T00:00:00"/>
  </r>
  <r>
    <x v="10"/>
    <s v="TI"/>
    <x v="12"/>
    <x v="46"/>
    <x v="5"/>
    <n v="5359735"/>
    <n v="404000"/>
    <x v="0"/>
    <s v="YES"/>
    <d v="2023-01-30T00:00:00"/>
  </r>
  <r>
    <x v="10"/>
    <s v="TI"/>
    <x v="4"/>
    <x v="50"/>
    <x v="2"/>
    <n v="5357290"/>
    <n v="1000000"/>
    <x v="0"/>
    <s v="YES"/>
    <d v="2023-01-17T00:00:00"/>
  </r>
  <r>
    <x v="10"/>
    <s v="TI"/>
    <x v="13"/>
    <x v="47"/>
    <x v="1"/>
    <n v="5357734"/>
    <n v="405000"/>
    <x v="0"/>
    <s v="YES"/>
    <d v="2023-01-19T00:00:00"/>
  </r>
  <r>
    <x v="10"/>
    <s v="TI"/>
    <x v="12"/>
    <x v="46"/>
    <x v="2"/>
    <n v="5357369"/>
    <n v="325000"/>
    <x v="0"/>
    <s v="YES"/>
    <d v="2023-01-18T00:00:00"/>
  </r>
  <r>
    <x v="10"/>
    <s v="TI"/>
    <x v="13"/>
    <x v="47"/>
    <x v="0"/>
    <n v="5356753"/>
    <n v="400000"/>
    <x v="0"/>
    <s v="YES"/>
    <d v="2023-01-13T00:00:00"/>
  </r>
  <r>
    <x v="10"/>
    <s v="TI"/>
    <x v="13"/>
    <x v="47"/>
    <x v="1"/>
    <n v="5356757"/>
    <n v="489000"/>
    <x v="0"/>
    <s v="YES"/>
    <d v="2023-01-13T00:00:00"/>
  </r>
  <r>
    <x v="10"/>
    <s v="TI"/>
    <x v="7"/>
    <x v="48"/>
    <x v="2"/>
    <n v="5359470"/>
    <n v="12000"/>
    <x v="0"/>
    <s v="YES"/>
    <d v="2023-01-27T00:00:00"/>
  </r>
  <r>
    <x v="10"/>
    <s v="TI"/>
    <x v="12"/>
    <x v="46"/>
    <x v="5"/>
    <n v="5356134"/>
    <n v="207500"/>
    <x v="0"/>
    <s v="YES"/>
    <d v="2023-01-10T00:00:00"/>
  </r>
  <r>
    <x v="10"/>
    <s v="TI"/>
    <x v="12"/>
    <x v="46"/>
    <x v="1"/>
    <n v="5356884"/>
    <n v="615000"/>
    <x v="0"/>
    <s v="YES"/>
    <d v="2023-01-13T00:00:00"/>
  </r>
  <r>
    <x v="10"/>
    <s v="TI"/>
    <x v="4"/>
    <x v="51"/>
    <x v="2"/>
    <n v="5359411"/>
    <n v="5559610.5"/>
    <x v="0"/>
    <s v="YES"/>
    <d v="2023-01-27T00:00:00"/>
  </r>
  <r>
    <x v="10"/>
    <s v="TI"/>
    <x v="13"/>
    <x v="47"/>
    <x v="1"/>
    <n v="5357209"/>
    <n v="690000"/>
    <x v="0"/>
    <s v="YES"/>
    <d v="2023-01-17T00:00:00"/>
  </r>
  <r>
    <x v="10"/>
    <s v="TI"/>
    <x v="4"/>
    <x v="51"/>
    <x v="4"/>
    <n v="5356039"/>
    <n v="3593000"/>
    <x v="0"/>
    <s v="YES"/>
    <d v="2023-01-10T00:00:00"/>
  </r>
  <r>
    <x v="10"/>
    <s v="TI"/>
    <x v="4"/>
    <x v="51"/>
    <x v="3"/>
    <n v="5356850"/>
    <n v="14250000"/>
    <x v="0"/>
    <s v="YES"/>
    <d v="2023-01-13T00:00:00"/>
  </r>
  <r>
    <x v="10"/>
    <s v="TI"/>
    <x v="12"/>
    <x v="46"/>
    <x v="1"/>
    <n v="5357651"/>
    <n v="385000"/>
    <x v="0"/>
    <s v="YES"/>
    <d v="2023-01-19T00:00:00"/>
  </r>
  <r>
    <x v="10"/>
    <s v="TI"/>
    <x v="12"/>
    <x v="46"/>
    <x v="1"/>
    <n v="5357151"/>
    <n v="740000"/>
    <x v="0"/>
    <s v="YES"/>
    <d v="2023-01-17T00:00:00"/>
  </r>
  <r>
    <x v="11"/>
    <s v="TT"/>
    <x v="14"/>
    <x v="25"/>
    <x v="1"/>
    <n v="5359698"/>
    <n v="443500"/>
    <x v="0"/>
    <s v="YES"/>
    <d v="2023-01-30T00:00:00"/>
  </r>
  <r>
    <x v="11"/>
    <s v="TT"/>
    <x v="14"/>
    <x v="25"/>
    <x v="1"/>
    <n v="5357178"/>
    <n v="425000"/>
    <x v="0"/>
    <s v="YES"/>
    <d v="2023-01-17T00:00:00"/>
  </r>
  <r>
    <x v="11"/>
    <s v="TT"/>
    <x v="14"/>
    <x v="25"/>
    <x v="1"/>
    <n v="5357705"/>
    <n v="670000"/>
    <x v="0"/>
    <s v="YES"/>
    <d v="2023-01-19T00:00:00"/>
  </r>
  <r>
    <x v="11"/>
    <s v="TT"/>
    <x v="14"/>
    <x v="25"/>
    <x v="1"/>
    <n v="5359468"/>
    <n v="520000"/>
    <x v="0"/>
    <s v="YES"/>
    <d v="2023-01-27T00:00:00"/>
  </r>
  <r>
    <x v="11"/>
    <s v="TT"/>
    <x v="14"/>
    <x v="25"/>
    <x v="1"/>
    <n v="5355689"/>
    <n v="790000"/>
    <x v="0"/>
    <s v="YES"/>
    <d v="2023-01-06T00:00:00"/>
  </r>
  <r>
    <x v="11"/>
    <s v="TT"/>
    <x v="14"/>
    <x v="25"/>
    <x v="1"/>
    <n v="5357276"/>
    <n v="405000"/>
    <x v="0"/>
    <s v="YES"/>
    <d v="2023-01-17T00:00:00"/>
  </r>
  <r>
    <x v="11"/>
    <s v="TT"/>
    <x v="14"/>
    <x v="25"/>
    <x v="0"/>
    <n v="5357699"/>
    <n v="317500"/>
    <x v="0"/>
    <s v="YES"/>
    <d v="2023-01-19T00:00:00"/>
  </r>
  <r>
    <x v="12"/>
    <s v="TTE"/>
    <x v="13"/>
    <x v="52"/>
    <x v="1"/>
    <n v="5359988"/>
    <n v="360000"/>
    <x v="0"/>
    <s v="YES"/>
    <d v="2023-01-31T00:00:00"/>
  </r>
  <r>
    <x v="12"/>
    <s v="TTE"/>
    <x v="13"/>
    <x v="52"/>
    <x v="1"/>
    <n v="5357313"/>
    <n v="460000"/>
    <x v="0"/>
    <s v="YES"/>
    <d v="2023-01-17T00:00:00"/>
  </r>
  <r>
    <x v="13"/>
    <s v="WTA"/>
    <x v="2"/>
    <x v="53"/>
    <x v="1"/>
    <n v="5356778"/>
    <n v="628588"/>
    <x v="1"/>
    <s v="YES"/>
    <d v="2023-01-13T00:00:00"/>
  </r>
  <r>
    <x v="13"/>
    <s v="WTA"/>
    <x v="2"/>
    <x v="53"/>
    <x v="1"/>
    <n v="5359399"/>
    <n v="1447787"/>
    <x v="1"/>
    <s v="YES"/>
    <d v="2023-01-27T00:00:00"/>
  </r>
  <r>
    <x v="13"/>
    <s v="WTA"/>
    <x v="2"/>
    <x v="53"/>
    <x v="1"/>
    <n v="5358965"/>
    <n v="672693"/>
    <x v="1"/>
    <s v="YES"/>
    <d v="2023-01-25T00:00:00"/>
  </r>
  <r>
    <x v="13"/>
    <s v="WTA"/>
    <x v="2"/>
    <x v="53"/>
    <x v="1"/>
    <n v="5359961"/>
    <n v="1011943"/>
    <x v="1"/>
    <s v="YES"/>
    <d v="2023-01-31T00:00:00"/>
  </r>
  <r>
    <x v="13"/>
    <s v="WTA"/>
    <x v="2"/>
    <x v="53"/>
    <x v="1"/>
    <n v="5359967"/>
    <n v="672320"/>
    <x v="1"/>
    <s v="YES"/>
    <d v="2023-01-31T00:00:00"/>
  </r>
  <r>
    <x v="13"/>
    <s v="WTA"/>
    <x v="2"/>
    <x v="53"/>
    <x v="1"/>
    <n v="5358755"/>
    <n v="727205"/>
    <x v="1"/>
    <s v="YES"/>
    <d v="2023-01-24T00:00:00"/>
  </r>
  <r>
    <x v="13"/>
    <s v="WTA"/>
    <x v="2"/>
    <x v="53"/>
    <x v="1"/>
    <n v="5359358"/>
    <n v="929100"/>
    <x v="1"/>
    <s v="YES"/>
    <d v="2023-01-27T00:00:00"/>
  </r>
  <r>
    <x v="13"/>
    <s v="WTA"/>
    <x v="2"/>
    <x v="53"/>
    <x v="1"/>
    <n v="5357248"/>
    <n v="621536"/>
    <x v="1"/>
    <s v="YES"/>
    <d v="2023-01-17T00:00:00"/>
  </r>
  <r>
    <x v="13"/>
    <s v="WTA"/>
    <x v="2"/>
    <x v="53"/>
    <x v="1"/>
    <n v="5358749"/>
    <n v="809586"/>
    <x v="1"/>
    <s v="YES"/>
    <d v="2023-01-24T00:00:00"/>
  </r>
  <r>
    <x v="13"/>
    <s v="WTA"/>
    <x v="2"/>
    <x v="53"/>
    <x v="1"/>
    <n v="5359984"/>
    <n v="1163703"/>
    <x v="1"/>
    <s v="YES"/>
    <d v="2023-01-31T00:00:00"/>
  </r>
  <r>
    <x v="13"/>
    <s v="WTA"/>
    <x v="2"/>
    <x v="53"/>
    <x v="1"/>
    <n v="5360041"/>
    <n v="628950"/>
    <x v="1"/>
    <s v="YES"/>
    <d v="2023-01-31T00:00:00"/>
  </r>
  <r>
    <x v="13"/>
    <s v="WTA"/>
    <x v="2"/>
    <x v="53"/>
    <x v="1"/>
    <n v="5360032"/>
    <n v="841907"/>
    <x v="1"/>
    <s v="YES"/>
    <d v="2023-01-31T00:00:00"/>
  </r>
  <r>
    <x v="13"/>
    <s v="WTA"/>
    <x v="2"/>
    <x v="53"/>
    <x v="1"/>
    <n v="5358743"/>
    <n v="935160"/>
    <x v="1"/>
    <s v="YES"/>
    <d v="2023-01-24T00:00:00"/>
  </r>
  <r>
    <x v="13"/>
    <s v="WTA"/>
    <x v="2"/>
    <x v="53"/>
    <x v="1"/>
    <n v="5359916"/>
    <n v="854995"/>
    <x v="1"/>
    <s v="YES"/>
    <d v="2023-01-31T00:00:00"/>
  </r>
  <r>
    <x v="13"/>
    <s v="WTA"/>
    <x v="2"/>
    <x v="53"/>
    <x v="1"/>
    <n v="5357216"/>
    <n v="512995"/>
    <x v="1"/>
    <s v="YES"/>
    <d v="2023-01-17T00:00:00"/>
  </r>
  <r>
    <x v="13"/>
    <s v="WTA"/>
    <x v="2"/>
    <x v="53"/>
    <x v="1"/>
    <n v="5359365"/>
    <n v="860317"/>
    <x v="1"/>
    <s v="YES"/>
    <d v="2023-01-27T00:00:00"/>
  </r>
  <r>
    <x v="13"/>
    <s v="WTA"/>
    <x v="2"/>
    <x v="53"/>
    <x v="1"/>
    <n v="5358730"/>
    <n v="881971"/>
    <x v="1"/>
    <s v="YES"/>
    <d v="2023-01-24T00:00:00"/>
  </r>
  <r>
    <x v="13"/>
    <s v="WTA"/>
    <x v="2"/>
    <x v="53"/>
    <x v="1"/>
    <n v="5359978"/>
    <n v="971657"/>
    <x v="1"/>
    <s v="YES"/>
    <d v="2023-01-31T00:00:00"/>
  </r>
  <r>
    <x v="13"/>
    <s v="WTA"/>
    <x v="2"/>
    <x v="53"/>
    <x v="1"/>
    <n v="5359125"/>
    <n v="582315"/>
    <x v="1"/>
    <s v="YES"/>
    <d v="2023-01-26T00:00:00"/>
  </r>
  <r>
    <x v="13"/>
    <s v="WTA"/>
    <x v="2"/>
    <x v="53"/>
    <x v="1"/>
    <n v="5359336"/>
    <n v="607000"/>
    <x v="1"/>
    <s v="YES"/>
    <d v="2023-01-27T00:00:00"/>
  </r>
  <r>
    <x v="13"/>
    <s v="WTA"/>
    <x v="2"/>
    <x v="53"/>
    <x v="1"/>
    <n v="5359675"/>
    <n v="936970"/>
    <x v="1"/>
    <s v="YES"/>
    <d v="2023-01-30T00:00:00"/>
  </r>
  <r>
    <x v="13"/>
    <s v="WTA"/>
    <x v="2"/>
    <x v="53"/>
    <x v="1"/>
    <n v="5359223"/>
    <n v="789840"/>
    <x v="1"/>
    <s v="YES"/>
    <d v="2023-01-26T00:00:00"/>
  </r>
  <r>
    <x v="13"/>
    <s v="WTA"/>
    <x v="2"/>
    <x v="53"/>
    <x v="1"/>
    <n v="5357880"/>
    <n v="681472"/>
    <x v="1"/>
    <s v="YES"/>
    <d v="2023-01-20T00:00:00"/>
  </r>
  <r>
    <x v="13"/>
    <s v="WTA"/>
    <x v="2"/>
    <x v="53"/>
    <x v="1"/>
    <n v="5357875"/>
    <n v="582179"/>
    <x v="1"/>
    <s v="YES"/>
    <d v="2023-01-20T00:00:00"/>
  </r>
  <r>
    <x v="13"/>
    <s v="WTA"/>
    <x v="2"/>
    <x v="53"/>
    <x v="1"/>
    <n v="5359205"/>
    <n v="692761"/>
    <x v="1"/>
    <s v="YES"/>
    <d v="2023-01-26T00:00:00"/>
  </r>
  <r>
    <x v="13"/>
    <s v="WTA"/>
    <x v="2"/>
    <x v="53"/>
    <x v="1"/>
    <n v="5359669"/>
    <n v="829498"/>
    <x v="1"/>
    <s v="YES"/>
    <d v="2023-01-30T00:00:00"/>
  </r>
  <r>
    <x v="13"/>
    <s v="WTA"/>
    <x v="2"/>
    <x v="53"/>
    <x v="1"/>
    <n v="5359184"/>
    <n v="560193"/>
    <x v="1"/>
    <s v="YES"/>
    <d v="2023-01-26T00:00:00"/>
  </r>
  <r>
    <x v="13"/>
    <s v="WTA"/>
    <x v="2"/>
    <x v="53"/>
    <x v="1"/>
    <n v="5357530"/>
    <n v="739995"/>
    <x v="1"/>
    <s v="YES"/>
    <d v="2023-01-18T00:00:00"/>
  </r>
  <r>
    <x v="13"/>
    <s v="WTA"/>
    <x v="2"/>
    <x v="53"/>
    <x v="1"/>
    <n v="5359130"/>
    <n v="699995"/>
    <x v="1"/>
    <s v="YES"/>
    <d v="2023-01-26T00:00:00"/>
  </r>
  <r>
    <x v="13"/>
    <s v="WTA"/>
    <x v="2"/>
    <x v="53"/>
    <x v="1"/>
    <n v="5357655"/>
    <n v="1460735"/>
    <x v="1"/>
    <s v="YES"/>
    <d v="2023-01-19T00:00:00"/>
  </r>
  <r>
    <x v="13"/>
    <s v="WTA"/>
    <x v="2"/>
    <x v="53"/>
    <x v="1"/>
    <n v="5359704"/>
    <n v="971269"/>
    <x v="1"/>
    <s v="YES"/>
    <d v="2023-01-30T00:00:00"/>
  </r>
  <r>
    <x v="13"/>
    <s v="WTA"/>
    <x v="2"/>
    <x v="53"/>
    <x v="1"/>
    <n v="5357727"/>
    <n v="629995"/>
    <x v="1"/>
    <s v="YES"/>
    <d v="2023-01-19T00:00:00"/>
  </r>
  <r>
    <x v="13"/>
    <s v="WTA"/>
    <x v="2"/>
    <x v="53"/>
    <x v="1"/>
    <n v="5359717"/>
    <n v="682139"/>
    <x v="1"/>
    <s v="YES"/>
    <d v="2023-01-30T00:00:00"/>
  </r>
  <r>
    <x v="13"/>
    <s v="WTA"/>
    <x v="2"/>
    <x v="53"/>
    <x v="1"/>
    <n v="5357672"/>
    <n v="532015"/>
    <x v="1"/>
    <s v="YES"/>
    <d v="2023-01-19T00:00:00"/>
  </r>
  <r>
    <x v="13"/>
    <s v="WTA"/>
    <x v="2"/>
    <x v="53"/>
    <x v="1"/>
    <n v="5359721"/>
    <n v="576482"/>
    <x v="1"/>
    <s v="YES"/>
    <d v="2023-01-30T00:00:00"/>
  </r>
  <r>
    <x v="13"/>
    <s v="WTA"/>
    <x v="2"/>
    <x v="53"/>
    <x v="1"/>
    <n v="5359199"/>
    <n v="557925"/>
    <x v="1"/>
    <s v="YES"/>
    <d v="2023-01-26T00:00:00"/>
  </r>
  <r>
    <x v="13"/>
    <s v="WTA"/>
    <x v="2"/>
    <x v="53"/>
    <x v="1"/>
    <n v="5359898"/>
    <n v="580763"/>
    <x v="1"/>
    <s v="YES"/>
    <d v="2023-01-31T00:00:00"/>
  </r>
  <r>
    <x v="13"/>
    <s v="WTA"/>
    <x v="2"/>
    <x v="53"/>
    <x v="1"/>
    <n v="5359354"/>
    <n v="803350"/>
    <x v="1"/>
    <s v="YES"/>
    <d v="2023-01-27T00:00:00"/>
  </r>
  <r>
    <x v="13"/>
    <s v="WTA"/>
    <x v="2"/>
    <x v="53"/>
    <x v="1"/>
    <n v="5355428"/>
    <n v="1090326"/>
    <x v="1"/>
    <s v="YES"/>
    <d v="2023-01-05T00:00:00"/>
  </r>
  <r>
    <x v="13"/>
    <s v="WTA"/>
    <x v="2"/>
    <x v="53"/>
    <x v="1"/>
    <n v="5358981"/>
    <n v="896338"/>
    <x v="1"/>
    <s v="YES"/>
    <d v="2023-01-25T00:00:00"/>
  </r>
  <r>
    <x v="13"/>
    <s v="WTA"/>
    <x v="2"/>
    <x v="53"/>
    <x v="1"/>
    <n v="5359345"/>
    <n v="586339"/>
    <x v="1"/>
    <s v="YES"/>
    <d v="2023-01-27T00:00:00"/>
  </r>
  <r>
    <x v="13"/>
    <s v="WTA"/>
    <x v="2"/>
    <x v="53"/>
    <x v="1"/>
    <n v="5357436"/>
    <n v="717841"/>
    <x v="1"/>
    <s v="YES"/>
    <d v="2023-01-18T00:00:00"/>
  </r>
  <r>
    <x v="13"/>
    <s v="WTA"/>
    <x v="2"/>
    <x v="53"/>
    <x v="1"/>
    <n v="5359911"/>
    <n v="610199"/>
    <x v="1"/>
    <s v="YES"/>
    <d v="2023-01-31T00:00:00"/>
  </r>
  <r>
    <x v="13"/>
    <s v="WTA"/>
    <x v="2"/>
    <x v="53"/>
    <x v="1"/>
    <n v="5357888"/>
    <n v="1453984"/>
    <x v="1"/>
    <s v="YES"/>
    <d v="2023-01-20T00:00:00"/>
  </r>
  <r>
    <x v="13"/>
    <s v="WTA"/>
    <x v="2"/>
    <x v="53"/>
    <x v="1"/>
    <n v="5355646"/>
    <n v="1434949"/>
    <x v="1"/>
    <s v="YES"/>
    <d v="2023-01-06T00:00:00"/>
  </r>
  <r>
    <x v="13"/>
    <s v="WTA"/>
    <x v="2"/>
    <x v="53"/>
    <x v="1"/>
    <n v="5358970"/>
    <n v="1006187"/>
    <x v="1"/>
    <s v="YES"/>
    <d v="2023-01-25T00:00:00"/>
  </r>
  <r>
    <x v="13"/>
    <s v="WTA"/>
    <x v="2"/>
    <x v="53"/>
    <x v="1"/>
    <n v="5356460"/>
    <n v="1044839"/>
    <x v="1"/>
    <s v="YES"/>
    <d v="2023-01-12T00:00:00"/>
  </r>
  <r>
    <x v="13"/>
    <s v="WTA"/>
    <x v="2"/>
    <x v="53"/>
    <x v="1"/>
    <n v="5356456"/>
    <n v="467662"/>
    <x v="1"/>
    <s v="YES"/>
    <d v="2023-01-12T00:00:00"/>
  </r>
  <r>
    <x v="13"/>
    <s v="WTA"/>
    <x v="2"/>
    <x v="53"/>
    <x v="1"/>
    <n v="5357479"/>
    <n v="988995"/>
    <x v="1"/>
    <s v="YES"/>
    <d v="2023-01-18T00:00:00"/>
  </r>
  <r>
    <x v="13"/>
    <s v="WTA"/>
    <x v="2"/>
    <x v="53"/>
    <x v="1"/>
    <n v="5359892"/>
    <n v="1652767"/>
    <x v="1"/>
    <s v="YES"/>
    <d v="2023-01-31T00:00:00"/>
  </r>
  <r>
    <x v="13"/>
    <s v="WTA"/>
    <x v="2"/>
    <x v="53"/>
    <x v="1"/>
    <n v="5359888"/>
    <n v="886995"/>
    <x v="1"/>
    <s v="YES"/>
    <d v="2023-01-31T00:00:00"/>
  </r>
  <r>
    <x v="13"/>
    <s v="WTA"/>
    <x v="2"/>
    <x v="53"/>
    <x v="1"/>
    <n v="5359884"/>
    <n v="478909"/>
    <x v="1"/>
    <s v="YES"/>
    <d v="2023-01-31T00:00:00"/>
  </r>
  <r>
    <x v="13"/>
    <s v="WTA"/>
    <x v="2"/>
    <x v="53"/>
    <x v="1"/>
    <n v="5359881"/>
    <n v="606361"/>
    <x v="1"/>
    <s v="YES"/>
    <d v="2023-01-31T00:00:00"/>
  </r>
  <r>
    <x v="13"/>
    <s v="WTA"/>
    <x v="2"/>
    <x v="53"/>
    <x v="1"/>
    <n v="5357451"/>
    <n v="996810"/>
    <x v="1"/>
    <s v="YES"/>
    <d v="2023-01-18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4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114" firstHeaderRow="1" firstDataRow="2" firstDataCol="3" rowPageCount="2" colPageCount="1"/>
  <pivotFields count="10">
    <pivotField name="TITLE COMPANY" axis="axisRow" compact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compact="0" showAll="0"/>
    <pivotField axis="axisRow" compact="0" showAll="0">
      <items count="20">
        <item x="10"/>
        <item x="8"/>
        <item x="17"/>
        <item x="16"/>
        <item x="7"/>
        <item x="4"/>
        <item x="12"/>
        <item x="11"/>
        <item x="0"/>
        <item x="2"/>
        <item x="5"/>
        <item x="15"/>
        <item x="1"/>
        <item x="3"/>
        <item x="13"/>
        <item x="18"/>
        <item x="14"/>
        <item x="9"/>
        <item x="6"/>
        <item t="default"/>
      </items>
    </pivotField>
    <pivotField axis="axisRow" compact="0" showAll="0">
      <items count="55">
        <item x="21"/>
        <item x="16"/>
        <item x="20"/>
        <item x="15"/>
        <item x="23"/>
        <item x="18"/>
        <item x="12"/>
        <item x="14"/>
        <item x="22"/>
        <item x="17"/>
        <item x="19"/>
        <item x="24"/>
        <item x="13"/>
        <item x="45"/>
        <item x="49"/>
        <item x="47"/>
        <item x="44"/>
        <item x="34"/>
        <item x="28"/>
        <item x="11"/>
        <item x="50"/>
        <item x="37"/>
        <item x="42"/>
        <item x="10"/>
        <item x="36"/>
        <item x="41"/>
        <item x="9"/>
        <item x="2"/>
        <item x="0"/>
        <item x="31"/>
        <item x="30"/>
        <item x="43"/>
        <item x="38"/>
        <item x="3"/>
        <item x="5"/>
        <item x="1"/>
        <item x="39"/>
        <item x="29"/>
        <item x="52"/>
        <item x="26"/>
        <item x="32"/>
        <item x="46"/>
        <item x="40"/>
        <item x="48"/>
        <item x="53"/>
        <item x="35"/>
        <item x="33"/>
        <item x="4"/>
        <item x="51"/>
        <item x="7"/>
        <item x="6"/>
        <item x="25"/>
        <item x="8"/>
        <item x="27"/>
        <item t="default"/>
      </items>
    </pivotField>
    <pivotField axis="axisPage" compact="0" showAll="0">
      <items count="8">
        <item x="6"/>
        <item x="3"/>
        <item x="4"/>
        <item x="0"/>
        <item x="5"/>
        <item x="1"/>
        <item x="2"/>
        <item t="default"/>
      </items>
    </pivotField>
    <pivotField dataField="1" compact="0" showAll="0"/>
    <pivotField dataField="1" compact="0" numFmtId="165" showAll="0"/>
    <pivotField name="BUILDER/DEVELOPER DEAL" axis="axisPage" compact="0" showAll="0">
      <items count="3">
        <item x="0"/>
        <item x="1"/>
        <item t="default"/>
      </items>
    </pivotField>
    <pivotField compact="0" showAll="0"/>
    <pivotField compact="0" numFmtId="14" showAll="0"/>
  </pivotFields>
  <rowFields count="3">
    <field x="0"/>
    <field x="2"/>
    <field x="3"/>
  </rowFields>
  <rowItems count="109">
    <i>
      <x/>
    </i>
    <i r="1">
      <x v="8"/>
    </i>
    <i r="2">
      <x v="28"/>
    </i>
    <i>
      <x v="1"/>
    </i>
    <i r="1">
      <x v="12"/>
    </i>
    <i r="2">
      <x v="35"/>
    </i>
    <i>
      <x v="2"/>
    </i>
    <i r="1">
      <x v="9"/>
    </i>
    <i r="2">
      <x v="27"/>
    </i>
    <i r="1">
      <x v="12"/>
    </i>
    <i r="2">
      <x v="27"/>
    </i>
    <i>
      <x v="3"/>
    </i>
    <i r="1">
      <x v="13"/>
    </i>
    <i r="2">
      <x v="33"/>
    </i>
    <i>
      <x v="4"/>
    </i>
    <i r="1">
      <x v="4"/>
    </i>
    <i r="2">
      <x v="52"/>
    </i>
    <i r="1">
      <x v="5"/>
    </i>
    <i r="2">
      <x v="19"/>
    </i>
    <i r="2">
      <x v="26"/>
    </i>
    <i r="2">
      <x v="47"/>
    </i>
    <i r="2">
      <x v="49"/>
    </i>
    <i r="1">
      <x v="10"/>
    </i>
    <i r="2">
      <x v="34"/>
    </i>
    <i r="1">
      <x v="18"/>
    </i>
    <i r="2">
      <x v="23"/>
    </i>
    <i r="2">
      <x v="50"/>
    </i>
    <i>
      <x v="5"/>
    </i>
    <i r="1">
      <x/>
    </i>
    <i r="2">
      <x v="3"/>
    </i>
    <i r="1">
      <x v="1"/>
    </i>
    <i r="2">
      <x v="6"/>
    </i>
    <i r="1">
      <x v="4"/>
    </i>
    <i r="2">
      <x v="7"/>
    </i>
    <i r="1">
      <x v="6"/>
    </i>
    <i r="2">
      <x v="10"/>
    </i>
    <i r="1">
      <x v="7"/>
    </i>
    <i r="2">
      <x v="1"/>
    </i>
    <i r="1">
      <x v="17"/>
    </i>
    <i r="2">
      <x/>
    </i>
    <i r="2">
      <x v="2"/>
    </i>
    <i r="2">
      <x v="4"/>
    </i>
    <i r="2">
      <x v="8"/>
    </i>
    <i r="2">
      <x v="9"/>
    </i>
    <i r="2">
      <x v="10"/>
    </i>
    <i r="2">
      <x v="11"/>
    </i>
    <i r="2">
      <x v="12"/>
    </i>
    <i r="1">
      <x v="18"/>
    </i>
    <i r="2">
      <x v="5"/>
    </i>
    <i>
      <x v="6"/>
    </i>
    <i r="1">
      <x v="14"/>
    </i>
    <i r="2">
      <x v="39"/>
    </i>
    <i r="2">
      <x v="51"/>
    </i>
    <i>
      <x v="7"/>
    </i>
    <i r="1">
      <x v="16"/>
    </i>
    <i r="2">
      <x v="18"/>
    </i>
    <i r="2">
      <x v="53"/>
    </i>
    <i>
      <x v="8"/>
    </i>
    <i r="1">
      <x/>
    </i>
    <i r="2">
      <x v="16"/>
    </i>
    <i r="2">
      <x v="25"/>
    </i>
    <i r="1">
      <x v="2"/>
    </i>
    <i r="2">
      <x v="31"/>
    </i>
    <i r="1">
      <x v="3"/>
    </i>
    <i r="2">
      <x v="42"/>
    </i>
    <i r="1">
      <x v="5"/>
    </i>
    <i r="2">
      <x v="22"/>
    </i>
    <i r="2">
      <x v="29"/>
    </i>
    <i r="2">
      <x v="30"/>
    </i>
    <i r="2">
      <x v="36"/>
    </i>
    <i r="2">
      <x v="40"/>
    </i>
    <i r="2">
      <x v="45"/>
    </i>
    <i r="2">
      <x v="46"/>
    </i>
    <i r="2">
      <x v="51"/>
    </i>
    <i r="1">
      <x v="11"/>
    </i>
    <i r="2">
      <x v="17"/>
    </i>
    <i r="2">
      <x v="21"/>
    </i>
    <i r="2">
      <x v="30"/>
    </i>
    <i r="2">
      <x v="32"/>
    </i>
    <i r="2">
      <x v="51"/>
    </i>
    <i r="1">
      <x v="14"/>
    </i>
    <i r="2">
      <x v="24"/>
    </i>
    <i r="2">
      <x v="37"/>
    </i>
    <i r="2">
      <x v="51"/>
    </i>
    <i>
      <x v="9"/>
    </i>
    <i r="1">
      <x v="15"/>
    </i>
    <i r="2">
      <x v="51"/>
    </i>
    <i>
      <x v="10"/>
    </i>
    <i r="1">
      <x v="4"/>
    </i>
    <i r="2">
      <x v="43"/>
    </i>
    <i r="1">
      <x v="5"/>
    </i>
    <i r="2">
      <x v="13"/>
    </i>
    <i r="2">
      <x v="14"/>
    </i>
    <i r="2">
      <x v="20"/>
    </i>
    <i r="2">
      <x v="48"/>
    </i>
    <i r="1">
      <x v="6"/>
    </i>
    <i r="2">
      <x v="41"/>
    </i>
    <i r="1">
      <x v="14"/>
    </i>
    <i r="2">
      <x v="15"/>
    </i>
    <i>
      <x v="11"/>
    </i>
    <i r="1">
      <x v="16"/>
    </i>
    <i r="2">
      <x v="51"/>
    </i>
    <i>
      <x v="12"/>
    </i>
    <i r="1">
      <x v="14"/>
    </i>
    <i r="2">
      <x v="38"/>
    </i>
    <i>
      <x v="13"/>
    </i>
    <i r="1">
      <x v="9"/>
    </i>
    <i r="2">
      <x v="4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7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182" firstHeaderRow="1" firstDataRow="2" firstDataCol="2" rowPageCount="1" colPageCount="1"/>
  <pivotFields count="8">
    <pivotField name="TITLE COMPANY" axis="axisRow" compact="0" showAll="0" insertBlankRow="1">
      <items count="19">
        <item x="0"/>
        <item m="1" x="15"/>
        <item m="1" x="14"/>
        <item x="2"/>
        <item x="3"/>
        <item m="1" x="17"/>
        <item m="1" x="16"/>
        <item x="8"/>
        <item x="9"/>
        <item m="1" x="11"/>
        <item m="1" x="13"/>
        <item x="6"/>
        <item m="1" x="12"/>
        <item x="1"/>
        <item x="4"/>
        <item x="5"/>
        <item x="7"/>
        <item x="10"/>
        <item t="default"/>
      </items>
    </pivotField>
    <pivotField compact="0" showAll="0" insertBlankRow="1"/>
    <pivotField axis="axisPage" compact="0" showAll="0" insertBlankRow="1">
      <items count="11">
        <item x="3"/>
        <item x="4"/>
        <item x="0"/>
        <item x="2"/>
        <item x="1"/>
        <item x="5"/>
        <item m="1" x="9"/>
        <item x="6"/>
        <item m="1" x="8"/>
        <item m="1" x="7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39">
        <item m="1" x="74"/>
        <item x="40"/>
        <item m="1" x="136"/>
        <item m="1" x="64"/>
        <item m="1" x="99"/>
        <item m="1" x="76"/>
        <item m="1" x="102"/>
        <item x="14"/>
        <item x="11"/>
        <item m="1" x="93"/>
        <item x="0"/>
        <item m="1" x="69"/>
        <item m="1" x="82"/>
        <item m="1" x="63"/>
        <item m="1" x="59"/>
        <item m="1" x="131"/>
        <item x="48"/>
        <item m="1" x="98"/>
        <item m="1" x="91"/>
        <item m="1" x="123"/>
        <item m="1" x="113"/>
        <item m="1" x="70"/>
        <item m="1" x="75"/>
        <item m="1" x="118"/>
        <item m="1" x="78"/>
        <item m="1" x="101"/>
        <item m="1" x="57"/>
        <item m="1" x="80"/>
        <item m="1" x="79"/>
        <item m="1" x="133"/>
        <item m="1" x="124"/>
        <item m="1" x="137"/>
        <item m="1" x="92"/>
        <item m="1" x="122"/>
        <item m="1" x="58"/>
        <item m="1" x="67"/>
        <item x="19"/>
        <item m="1" x="127"/>
        <item m="1" x="109"/>
        <item x="12"/>
        <item m="1" x="65"/>
        <item m="1" x="84"/>
        <item m="1" x="121"/>
        <item m="1" x="60"/>
        <item m="1" x="110"/>
        <item m="1" x="129"/>
        <item m="1" x="89"/>
        <item x="17"/>
        <item m="1" x="97"/>
        <item m="1" x="135"/>
        <item m="1" x="112"/>
        <item x="30"/>
        <item m="1" x="81"/>
        <item m="1" x="134"/>
        <item x="22"/>
        <item m="1" x="73"/>
        <item m="1" x="104"/>
        <item x="35"/>
        <item m="1" x="68"/>
        <item m="1" x="125"/>
        <item m="1" x="108"/>
        <item x="32"/>
        <item x="21"/>
        <item x="36"/>
        <item m="1" x="132"/>
        <item m="1" x="107"/>
        <item m="1" x="114"/>
        <item m="1" x="87"/>
        <item m="1" x="130"/>
        <item m="1" x="71"/>
        <item m="1" x="120"/>
        <item m="1" x="126"/>
        <item m="1" x="86"/>
        <item m="1" x="72"/>
        <item m="1" x="90"/>
        <item m="1" x="66"/>
        <item m="1" x="62"/>
        <item m="1" x="106"/>
        <item x="2"/>
        <item x="27"/>
        <item m="1" x="117"/>
        <item m="1" x="100"/>
        <item m="1" x="116"/>
        <item m="1" x="105"/>
        <item x="7"/>
        <item m="1" x="111"/>
        <item m="1" x="77"/>
        <item x="51"/>
        <item m="1" x="61"/>
        <item m="1" x="128"/>
        <item m="1" x="115"/>
        <item m="1" x="119"/>
        <item m="1" x="85"/>
        <item m="1" x="83"/>
        <item m="1" x="103"/>
        <item m="1" x="96"/>
        <item m="1" x="94"/>
        <item m="1" x="88"/>
        <item m="1" x="95"/>
        <item m="1" x="56"/>
        <item x="1"/>
        <item x="3"/>
        <item x="4"/>
        <item x="5"/>
        <item x="6"/>
        <item x="8"/>
        <item x="9"/>
        <item x="10"/>
        <item x="13"/>
        <item x="15"/>
        <item x="16"/>
        <item x="18"/>
        <item x="20"/>
        <item x="23"/>
        <item x="24"/>
        <item x="25"/>
        <item x="26"/>
        <item x="28"/>
        <item x="29"/>
        <item x="31"/>
        <item x="33"/>
        <item x="34"/>
        <item x="37"/>
        <item x="38"/>
        <item x="39"/>
        <item x="41"/>
        <item x="42"/>
        <item x="43"/>
        <item x="44"/>
        <item x="45"/>
        <item x="46"/>
        <item x="47"/>
        <item x="49"/>
        <item x="50"/>
        <item x="52"/>
        <item x="53"/>
        <item x="54"/>
        <item x="55"/>
        <item t="default"/>
      </items>
    </pivotField>
  </pivotFields>
  <rowFields count="2">
    <field x="7"/>
    <field x="0"/>
  </rowFields>
  <rowItems count="178">
    <i>
      <x v="1"/>
    </i>
    <i r="1">
      <x v="11"/>
    </i>
    <i t="blank">
      <x v="1"/>
    </i>
    <i>
      <x v="7"/>
    </i>
    <i r="1">
      <x v="3"/>
    </i>
    <i t="blank">
      <x v="7"/>
    </i>
    <i>
      <x v="8"/>
    </i>
    <i r="1">
      <x v="3"/>
    </i>
    <i t="blank">
      <x v="8"/>
    </i>
    <i>
      <x v="10"/>
    </i>
    <i r="1">
      <x/>
    </i>
    <i t="blank">
      <x v="10"/>
    </i>
    <i>
      <x v="16"/>
    </i>
    <i r="1">
      <x v="7"/>
    </i>
    <i t="blank">
      <x v="16"/>
    </i>
    <i>
      <x v="36"/>
    </i>
    <i r="1">
      <x v="4"/>
    </i>
    <i t="blank">
      <x v="36"/>
    </i>
    <i>
      <x v="39"/>
    </i>
    <i r="1">
      <x v="3"/>
    </i>
    <i t="blank">
      <x v="39"/>
    </i>
    <i>
      <x v="47"/>
    </i>
    <i r="1">
      <x v="4"/>
    </i>
    <i t="blank">
      <x v="47"/>
    </i>
    <i>
      <x v="51"/>
    </i>
    <i r="1">
      <x v="4"/>
    </i>
    <i t="blank">
      <x v="51"/>
    </i>
    <i>
      <x v="54"/>
    </i>
    <i r="1">
      <x v="4"/>
    </i>
    <i r="1">
      <x v="7"/>
    </i>
    <i t="blank">
      <x v="54"/>
    </i>
    <i>
      <x v="57"/>
    </i>
    <i r="1">
      <x v="11"/>
    </i>
    <i t="blank">
      <x v="57"/>
    </i>
    <i>
      <x v="61"/>
    </i>
    <i r="1">
      <x v="7"/>
    </i>
    <i r="1">
      <x v="15"/>
    </i>
    <i t="blank">
      <x v="61"/>
    </i>
    <i>
      <x v="62"/>
    </i>
    <i r="1">
      <x v="4"/>
    </i>
    <i t="blank">
      <x v="62"/>
    </i>
    <i>
      <x v="63"/>
    </i>
    <i r="1">
      <x v="11"/>
    </i>
    <i t="blank">
      <x v="63"/>
    </i>
    <i>
      <x v="78"/>
    </i>
    <i r="1">
      <x/>
    </i>
    <i r="1">
      <x v="7"/>
    </i>
    <i t="blank">
      <x v="78"/>
    </i>
    <i>
      <x v="79"/>
    </i>
    <i r="1">
      <x v="4"/>
    </i>
    <i t="blank">
      <x v="79"/>
    </i>
    <i>
      <x v="84"/>
    </i>
    <i r="1">
      <x v="3"/>
    </i>
    <i r="1">
      <x v="4"/>
    </i>
    <i t="blank">
      <x v="84"/>
    </i>
    <i>
      <x v="87"/>
    </i>
    <i r="1">
      <x v="7"/>
    </i>
    <i t="blank">
      <x v="87"/>
    </i>
    <i>
      <x v="100"/>
    </i>
    <i r="1">
      <x/>
    </i>
    <i r="1">
      <x v="3"/>
    </i>
    <i r="1">
      <x v="7"/>
    </i>
    <i t="blank">
      <x v="100"/>
    </i>
    <i>
      <x v="101"/>
    </i>
    <i r="1">
      <x v="13"/>
    </i>
    <i t="blank">
      <x v="101"/>
    </i>
    <i>
      <x v="102"/>
    </i>
    <i r="1">
      <x v="3"/>
    </i>
    <i t="blank">
      <x v="102"/>
    </i>
    <i>
      <x v="103"/>
    </i>
    <i r="1">
      <x v="3"/>
    </i>
    <i t="blank">
      <x v="103"/>
    </i>
    <i>
      <x v="104"/>
    </i>
    <i r="1">
      <x v="3"/>
    </i>
    <i t="blank">
      <x v="104"/>
    </i>
    <i>
      <x v="105"/>
    </i>
    <i r="1">
      <x v="3"/>
    </i>
    <i t="blank">
      <x v="105"/>
    </i>
    <i>
      <x v="106"/>
    </i>
    <i r="1">
      <x v="3"/>
    </i>
    <i t="blank">
      <x v="106"/>
    </i>
    <i>
      <x v="107"/>
    </i>
    <i r="1">
      <x v="3"/>
    </i>
    <i t="blank">
      <x v="107"/>
    </i>
    <i>
      <x v="108"/>
    </i>
    <i r="1">
      <x v="3"/>
    </i>
    <i t="blank">
      <x v="108"/>
    </i>
    <i>
      <x v="109"/>
    </i>
    <i r="1">
      <x v="4"/>
    </i>
    <i r="1">
      <x v="7"/>
    </i>
    <i r="1">
      <x v="8"/>
    </i>
    <i t="blank">
      <x v="109"/>
    </i>
    <i>
      <x v="110"/>
    </i>
    <i r="1">
      <x v="4"/>
    </i>
    <i t="blank">
      <x v="110"/>
    </i>
    <i>
      <x v="111"/>
    </i>
    <i r="1">
      <x v="4"/>
    </i>
    <i t="blank">
      <x v="111"/>
    </i>
    <i>
      <x v="112"/>
    </i>
    <i r="1">
      <x v="4"/>
    </i>
    <i t="blank">
      <x v="112"/>
    </i>
    <i>
      <x v="113"/>
    </i>
    <i r="1">
      <x v="4"/>
    </i>
    <i t="blank">
      <x v="113"/>
    </i>
    <i>
      <x v="114"/>
    </i>
    <i r="1">
      <x v="4"/>
    </i>
    <i t="blank">
      <x v="114"/>
    </i>
    <i>
      <x v="115"/>
    </i>
    <i r="1">
      <x v="4"/>
    </i>
    <i r="1">
      <x v="16"/>
    </i>
    <i t="blank">
      <x v="115"/>
    </i>
    <i>
      <x v="116"/>
    </i>
    <i r="1">
      <x v="4"/>
    </i>
    <i t="blank">
      <x v="116"/>
    </i>
    <i>
      <x v="117"/>
    </i>
    <i r="1">
      <x v="4"/>
    </i>
    <i t="blank">
      <x v="117"/>
    </i>
    <i>
      <x v="118"/>
    </i>
    <i r="1">
      <x v="4"/>
    </i>
    <i t="blank">
      <x v="118"/>
    </i>
    <i>
      <x v="119"/>
    </i>
    <i r="1">
      <x v="14"/>
    </i>
    <i t="blank">
      <x v="119"/>
    </i>
    <i>
      <x v="120"/>
    </i>
    <i r="1">
      <x v="11"/>
    </i>
    <i t="blank">
      <x v="120"/>
    </i>
    <i>
      <x v="121"/>
    </i>
    <i r="1">
      <x v="11"/>
    </i>
    <i t="blank">
      <x v="121"/>
    </i>
    <i>
      <x v="122"/>
    </i>
    <i r="1">
      <x v="11"/>
    </i>
    <i t="blank">
      <x v="122"/>
    </i>
    <i>
      <x v="123"/>
    </i>
    <i r="1">
      <x v="11"/>
    </i>
    <i t="blank">
      <x v="123"/>
    </i>
    <i>
      <x v="124"/>
    </i>
    <i r="1">
      <x v="11"/>
    </i>
    <i t="blank">
      <x v="124"/>
    </i>
    <i>
      <x v="125"/>
    </i>
    <i r="1">
      <x v="11"/>
    </i>
    <i t="blank">
      <x v="125"/>
    </i>
    <i>
      <x v="126"/>
    </i>
    <i r="1">
      <x v="11"/>
    </i>
    <i t="blank">
      <x v="126"/>
    </i>
    <i>
      <x v="127"/>
    </i>
    <i r="1">
      <x v="11"/>
    </i>
    <i t="blank">
      <x v="127"/>
    </i>
    <i>
      <x v="128"/>
    </i>
    <i r="1">
      <x v="11"/>
    </i>
    <i t="blank">
      <x v="128"/>
    </i>
    <i>
      <x v="129"/>
    </i>
    <i r="1">
      <x v="11"/>
    </i>
    <i t="blank">
      <x v="129"/>
    </i>
    <i>
      <x v="130"/>
    </i>
    <i r="1">
      <x v="16"/>
    </i>
    <i t="blank">
      <x v="130"/>
    </i>
    <i>
      <x v="131"/>
    </i>
    <i r="1">
      <x v="7"/>
    </i>
    <i t="blank">
      <x v="131"/>
    </i>
    <i>
      <x v="132"/>
    </i>
    <i r="1">
      <x v="7"/>
    </i>
    <i t="blank">
      <x v="132"/>
    </i>
    <i>
      <x v="133"/>
    </i>
    <i r="1">
      <x v="7"/>
    </i>
    <i t="blank">
      <x v="133"/>
    </i>
    <i>
      <x v="134"/>
    </i>
    <i r="1">
      <x v="7"/>
    </i>
    <i t="blank">
      <x v="134"/>
    </i>
    <i>
      <x v="135"/>
    </i>
    <i r="1">
      <x v="7"/>
    </i>
    <i t="blank">
      <x v="135"/>
    </i>
    <i>
      <x v="136"/>
    </i>
    <i r="1">
      <x v="8"/>
    </i>
    <i t="blank">
      <x v="136"/>
    </i>
    <i>
      <x v="137"/>
    </i>
    <i r="1">
      <x v="17"/>
    </i>
    <i t="blank">
      <x v="137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2" name="Table2" displayName="Table2" ref="A4:F21" totalsRowCount="1" headerRowDxfId="18" totalsRowDxfId="15" headerRowBorderDxfId="17" tableBorderDxfId="16" totalsRowBorderDxfId="14">
  <autoFilter ref="A4:F20">
    <filterColumn colId="4"/>
    <filterColumn colId="5"/>
  </autoFilter>
  <tableColumns count="6">
    <tableColumn id="1" name="BUILDER" totalsRowLabel="GRAND TOTAL" totalsRowDxfId="9"/>
    <tableColumn id="2" name="CLOSINGS" totalsRowFunction="custom" totalsRowDxfId="8">
      <totalsRowFormula>SUM(B5:B20)</totalsRowFormula>
    </tableColumn>
    <tableColumn id="3" name="DOLLARVOL" totalsRowFunction="custom" totalsRowDxfId="7">
      <totalsRowFormula>SUM(C5:C20)</totalsRowFormula>
    </tableColumn>
    <tableColumn id="4" name="AVERAGE" totalsRowDxfId="6"/>
    <tableColumn id="5" name="% OF CLOSINGS" totalsRowFunction="custom" dataDxfId="13" totalsRowDxfId="5">
      <calculatedColumnFormula>Table2[[#This Row],[CLOSINGS]]/$B$22</calculatedColumnFormula>
      <totalsRowFormula>SUM(E5:E20)</totalsRowFormula>
    </tableColumn>
    <tableColumn id="6" name="% OF $$$ VOLUME" totalsRowFunction="custom" dataDxfId="12" totalsRowDxfId="4">
      <calculatedColumnFormula>Table2[[#This Row],[DOLLARVOL]]/$C$22</calculatedColumnFormula>
      <totalsRowFormula>SUM(F5:F20)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J444" totalsRowShown="0" headerRowDxfId="11">
  <autoFilter ref="A1:J444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:H79" totalsRowShown="0" headerRowDxfId="10">
  <autoFilter ref="A1:H79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A1:E522" totalsRowShown="0" headerRowDxfId="3" headerRowBorderDxfId="1" tableBorderDxfId="2" totalsRowBorderDxfId="0">
  <autoFilter ref="A1:E522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59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4" customWidth="1"/>
    <col min="3" max="3" width="18" style="39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64</v>
      </c>
    </row>
    <row r="2" spans="1:7">
      <c r="A2" s="2" t="s">
        <v>130</v>
      </c>
    </row>
    <row r="3" spans="1:7">
      <c r="A3" s="2"/>
    </row>
    <row r="4" spans="1:7" ht="13.5" thickBot="1">
      <c r="A4" s="2"/>
    </row>
    <row r="5" spans="1:7" ht="16.5" thickBot="1">
      <c r="A5" s="134" t="s">
        <v>4</v>
      </c>
      <c r="B5" s="135"/>
      <c r="C5" s="135"/>
      <c r="D5" s="135"/>
      <c r="E5" s="135"/>
      <c r="F5" s="135"/>
      <c r="G5" s="136"/>
    </row>
    <row r="6" spans="1:7">
      <c r="A6" s="6" t="s">
        <v>7</v>
      </c>
      <c r="B6" s="46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44" t="s">
        <v>39</v>
      </c>
      <c r="B7" s="145">
        <v>132</v>
      </c>
      <c r="C7" s="146">
        <v>92206824.609999999</v>
      </c>
      <c r="D7" s="147">
        <f t="shared" ref="D7:D15" si="0">B7/$B$21</f>
        <v>0.2979683972911964</v>
      </c>
      <c r="E7" s="147">
        <f t="shared" ref="E7:E15" si="1">C7/$C$21</f>
        <v>0.29017369332437287</v>
      </c>
      <c r="F7" s="148">
        <v>1</v>
      </c>
      <c r="G7" s="148">
        <f>RANK(C7,$C$7:$C$20)</f>
        <v>1</v>
      </c>
    </row>
    <row r="8" spans="1:7">
      <c r="A8" s="71" t="s">
        <v>108</v>
      </c>
      <c r="B8" s="72">
        <v>94</v>
      </c>
      <c r="C8" s="73">
        <v>49997468</v>
      </c>
      <c r="D8" s="23">
        <f t="shared" si="0"/>
        <v>0.21218961625282168</v>
      </c>
      <c r="E8" s="23">
        <f t="shared" si="1"/>
        <v>0.15734138994364341</v>
      </c>
      <c r="F8" s="77">
        <v>2</v>
      </c>
      <c r="G8" s="109">
        <f>RANK(C8,$C$7:$C$20)</f>
        <v>3</v>
      </c>
    </row>
    <row r="9" spans="1:7">
      <c r="A9" s="71" t="s">
        <v>40</v>
      </c>
      <c r="B9" s="72">
        <v>62</v>
      </c>
      <c r="C9" s="73">
        <v>68572402.5</v>
      </c>
      <c r="D9" s="23">
        <f t="shared" ref="D9" si="2">B9/$B$21</f>
        <v>0.1399548532731377</v>
      </c>
      <c r="E9" s="23">
        <f t="shared" ref="E9" si="3">C9/$C$21</f>
        <v>0.21579647035575819</v>
      </c>
      <c r="F9" s="77">
        <v>3</v>
      </c>
      <c r="G9" s="109">
        <f>RANK(C9,$C$7:$C$20)</f>
        <v>2</v>
      </c>
    </row>
    <row r="10" spans="1:7">
      <c r="A10" s="71" t="s">
        <v>128</v>
      </c>
      <c r="B10" s="72">
        <v>54</v>
      </c>
      <c r="C10" s="73">
        <v>44588805</v>
      </c>
      <c r="D10" s="23">
        <f t="shared" si="0"/>
        <v>0.12189616252821671</v>
      </c>
      <c r="E10" s="23">
        <f t="shared" si="1"/>
        <v>0.14032039691742146</v>
      </c>
      <c r="F10" s="77">
        <v>4</v>
      </c>
      <c r="G10" s="109">
        <f>RANK(C10,$C$7:$C$20)</f>
        <v>4</v>
      </c>
    </row>
    <row r="11" spans="1:7">
      <c r="A11" s="71" t="s">
        <v>77</v>
      </c>
      <c r="B11" s="72">
        <v>29</v>
      </c>
      <c r="C11" s="73">
        <v>15233638</v>
      </c>
      <c r="D11" s="23">
        <f t="shared" si="0"/>
        <v>6.5462753950338598E-2</v>
      </c>
      <c r="E11" s="23">
        <f t="shared" si="1"/>
        <v>4.7940063221167603E-2</v>
      </c>
      <c r="F11" s="77">
        <v>5</v>
      </c>
      <c r="G11" s="109">
        <f>RANK(C11,$C$7:$C$20)</f>
        <v>6</v>
      </c>
    </row>
    <row r="12" spans="1:7">
      <c r="A12" s="88" t="s">
        <v>41</v>
      </c>
      <c r="B12" s="84">
        <v>27</v>
      </c>
      <c r="C12" s="123">
        <v>28067378</v>
      </c>
      <c r="D12" s="23">
        <f t="shared" si="0"/>
        <v>6.0948081264108354E-2</v>
      </c>
      <c r="E12" s="23">
        <f t="shared" si="1"/>
        <v>8.8327678245499128E-2</v>
      </c>
      <c r="F12" s="77">
        <v>6</v>
      </c>
      <c r="G12" s="109">
        <f>RANK(C12,$C$7:$C$20)</f>
        <v>5</v>
      </c>
    </row>
    <row r="13" spans="1:7">
      <c r="A13" s="88" t="s">
        <v>102</v>
      </c>
      <c r="B13" s="84">
        <v>13</v>
      </c>
      <c r="C13" s="123">
        <v>4485750</v>
      </c>
      <c r="D13" s="23">
        <f t="shared" si="0"/>
        <v>2.9345372460496615E-2</v>
      </c>
      <c r="E13" s="23">
        <f t="shared" si="1"/>
        <v>1.4116597663299639E-2</v>
      </c>
      <c r="F13" s="77">
        <v>7</v>
      </c>
      <c r="G13" s="109">
        <f>RANK(C13,$C$7:$C$20)</f>
        <v>7</v>
      </c>
    </row>
    <row r="14" spans="1:7">
      <c r="A14" s="71" t="s">
        <v>55</v>
      </c>
      <c r="B14" s="72">
        <v>7</v>
      </c>
      <c r="C14" s="73">
        <v>3571000</v>
      </c>
      <c r="D14" s="23">
        <f t="shared" si="0"/>
        <v>1.580135440180587E-2</v>
      </c>
      <c r="E14" s="23">
        <f t="shared" si="1"/>
        <v>1.1237891156583182E-2</v>
      </c>
      <c r="F14" s="77">
        <v>8</v>
      </c>
      <c r="G14" s="109">
        <f>RANK(C14,$C$7:$C$20)</f>
        <v>8</v>
      </c>
    </row>
    <row r="15" spans="1:7">
      <c r="A15" s="88" t="s">
        <v>105</v>
      </c>
      <c r="B15" s="84">
        <v>7</v>
      </c>
      <c r="C15" s="123">
        <v>3326000</v>
      </c>
      <c r="D15" s="23">
        <f t="shared" si="0"/>
        <v>1.580135440180587E-2</v>
      </c>
      <c r="E15" s="23">
        <f t="shared" si="1"/>
        <v>1.0466879301819004E-2</v>
      </c>
      <c r="F15" s="77">
        <v>8</v>
      </c>
      <c r="G15" s="109">
        <f>RANK(C15,$C$7:$C$20)</f>
        <v>9</v>
      </c>
    </row>
    <row r="16" spans="1:7">
      <c r="A16" s="71" t="s">
        <v>75</v>
      </c>
      <c r="B16" s="72">
        <v>7</v>
      </c>
      <c r="C16" s="73">
        <v>2544999</v>
      </c>
      <c r="D16" s="23">
        <f t="shared" ref="D16:D17" si="4">B16/$B$21</f>
        <v>1.580135440180587E-2</v>
      </c>
      <c r="E16" s="23">
        <f t="shared" ref="E16:E17" si="5">C16/$C$21</f>
        <v>8.0090791810733808E-3</v>
      </c>
      <c r="F16" s="77">
        <v>8</v>
      </c>
      <c r="G16" s="109">
        <f>RANK(C16,$C$7:$C$20)</f>
        <v>10</v>
      </c>
    </row>
    <row r="17" spans="1:7">
      <c r="A17" s="71" t="s">
        <v>80</v>
      </c>
      <c r="B17" s="72">
        <v>4</v>
      </c>
      <c r="C17" s="73">
        <v>1699980</v>
      </c>
      <c r="D17" s="23">
        <f t="shared" si="4"/>
        <v>9.0293453724604959E-3</v>
      </c>
      <c r="E17" s="23">
        <f t="shared" si="5"/>
        <v>5.3498152361714591E-3</v>
      </c>
      <c r="F17" s="77">
        <v>9</v>
      </c>
      <c r="G17" s="109">
        <f>RANK(C17,$C$7:$C$20)</f>
        <v>11</v>
      </c>
    </row>
    <row r="18" spans="1:7">
      <c r="A18" s="71" t="s">
        <v>70</v>
      </c>
      <c r="B18" s="72">
        <v>3</v>
      </c>
      <c r="C18" s="73">
        <v>1215000</v>
      </c>
      <c r="D18" s="23">
        <f t="shared" ref="D18:D19" si="6">B18/$B$21</f>
        <v>6.7720090293453723E-3</v>
      </c>
      <c r="E18" s="23">
        <f t="shared" ref="E18:E19" si="7">C18/$C$21</f>
        <v>3.8235894021978623E-3</v>
      </c>
      <c r="F18" s="77">
        <v>10</v>
      </c>
      <c r="G18" s="109">
        <f>RANK(C18,$C$7:$C$20)</f>
        <v>13</v>
      </c>
    </row>
    <row r="19" spans="1:7">
      <c r="A19" s="88" t="s">
        <v>164</v>
      </c>
      <c r="B19" s="84">
        <v>2</v>
      </c>
      <c r="C19" s="123">
        <v>1435000</v>
      </c>
      <c r="D19" s="23">
        <f t="shared" si="6"/>
        <v>4.5146726862302479E-3</v>
      </c>
      <c r="E19" s="23">
        <f t="shared" si="7"/>
        <v>4.5159265779044716E-3</v>
      </c>
      <c r="F19" s="77">
        <v>11</v>
      </c>
      <c r="G19" s="109">
        <f>RANK(C19,$C$7:$C$20)</f>
        <v>12</v>
      </c>
    </row>
    <row r="20" spans="1:7">
      <c r="A20" s="35" t="s">
        <v>126</v>
      </c>
      <c r="B20" s="124">
        <v>2</v>
      </c>
      <c r="C20" s="122">
        <v>820000</v>
      </c>
      <c r="D20" s="23">
        <f>B20/$B$21</f>
        <v>4.5146726862302479E-3</v>
      </c>
      <c r="E20" s="23">
        <f>C20/$C$21</f>
        <v>2.5805294730882693E-3</v>
      </c>
      <c r="F20" s="77">
        <v>11</v>
      </c>
      <c r="G20" s="109">
        <f>RANK(C20,$C$7:$C$20)</f>
        <v>14</v>
      </c>
    </row>
    <row r="21" spans="1:7">
      <c r="A21" s="85" t="s">
        <v>23</v>
      </c>
      <c r="B21" s="86">
        <f>SUM(B7:B20)</f>
        <v>443</v>
      </c>
      <c r="C21" s="87">
        <f>SUM(C7:C20)</f>
        <v>317764245.11000001</v>
      </c>
      <c r="D21" s="30">
        <f>SUM(D7:D20)</f>
        <v>1</v>
      </c>
      <c r="E21" s="30">
        <f>SUM(E7:E20)</f>
        <v>1</v>
      </c>
      <c r="F21" s="31"/>
      <c r="G21" s="31"/>
    </row>
    <row r="22" spans="1:7" ht="13.5" thickBot="1">
      <c r="A22" s="81"/>
      <c r="B22" s="82"/>
      <c r="C22" s="83"/>
    </row>
    <row r="23" spans="1:7" ht="16.5" thickBot="1">
      <c r="A23" s="137" t="s">
        <v>10</v>
      </c>
      <c r="B23" s="138"/>
      <c r="C23" s="138"/>
      <c r="D23" s="138"/>
      <c r="E23" s="138"/>
      <c r="F23" s="138"/>
      <c r="G23" s="139"/>
    </row>
    <row r="24" spans="1:7">
      <c r="A24" s="3"/>
      <c r="B24" s="45"/>
      <c r="C24" s="40"/>
      <c r="D24" s="4" t="s">
        <v>5</v>
      </c>
      <c r="E24" s="4" t="s">
        <v>5</v>
      </c>
      <c r="F24" s="5" t="s">
        <v>6</v>
      </c>
      <c r="G24" s="5" t="s">
        <v>6</v>
      </c>
    </row>
    <row r="25" spans="1:7">
      <c r="A25" s="6" t="s">
        <v>11</v>
      </c>
      <c r="B25" s="46" t="s">
        <v>8</v>
      </c>
      <c r="C25" s="26" t="s">
        <v>9</v>
      </c>
      <c r="D25" s="8" t="s">
        <v>8</v>
      </c>
      <c r="E25" s="8" t="s">
        <v>9</v>
      </c>
      <c r="F25" s="7" t="s">
        <v>8</v>
      </c>
      <c r="G25" s="7" t="s">
        <v>9</v>
      </c>
    </row>
    <row r="26" spans="1:7">
      <c r="A26" s="144" t="s">
        <v>39</v>
      </c>
      <c r="B26" s="145">
        <v>24</v>
      </c>
      <c r="C26" s="73">
        <v>9916591.2599999998</v>
      </c>
      <c r="D26" s="149">
        <f t="shared" ref="D26:D31" si="8">B26/$B$37</f>
        <v>0.30769230769230771</v>
      </c>
      <c r="E26" s="23">
        <f t="shared" ref="E26:E31" si="9">C26/$C$37</f>
        <v>5.4585010313560722E-2</v>
      </c>
      <c r="F26" s="150">
        <v>1</v>
      </c>
      <c r="G26" s="77">
        <f>RANK(C26,$C$26:$C$36)</f>
        <v>3</v>
      </c>
    </row>
    <row r="27" spans="1:7">
      <c r="A27" s="71" t="s">
        <v>108</v>
      </c>
      <c r="B27" s="72">
        <v>16</v>
      </c>
      <c r="C27" s="73">
        <v>5202422.9800000004</v>
      </c>
      <c r="D27" s="23">
        <f t="shared" si="8"/>
        <v>0.20512820512820512</v>
      </c>
      <c r="E27" s="23">
        <f t="shared" si="9"/>
        <v>2.8636282828783784E-2</v>
      </c>
      <c r="F27" s="77">
        <v>2</v>
      </c>
      <c r="G27" s="77">
        <f>RANK(C27,$C$26:$C$36)</f>
        <v>4</v>
      </c>
    </row>
    <row r="28" spans="1:7">
      <c r="A28" s="144" t="s">
        <v>41</v>
      </c>
      <c r="B28" s="72">
        <v>15</v>
      </c>
      <c r="C28" s="146">
        <v>143107563</v>
      </c>
      <c r="D28" s="23">
        <f t="shared" si="8"/>
        <v>0.19230769230769232</v>
      </c>
      <c r="E28" s="149">
        <f t="shared" si="9"/>
        <v>0.78772307918069229</v>
      </c>
      <c r="F28" s="77">
        <v>3</v>
      </c>
      <c r="G28" s="150">
        <f>RANK(C28,$C$26:$C$36)</f>
        <v>1</v>
      </c>
    </row>
    <row r="29" spans="1:7">
      <c r="A29" s="71" t="s">
        <v>40</v>
      </c>
      <c r="B29" s="72">
        <v>12</v>
      </c>
      <c r="C29" s="73">
        <v>16566000</v>
      </c>
      <c r="D29" s="23">
        <f t="shared" si="8"/>
        <v>0.15384615384615385</v>
      </c>
      <c r="E29" s="23">
        <f t="shared" si="9"/>
        <v>9.118609985488571E-2</v>
      </c>
      <c r="F29" s="77">
        <v>4</v>
      </c>
      <c r="G29" s="77">
        <f>RANK(C29,$C$26:$C$36)</f>
        <v>2</v>
      </c>
    </row>
    <row r="30" spans="1:7">
      <c r="A30" s="71" t="s">
        <v>70</v>
      </c>
      <c r="B30" s="72">
        <v>3</v>
      </c>
      <c r="C30" s="73">
        <v>1278000</v>
      </c>
      <c r="D30" s="23">
        <f t="shared" si="8"/>
        <v>3.8461538461538464E-2</v>
      </c>
      <c r="E30" s="23">
        <f t="shared" si="9"/>
        <v>7.0346393585985715E-3</v>
      </c>
      <c r="F30" s="77">
        <v>5</v>
      </c>
      <c r="G30" s="77">
        <f>RANK(C30,$C$26:$C$36)</f>
        <v>6</v>
      </c>
    </row>
    <row r="31" spans="1:7">
      <c r="A31" s="71" t="s">
        <v>164</v>
      </c>
      <c r="B31" s="72">
        <v>2</v>
      </c>
      <c r="C31" s="73">
        <v>2073422</v>
      </c>
      <c r="D31" s="23">
        <f t="shared" si="8"/>
        <v>2.564102564102564E-2</v>
      </c>
      <c r="E31" s="23">
        <f t="shared" si="9"/>
        <v>1.1412970272444575E-2</v>
      </c>
      <c r="F31" s="77">
        <v>6</v>
      </c>
      <c r="G31" s="77">
        <f>RANK(C31,$C$26:$C$36)</f>
        <v>5</v>
      </c>
    </row>
    <row r="32" spans="1:7">
      <c r="A32" s="71" t="s">
        <v>55</v>
      </c>
      <c r="B32" s="72">
        <v>2</v>
      </c>
      <c r="C32" s="73">
        <v>1057000</v>
      </c>
      <c r="D32" s="23">
        <f t="shared" ref="D32:D36" si="10">B32/$B$37</f>
        <v>2.564102564102564E-2</v>
      </c>
      <c r="E32" s="23">
        <f t="shared" ref="E32:E36" si="11">C32/$C$37</f>
        <v>5.8181641643495234E-3</v>
      </c>
      <c r="F32" s="77">
        <v>6</v>
      </c>
      <c r="G32" s="77">
        <f>RANK(C32,$C$26:$C$36)</f>
        <v>8</v>
      </c>
    </row>
    <row r="33" spans="1:7">
      <c r="A33" s="71" t="s">
        <v>102</v>
      </c>
      <c r="B33" s="72">
        <v>1</v>
      </c>
      <c r="C33" s="73">
        <v>1275000</v>
      </c>
      <c r="D33" s="23">
        <f t="shared" si="10"/>
        <v>1.282051282051282E-2</v>
      </c>
      <c r="E33" s="23">
        <f t="shared" si="11"/>
        <v>7.0181261206675892E-3</v>
      </c>
      <c r="F33" s="77">
        <v>7</v>
      </c>
      <c r="G33" s="77">
        <f>RANK(C33,$C$26:$C$36)</f>
        <v>7</v>
      </c>
    </row>
    <row r="34" spans="1:7">
      <c r="A34" s="71" t="s">
        <v>75</v>
      </c>
      <c r="B34" s="72">
        <v>1</v>
      </c>
      <c r="C34" s="73">
        <v>562500</v>
      </c>
      <c r="D34" s="23">
        <f t="shared" si="10"/>
        <v>1.282051282051282E-2</v>
      </c>
      <c r="E34" s="23">
        <f t="shared" si="11"/>
        <v>3.0962321120592304E-3</v>
      </c>
      <c r="F34" s="77">
        <v>7</v>
      </c>
      <c r="G34" s="77">
        <f>RANK(C34,$C$26:$C$36)</f>
        <v>9</v>
      </c>
    </row>
    <row r="35" spans="1:7">
      <c r="A35" s="71" t="s">
        <v>105</v>
      </c>
      <c r="B35" s="72">
        <v>1</v>
      </c>
      <c r="C35" s="73">
        <v>325600</v>
      </c>
      <c r="D35" s="23">
        <f t="shared" si="10"/>
        <v>1.282051282051282E-2</v>
      </c>
      <c r="E35" s="23">
        <f t="shared" si="11"/>
        <v>1.7922367567759741E-3</v>
      </c>
      <c r="F35" s="77">
        <v>7</v>
      </c>
      <c r="G35" s="77">
        <f>RANK(C35,$C$26:$C$36)</f>
        <v>10</v>
      </c>
    </row>
    <row r="36" spans="1:7">
      <c r="A36" s="71" t="s">
        <v>126</v>
      </c>
      <c r="B36" s="72">
        <v>1</v>
      </c>
      <c r="C36" s="73">
        <v>308327</v>
      </c>
      <c r="D36" s="23">
        <f t="shared" si="10"/>
        <v>1.282051282051282E-2</v>
      </c>
      <c r="E36" s="23">
        <f t="shared" si="11"/>
        <v>1.6971590371820202E-3</v>
      </c>
      <c r="F36" s="77">
        <v>7</v>
      </c>
      <c r="G36" s="77">
        <f>RANK(C36,$C$26:$C$36)</f>
        <v>11</v>
      </c>
    </row>
    <row r="37" spans="1:7">
      <c r="A37" s="32" t="s">
        <v>23</v>
      </c>
      <c r="B37" s="47">
        <f>SUM(B26:B36)</f>
        <v>78</v>
      </c>
      <c r="C37" s="33">
        <f>SUM(C26:C36)</f>
        <v>181672426.24000001</v>
      </c>
      <c r="D37" s="30">
        <f>SUM(D26:D36)</f>
        <v>0.99999999999999978</v>
      </c>
      <c r="E37" s="30">
        <f>SUM(E26:E36)</f>
        <v>1</v>
      </c>
      <c r="F37" s="31"/>
      <c r="G37" s="31"/>
    </row>
    <row r="38" spans="1:7" ht="13.5" thickBot="1"/>
    <row r="39" spans="1:7" ht="16.5" thickBot="1">
      <c r="A39" s="134" t="s">
        <v>12</v>
      </c>
      <c r="B39" s="135"/>
      <c r="C39" s="135"/>
      <c r="D39" s="135"/>
      <c r="E39" s="135"/>
      <c r="F39" s="135"/>
      <c r="G39" s="136"/>
    </row>
    <row r="40" spans="1:7">
      <c r="A40" s="3"/>
      <c r="B40" s="45"/>
      <c r="C40" s="40"/>
      <c r="D40" s="4" t="s">
        <v>5</v>
      </c>
      <c r="E40" s="4" t="s">
        <v>5</v>
      </c>
      <c r="F40" s="5" t="s">
        <v>6</v>
      </c>
      <c r="G40" s="5" t="s">
        <v>6</v>
      </c>
    </row>
    <row r="41" spans="1:7">
      <c r="A41" s="6" t="s">
        <v>11</v>
      </c>
      <c r="B41" s="46" t="s">
        <v>8</v>
      </c>
      <c r="C41" s="26" t="s">
        <v>9</v>
      </c>
      <c r="D41" s="8" t="s">
        <v>8</v>
      </c>
      <c r="E41" s="8" t="s">
        <v>9</v>
      </c>
      <c r="F41" s="7" t="s">
        <v>8</v>
      </c>
      <c r="G41" s="7" t="s">
        <v>9</v>
      </c>
    </row>
    <row r="42" spans="1:7">
      <c r="A42" s="144" t="s">
        <v>39</v>
      </c>
      <c r="B42" s="145">
        <v>156</v>
      </c>
      <c r="C42" s="73">
        <v>102123415.87</v>
      </c>
      <c r="D42" s="149">
        <f t="shared" ref="D42:D49" si="12">B42/$B$56</f>
        <v>0.29942418426103645</v>
      </c>
      <c r="E42" s="23">
        <f t="shared" ref="E42:E49" si="13">C42/$C$56</f>
        <v>0.20447720747848924</v>
      </c>
      <c r="F42" s="150">
        <v>1</v>
      </c>
      <c r="G42" s="77">
        <f>RANK(C42,$C$42:$C$55)</f>
        <v>2</v>
      </c>
    </row>
    <row r="43" spans="1:7">
      <c r="A43" s="71" t="s">
        <v>108</v>
      </c>
      <c r="B43" s="72">
        <v>110</v>
      </c>
      <c r="C43" s="73">
        <v>55199890.979999997</v>
      </c>
      <c r="D43" s="23">
        <f t="shared" si="12"/>
        <v>0.21113243761996162</v>
      </c>
      <c r="E43" s="23">
        <f t="shared" si="13"/>
        <v>0.11052430497502753</v>
      </c>
      <c r="F43" s="77">
        <v>2</v>
      </c>
      <c r="G43" s="77">
        <f>RANK(C43,$C$42:$C$55)</f>
        <v>4</v>
      </c>
    </row>
    <row r="44" spans="1:7">
      <c r="A44" s="71" t="s">
        <v>40</v>
      </c>
      <c r="B44" s="72">
        <v>74</v>
      </c>
      <c r="C44" s="73">
        <v>85138402.5</v>
      </c>
      <c r="D44" s="23">
        <f t="shared" si="12"/>
        <v>0.14203454894433781</v>
      </c>
      <c r="E44" s="23">
        <f t="shared" si="13"/>
        <v>0.17046886499116501</v>
      </c>
      <c r="F44" s="77">
        <v>3</v>
      </c>
      <c r="G44" s="77">
        <f>RANK(C44,$C$42:$C$55)</f>
        <v>3</v>
      </c>
    </row>
    <row r="45" spans="1:7">
      <c r="A45" s="71" t="s">
        <v>128</v>
      </c>
      <c r="B45" s="72">
        <v>54</v>
      </c>
      <c r="C45" s="73">
        <v>44588805</v>
      </c>
      <c r="D45" s="23">
        <f t="shared" ref="D45" si="14">B45/$B$56</f>
        <v>0.1036468330134357</v>
      </c>
      <c r="E45" s="23">
        <f t="shared" ref="E45" si="15">C45/$C$56</f>
        <v>8.9278195931176682E-2</v>
      </c>
      <c r="F45" s="77">
        <v>4</v>
      </c>
      <c r="G45" s="77">
        <f>RANK(C45,$C$42:$C$55)</f>
        <v>5</v>
      </c>
    </row>
    <row r="46" spans="1:7">
      <c r="A46" s="144" t="s">
        <v>41</v>
      </c>
      <c r="B46" s="72">
        <v>42</v>
      </c>
      <c r="C46" s="146">
        <v>171174941</v>
      </c>
      <c r="D46" s="23">
        <f t="shared" si="12"/>
        <v>8.0614203454894437E-2</v>
      </c>
      <c r="E46" s="149">
        <f t="shared" si="13"/>
        <v>0.34273602804797326</v>
      </c>
      <c r="F46" s="77">
        <v>5</v>
      </c>
      <c r="G46" s="150">
        <f>RANK(C46,$C$42:$C$55)</f>
        <v>1</v>
      </c>
    </row>
    <row r="47" spans="1:7">
      <c r="A47" s="71" t="s">
        <v>77</v>
      </c>
      <c r="B47" s="72">
        <v>29</v>
      </c>
      <c r="C47" s="73">
        <v>15233638</v>
      </c>
      <c r="D47" s="23">
        <f t="shared" si="12"/>
        <v>5.5662188099808059E-2</v>
      </c>
      <c r="E47" s="23">
        <f t="shared" si="13"/>
        <v>3.0501640896377882E-2</v>
      </c>
      <c r="F47" s="77">
        <v>6</v>
      </c>
      <c r="G47" s="77">
        <f>RANK(C47,$C$42:$C$55)</f>
        <v>6</v>
      </c>
    </row>
    <row r="48" spans="1:7">
      <c r="A48" s="71" t="s">
        <v>102</v>
      </c>
      <c r="B48" s="72">
        <v>14</v>
      </c>
      <c r="C48" s="73">
        <v>5760750</v>
      </c>
      <c r="D48" s="23">
        <f t="shared" si="12"/>
        <v>2.6871401151631478E-2</v>
      </c>
      <c r="E48" s="23">
        <f t="shared" si="13"/>
        <v>1.1534495423470669E-2</v>
      </c>
      <c r="F48" s="77">
        <v>7</v>
      </c>
      <c r="G48" s="77">
        <f>RANK(C48,$C$42:$C$55)</f>
        <v>7</v>
      </c>
    </row>
    <row r="49" spans="1:7">
      <c r="A49" s="71" t="s">
        <v>55</v>
      </c>
      <c r="B49" s="72">
        <v>9</v>
      </c>
      <c r="C49" s="73">
        <v>4628000</v>
      </c>
      <c r="D49" s="23">
        <f t="shared" si="12"/>
        <v>1.7274472168905951E-2</v>
      </c>
      <c r="E49" s="23">
        <f t="shared" si="13"/>
        <v>9.2664401023863658E-3</v>
      </c>
      <c r="F49" s="77">
        <v>8</v>
      </c>
      <c r="G49" s="77">
        <f>RANK(C49,$C$42:$C$55)</f>
        <v>8</v>
      </c>
    </row>
    <row r="50" spans="1:7">
      <c r="A50" s="71" t="s">
        <v>105</v>
      </c>
      <c r="B50" s="72">
        <v>8</v>
      </c>
      <c r="C50" s="73">
        <v>3651600</v>
      </c>
      <c r="D50" s="23">
        <f t="shared" ref="D50:D55" si="16">B50/$B$56</f>
        <v>1.5355086372360844E-2</v>
      </c>
      <c r="E50" s="23">
        <f t="shared" ref="E50:E55" si="17">C50/$C$56</f>
        <v>7.3114374844153096E-3</v>
      </c>
      <c r="F50" s="77">
        <v>9</v>
      </c>
      <c r="G50" s="77">
        <f>RANK(C50,$C$42:$C$55)</f>
        <v>9</v>
      </c>
    </row>
    <row r="51" spans="1:7">
      <c r="A51" s="71" t="s">
        <v>75</v>
      </c>
      <c r="B51" s="72">
        <v>8</v>
      </c>
      <c r="C51" s="73">
        <v>3107499</v>
      </c>
      <c r="D51" s="23">
        <f t="shared" ref="D51" si="18">B51/$B$56</f>
        <v>1.5355086372360844E-2</v>
      </c>
      <c r="E51" s="23">
        <f t="shared" ref="E51:E52" si="19">C51/$C$56</f>
        <v>6.2220080708136408E-3</v>
      </c>
      <c r="F51" s="77">
        <v>9</v>
      </c>
      <c r="G51" s="77">
        <f>RANK(C51,$C$42:$C$55)</f>
        <v>11</v>
      </c>
    </row>
    <row r="52" spans="1:7">
      <c r="A52" s="71" t="s">
        <v>70</v>
      </c>
      <c r="B52" s="72">
        <v>6</v>
      </c>
      <c r="C52" s="73">
        <v>2493000</v>
      </c>
      <c r="D52" s="23">
        <f>B52/$B$56</f>
        <v>1.1516314779270634E-2</v>
      </c>
      <c r="E52" s="23">
        <f t="shared" si="19"/>
        <v>4.9916238494488356E-3</v>
      </c>
      <c r="F52" s="77">
        <v>10</v>
      </c>
      <c r="G52" s="77">
        <f>RANK(C52,$C$42:$C$55)</f>
        <v>12</v>
      </c>
    </row>
    <row r="53" spans="1:7">
      <c r="A53" s="71" t="s">
        <v>164</v>
      </c>
      <c r="B53" s="72">
        <v>4</v>
      </c>
      <c r="C53" s="73">
        <v>3508422</v>
      </c>
      <c r="D53" s="23">
        <f t="shared" ref="D53:D54" si="20">B53/$B$56</f>
        <v>7.677543186180422E-3</v>
      </c>
      <c r="E53" s="23">
        <f t="shared" ref="E53:E54" si="21">C53/$C$56</f>
        <v>7.0247584954396241E-3</v>
      </c>
      <c r="F53" s="77">
        <v>11</v>
      </c>
      <c r="G53" s="77">
        <f>RANK(C53,$C$42:$C$55)</f>
        <v>10</v>
      </c>
    </row>
    <row r="54" spans="1:7">
      <c r="A54" s="71" t="s">
        <v>80</v>
      </c>
      <c r="B54" s="72">
        <v>4</v>
      </c>
      <c r="C54" s="73">
        <v>1699980</v>
      </c>
      <c r="D54" s="23">
        <f t="shared" si="20"/>
        <v>7.677543186180422E-3</v>
      </c>
      <c r="E54" s="23">
        <f t="shared" si="21"/>
        <v>3.4037949103834864E-3</v>
      </c>
      <c r="F54" s="77">
        <v>11</v>
      </c>
      <c r="G54" s="77">
        <f>RANK(C54,$C$42:$C$55)</f>
        <v>13</v>
      </c>
    </row>
    <row r="55" spans="1:7">
      <c r="A55" s="71" t="s">
        <v>126</v>
      </c>
      <c r="B55" s="72">
        <v>3</v>
      </c>
      <c r="C55" s="73">
        <v>1128327</v>
      </c>
      <c r="D55" s="23">
        <f t="shared" si="16"/>
        <v>5.7581573896353169E-3</v>
      </c>
      <c r="E55" s="23">
        <f t="shared" si="17"/>
        <v>2.2591993434324335E-3</v>
      </c>
      <c r="F55" s="77">
        <v>12</v>
      </c>
      <c r="G55" s="77">
        <f>RANK(C55,$C$42:$C$55)</f>
        <v>14</v>
      </c>
    </row>
    <row r="56" spans="1:7">
      <c r="A56" s="32" t="s">
        <v>23</v>
      </c>
      <c r="B56" s="48">
        <f>SUM(B42:B55)</f>
        <v>521</v>
      </c>
      <c r="C56" s="38">
        <f>SUM(C42:C55)</f>
        <v>499436671.35000002</v>
      </c>
      <c r="D56" s="30">
        <f>SUM(D42:D55)</f>
        <v>0.99999999999999989</v>
      </c>
      <c r="E56" s="30">
        <f>SUM(E42:E55)</f>
        <v>1</v>
      </c>
      <c r="F56" s="31"/>
      <c r="G56" s="31"/>
    </row>
    <row r="58" spans="1:7">
      <c r="A58" s="140" t="s">
        <v>24</v>
      </c>
      <c r="B58" s="140"/>
      <c r="C58" s="140"/>
      <c r="D58" s="108" t="s">
        <v>56</v>
      </c>
    </row>
    <row r="59" spans="1:7">
      <c r="A59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23:G23"/>
    <mergeCell ref="A39:G39"/>
    <mergeCell ref="A58:C58"/>
  </mergeCells>
  <phoneticPr fontId="2" type="noConversion"/>
  <hyperlinks>
    <hyperlink ref="A59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93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4" customWidth="1"/>
    <col min="3" max="3" width="16.140625" style="97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65</v>
      </c>
    </row>
    <row r="2" spans="1:7">
      <c r="A2" s="2" t="str">
        <f>'OVERALL STATS'!A2</f>
        <v>Reporting Period: JANUARY, 2023</v>
      </c>
    </row>
    <row r="3" spans="1:7" ht="13.5" thickBot="1"/>
    <row r="4" spans="1:7" ht="16.5" thickBot="1">
      <c r="A4" s="134" t="s">
        <v>13</v>
      </c>
      <c r="B4" s="135"/>
      <c r="C4" s="135"/>
      <c r="D4" s="135"/>
      <c r="E4" s="135"/>
      <c r="F4" s="135"/>
      <c r="G4" s="136"/>
    </row>
    <row r="5" spans="1:7">
      <c r="A5" s="3"/>
      <c r="B5" s="106"/>
      <c r="C5" s="98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9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51" t="s">
        <v>39</v>
      </c>
      <c r="B7" s="152">
        <v>124</v>
      </c>
      <c r="C7" s="153">
        <v>87280866.609999999</v>
      </c>
      <c r="D7" s="154">
        <f>B7/$B$19</f>
        <v>0.38509316770186336</v>
      </c>
      <c r="E7" s="149">
        <f>C7/$C$19</f>
        <v>0.36785988107384893</v>
      </c>
      <c r="F7" s="150">
        <v>1</v>
      </c>
      <c r="G7" s="150">
        <f>RANK(C7,$C$7:$C$18)</f>
        <v>1</v>
      </c>
    </row>
    <row r="8" spans="1:7">
      <c r="A8" s="36" t="s">
        <v>108</v>
      </c>
      <c r="B8" s="37">
        <v>69</v>
      </c>
      <c r="C8" s="100">
        <v>36546174</v>
      </c>
      <c r="D8" s="27">
        <f>B8/$B$19</f>
        <v>0.21428571428571427</v>
      </c>
      <c r="E8" s="23">
        <f>C8/$C$19</f>
        <v>0.15402999240848381</v>
      </c>
      <c r="F8" s="77">
        <v>2</v>
      </c>
      <c r="G8" s="77">
        <f>RANK(C8,$C$7:$C$18)</f>
        <v>3</v>
      </c>
    </row>
    <row r="9" spans="1:7">
      <c r="A9" s="36" t="s">
        <v>40</v>
      </c>
      <c r="B9" s="37">
        <v>62</v>
      </c>
      <c r="C9" s="100">
        <v>68572402.5</v>
      </c>
      <c r="D9" s="27">
        <f t="shared" ref="D9" si="0">B9/$B$19</f>
        <v>0.19254658385093168</v>
      </c>
      <c r="E9" s="23">
        <f t="shared" ref="E9" si="1">C9/$C$19</f>
        <v>0.28900991486842087</v>
      </c>
      <c r="F9" s="77">
        <v>3</v>
      </c>
      <c r="G9" s="77">
        <f>RANK(C9,$C$7:$C$18)</f>
        <v>2</v>
      </c>
    </row>
    <row r="10" spans="1:7">
      <c r="A10" s="36" t="s">
        <v>41</v>
      </c>
      <c r="B10" s="37">
        <v>25</v>
      </c>
      <c r="C10" s="100">
        <v>26881389</v>
      </c>
      <c r="D10" s="27">
        <f>B10/$B$19</f>
        <v>7.7639751552795025E-2</v>
      </c>
      <c r="E10" s="23">
        <f>C10/$C$19</f>
        <v>0.11329613172638811</v>
      </c>
      <c r="F10" s="77">
        <v>4</v>
      </c>
      <c r="G10" s="77">
        <f>RANK(C10,$C$7:$C$18)</f>
        <v>4</v>
      </c>
    </row>
    <row r="11" spans="1:7">
      <c r="A11" s="36" t="s">
        <v>102</v>
      </c>
      <c r="B11" s="37">
        <v>13</v>
      </c>
      <c r="C11" s="100">
        <v>4485750</v>
      </c>
      <c r="D11" s="27">
        <f>B11/$B$19</f>
        <v>4.0372670807453416E-2</v>
      </c>
      <c r="E11" s="23">
        <f>C11/$C$19</f>
        <v>1.8905947266774255E-2</v>
      </c>
      <c r="F11" s="77">
        <v>5</v>
      </c>
      <c r="G11" s="77">
        <f>RANK(C11,$C$7:$C$18)</f>
        <v>5</v>
      </c>
    </row>
    <row r="12" spans="1:7">
      <c r="A12" s="36" t="s">
        <v>55</v>
      </c>
      <c r="B12" s="37">
        <v>7</v>
      </c>
      <c r="C12" s="100">
        <v>3571000</v>
      </c>
      <c r="D12" s="27">
        <f>B12/$B$19</f>
        <v>2.1739130434782608E-2</v>
      </c>
      <c r="E12" s="23">
        <f>C12/$C$19</f>
        <v>1.5050579655498157E-2</v>
      </c>
      <c r="F12" s="77">
        <v>6</v>
      </c>
      <c r="G12" s="77">
        <f>RANK(C12,$C$7:$C$18)</f>
        <v>6</v>
      </c>
    </row>
    <row r="13" spans="1:7">
      <c r="A13" s="36" t="s">
        <v>105</v>
      </c>
      <c r="B13" s="37">
        <v>7</v>
      </c>
      <c r="C13" s="100">
        <v>3326000</v>
      </c>
      <c r="D13" s="27">
        <f>B13/$B$19</f>
        <v>2.1739130434782608E-2</v>
      </c>
      <c r="E13" s="23">
        <f>C13/$C$19</f>
        <v>1.4017985979889911E-2</v>
      </c>
      <c r="F13" s="77">
        <v>6</v>
      </c>
      <c r="G13" s="77">
        <f>RANK(C13,$C$7:$C$18)</f>
        <v>7</v>
      </c>
    </row>
    <row r="14" spans="1:7">
      <c r="A14" s="36" t="s">
        <v>75</v>
      </c>
      <c r="B14" s="37">
        <v>7</v>
      </c>
      <c r="C14" s="100">
        <v>2544999</v>
      </c>
      <c r="D14" s="27">
        <f>B14/$B$19</f>
        <v>2.1739130434782608E-2</v>
      </c>
      <c r="E14" s="23">
        <f>C14/$C$19</f>
        <v>1.0726326007466579E-2</v>
      </c>
      <c r="F14" s="77">
        <v>6</v>
      </c>
      <c r="G14" s="77">
        <f>RANK(C14,$C$7:$C$18)</f>
        <v>8</v>
      </c>
    </row>
    <row r="15" spans="1:7">
      <c r="A15" s="36" t="s">
        <v>70</v>
      </c>
      <c r="B15" s="37">
        <v>3</v>
      </c>
      <c r="C15" s="100">
        <v>1215000</v>
      </c>
      <c r="D15" s="27">
        <f t="shared" ref="D15:D17" si="2">B15/$B$19</f>
        <v>9.316770186335404E-3</v>
      </c>
      <c r="E15" s="23">
        <f t="shared" ref="E15:E17" si="3">C15/$C$19</f>
        <v>5.1208216974041616E-3</v>
      </c>
      <c r="F15" s="77">
        <v>7</v>
      </c>
      <c r="G15" s="77">
        <f>RANK(C15,$C$7:$C$18)</f>
        <v>10</v>
      </c>
    </row>
    <row r="16" spans="1:7">
      <c r="A16" s="36" t="s">
        <v>164</v>
      </c>
      <c r="B16" s="37">
        <v>2</v>
      </c>
      <c r="C16" s="100">
        <v>1435000</v>
      </c>
      <c r="D16" s="27">
        <f t="shared" si="2"/>
        <v>6.2111801242236021E-3</v>
      </c>
      <c r="E16" s="23">
        <f t="shared" si="3"/>
        <v>6.04804867141973E-3</v>
      </c>
      <c r="F16" s="77">
        <v>8</v>
      </c>
      <c r="G16" s="77">
        <f>RANK(C16,$C$7:$C$18)</f>
        <v>9</v>
      </c>
    </row>
    <row r="17" spans="1:7">
      <c r="A17" s="36" t="s">
        <v>126</v>
      </c>
      <c r="B17" s="37">
        <v>2</v>
      </c>
      <c r="C17" s="100">
        <v>820000</v>
      </c>
      <c r="D17" s="27">
        <f t="shared" si="2"/>
        <v>6.2111801242236021E-3</v>
      </c>
      <c r="E17" s="23">
        <f t="shared" si="3"/>
        <v>3.4560278122398457E-3</v>
      </c>
      <c r="F17" s="77">
        <v>8</v>
      </c>
      <c r="G17" s="77">
        <f>RANK(C17,$C$7:$C$18)</f>
        <v>11</v>
      </c>
    </row>
    <row r="18" spans="1:7">
      <c r="A18" s="36" t="s">
        <v>77</v>
      </c>
      <c r="B18" s="37">
        <v>1</v>
      </c>
      <c r="C18" s="100">
        <v>588028</v>
      </c>
      <c r="D18" s="27">
        <f>B18/$B$19</f>
        <v>3.105590062111801E-3</v>
      </c>
      <c r="E18" s="23">
        <f>C18/$C$19</f>
        <v>2.4783428321655757E-3</v>
      </c>
      <c r="F18" s="77">
        <v>9</v>
      </c>
      <c r="G18" s="77">
        <f>RANK(C18,$C$7:$C$18)</f>
        <v>12</v>
      </c>
    </row>
    <row r="19" spans="1:7">
      <c r="A19" s="28" t="s">
        <v>23</v>
      </c>
      <c r="B19" s="29">
        <f>SUM(B7:B18)</f>
        <v>322</v>
      </c>
      <c r="C19" s="101">
        <f>SUM(C7:C18)</f>
        <v>237266609.11000001</v>
      </c>
      <c r="D19" s="30">
        <f>SUM(D7:D18)</f>
        <v>0.99999999999999989</v>
      </c>
      <c r="E19" s="30">
        <f>SUM(E7:E18)</f>
        <v>0.99999999999999989</v>
      </c>
      <c r="F19" s="31"/>
      <c r="G19" s="31"/>
    </row>
    <row r="20" spans="1:7" ht="13.5" thickBot="1"/>
    <row r="21" spans="1:7" ht="16.5" thickBot="1">
      <c r="A21" s="134" t="s">
        <v>14</v>
      </c>
      <c r="B21" s="135"/>
      <c r="C21" s="135"/>
      <c r="D21" s="135"/>
      <c r="E21" s="135"/>
      <c r="F21" s="135"/>
      <c r="G21" s="136"/>
    </row>
    <row r="22" spans="1:7">
      <c r="A22" s="3"/>
      <c r="B22" s="106"/>
      <c r="C22" s="98"/>
      <c r="D22" s="10" t="s">
        <v>5</v>
      </c>
      <c r="E22" s="10" t="s">
        <v>5</v>
      </c>
      <c r="F22" s="11" t="s">
        <v>6</v>
      </c>
      <c r="G22" s="15" t="s">
        <v>6</v>
      </c>
    </row>
    <row r="23" spans="1:7">
      <c r="A23" s="12" t="s">
        <v>7</v>
      </c>
      <c r="B23" s="12" t="s">
        <v>8</v>
      </c>
      <c r="C23" s="99" t="s">
        <v>9</v>
      </c>
      <c r="D23" s="13" t="s">
        <v>8</v>
      </c>
      <c r="E23" s="13" t="s">
        <v>9</v>
      </c>
      <c r="F23" s="14" t="s">
        <v>8</v>
      </c>
      <c r="G23" s="16" t="s">
        <v>9</v>
      </c>
    </row>
    <row r="24" spans="1:7">
      <c r="A24" s="155" t="s">
        <v>128</v>
      </c>
      <c r="B24" s="152">
        <v>54</v>
      </c>
      <c r="C24" s="153">
        <v>44588805</v>
      </c>
      <c r="D24" s="154">
        <f>B24/$B$30</f>
        <v>0.4462809917355372</v>
      </c>
      <c r="E24" s="149">
        <f>C24/$C$30</f>
        <v>0.55391446526454513</v>
      </c>
      <c r="F24" s="150">
        <v>1</v>
      </c>
      <c r="G24" s="150">
        <f>RANK(C24,$C$24:$C$29)</f>
        <v>1</v>
      </c>
    </row>
    <row r="25" spans="1:7">
      <c r="A25" s="49" t="s">
        <v>77</v>
      </c>
      <c r="B25" s="50">
        <v>28</v>
      </c>
      <c r="C25" s="102">
        <v>14645610</v>
      </c>
      <c r="D25" s="27">
        <f>B25/$B$30</f>
        <v>0.23140495867768596</v>
      </c>
      <c r="E25" s="23">
        <f>C25/$C$30</f>
        <v>0.18193838636453871</v>
      </c>
      <c r="F25" s="77">
        <v>2</v>
      </c>
      <c r="G25" s="77">
        <f>RANK(C25,$C$24:$C$29)</f>
        <v>2</v>
      </c>
    </row>
    <row r="26" spans="1:7">
      <c r="A26" s="49" t="s">
        <v>108</v>
      </c>
      <c r="B26" s="50">
        <v>25</v>
      </c>
      <c r="C26" s="102">
        <v>13451294</v>
      </c>
      <c r="D26" s="27">
        <f>B26/$B$30</f>
        <v>0.20661157024793389</v>
      </c>
      <c r="E26" s="23">
        <f>C26/$C$30</f>
        <v>0.16710172706189783</v>
      </c>
      <c r="F26" s="77">
        <v>3</v>
      </c>
      <c r="G26" s="77">
        <f>RANK(C26,$C$24:$C$29)</f>
        <v>3</v>
      </c>
    </row>
    <row r="27" spans="1:7">
      <c r="A27" s="49" t="s">
        <v>39</v>
      </c>
      <c r="B27" s="50">
        <v>8</v>
      </c>
      <c r="C27" s="102">
        <v>4925958</v>
      </c>
      <c r="D27" s="27">
        <f t="shared" ref="D27" si="4">B27/$B$30</f>
        <v>6.6115702479338845E-2</v>
      </c>
      <c r="E27" s="23">
        <f t="shared" ref="E27" si="5">C27/$C$30</f>
        <v>6.1193821890620489E-2</v>
      </c>
      <c r="F27" s="77">
        <v>4</v>
      </c>
      <c r="G27" s="77">
        <f>RANK(C27,$C$24:$C$29)</f>
        <v>4</v>
      </c>
    </row>
    <row r="28" spans="1:7">
      <c r="A28" s="49" t="s">
        <v>80</v>
      </c>
      <c r="B28" s="50">
        <v>4</v>
      </c>
      <c r="C28" s="102">
        <v>1699980</v>
      </c>
      <c r="D28" s="27">
        <f>B28/$B$30</f>
        <v>3.3057851239669422E-2</v>
      </c>
      <c r="E28" s="23">
        <f>C28/$C$30</f>
        <v>2.1118384147330735E-2</v>
      </c>
      <c r="F28" s="77">
        <v>5</v>
      </c>
      <c r="G28" s="77">
        <f>RANK(C28,$C$24:$C$29)</f>
        <v>5</v>
      </c>
    </row>
    <row r="29" spans="1:7">
      <c r="A29" s="49" t="s">
        <v>41</v>
      </c>
      <c r="B29" s="50">
        <v>2</v>
      </c>
      <c r="C29" s="102">
        <v>1185989</v>
      </c>
      <c r="D29" s="27">
        <f>B29/$B$30</f>
        <v>1.6528925619834711E-2</v>
      </c>
      <c r="E29" s="23">
        <f>C29/$C$30</f>
        <v>1.4733215271067092E-2</v>
      </c>
      <c r="F29" s="77">
        <v>6</v>
      </c>
      <c r="G29" s="77">
        <f>RANK(C29,$C$24:$C$29)</f>
        <v>6</v>
      </c>
    </row>
    <row r="30" spans="1:7">
      <c r="A30" s="28" t="s">
        <v>23</v>
      </c>
      <c r="B30" s="29">
        <f>SUM(B24:B29)</f>
        <v>121</v>
      </c>
      <c r="C30" s="101">
        <f>SUM(C24:C29)</f>
        <v>80497636</v>
      </c>
      <c r="D30" s="30">
        <f>SUM(D24:D29)</f>
        <v>1</v>
      </c>
      <c r="E30" s="30">
        <f>SUM(E24:E29)</f>
        <v>1</v>
      </c>
      <c r="F30" s="31"/>
      <c r="G30" s="31"/>
    </row>
    <row r="31" spans="1:7" ht="13.5" thickBot="1"/>
    <row r="32" spans="1:7" ht="16.5" thickBot="1">
      <c r="A32" s="134" t="s">
        <v>15</v>
      </c>
      <c r="B32" s="135"/>
      <c r="C32" s="135"/>
      <c r="D32" s="135"/>
      <c r="E32" s="135"/>
      <c r="F32" s="135"/>
      <c r="G32" s="136"/>
    </row>
    <row r="33" spans="1:7">
      <c r="A33" s="3"/>
      <c r="B33" s="106"/>
      <c r="C33" s="98"/>
      <c r="D33" s="10" t="s">
        <v>5</v>
      </c>
      <c r="E33" s="10" t="s">
        <v>5</v>
      </c>
      <c r="F33" s="11" t="s">
        <v>6</v>
      </c>
      <c r="G33" s="15" t="s">
        <v>6</v>
      </c>
    </row>
    <row r="34" spans="1:7">
      <c r="A34" s="12" t="s">
        <v>7</v>
      </c>
      <c r="B34" s="12" t="s">
        <v>8</v>
      </c>
      <c r="C34" s="99" t="s">
        <v>9</v>
      </c>
      <c r="D34" s="17" t="s">
        <v>8</v>
      </c>
      <c r="E34" s="13" t="s">
        <v>9</v>
      </c>
      <c r="F34" s="14" t="s">
        <v>8</v>
      </c>
      <c r="G34" s="16" t="s">
        <v>9</v>
      </c>
    </row>
    <row r="35" spans="1:7">
      <c r="A35" s="151" t="s">
        <v>39</v>
      </c>
      <c r="B35" s="152">
        <v>110</v>
      </c>
      <c r="C35" s="153">
        <v>65636538.549999997</v>
      </c>
      <c r="D35" s="154">
        <f t="shared" ref="D35:D40" si="6">B35/$B$45</f>
        <v>0.39285714285714285</v>
      </c>
      <c r="E35" s="149">
        <f t="shared" ref="E35:E40" si="7">C35/$C$45</f>
        <v>0.39889230401242415</v>
      </c>
      <c r="F35" s="150">
        <v>1</v>
      </c>
      <c r="G35" s="150">
        <f>RANK(C35,$C$35:$C$44)</f>
        <v>1</v>
      </c>
    </row>
    <row r="36" spans="1:7">
      <c r="A36" s="36" t="s">
        <v>108</v>
      </c>
      <c r="B36" s="37">
        <v>62</v>
      </c>
      <c r="C36" s="100">
        <v>30957433</v>
      </c>
      <c r="D36" s="27">
        <f t="shared" si="6"/>
        <v>0.22142857142857142</v>
      </c>
      <c r="E36" s="23">
        <f t="shared" si="7"/>
        <v>0.18813730962173436</v>
      </c>
      <c r="F36" s="110">
        <v>2</v>
      </c>
      <c r="G36" s="77">
        <f>RANK(C36,$C$35:$C$44)</f>
        <v>3</v>
      </c>
    </row>
    <row r="37" spans="1:7">
      <c r="A37" s="36" t="s">
        <v>40</v>
      </c>
      <c r="B37" s="37">
        <v>51</v>
      </c>
      <c r="C37" s="100">
        <v>38279792</v>
      </c>
      <c r="D37" s="27">
        <f t="shared" si="6"/>
        <v>0.18214285714285713</v>
      </c>
      <c r="E37" s="23">
        <f t="shared" si="7"/>
        <v>0.2326374114985435</v>
      </c>
      <c r="F37" s="110">
        <v>3</v>
      </c>
      <c r="G37" s="77">
        <f>RANK(C37,$C$35:$C$44)</f>
        <v>2</v>
      </c>
    </row>
    <row r="38" spans="1:7">
      <c r="A38" s="36" t="s">
        <v>41</v>
      </c>
      <c r="B38" s="37">
        <v>20</v>
      </c>
      <c r="C38" s="100">
        <v>14062504</v>
      </c>
      <c r="D38" s="27">
        <f t="shared" si="6"/>
        <v>7.1428571428571425E-2</v>
      </c>
      <c r="E38" s="23">
        <f t="shared" si="7"/>
        <v>8.5461920214924728E-2</v>
      </c>
      <c r="F38" s="77">
        <v>4</v>
      </c>
      <c r="G38" s="77">
        <f>RANK(C38,$C$35:$C$44)</f>
        <v>4</v>
      </c>
    </row>
    <row r="39" spans="1:7">
      <c r="A39" s="36" t="s">
        <v>102</v>
      </c>
      <c r="B39" s="37">
        <v>11</v>
      </c>
      <c r="C39" s="100">
        <v>4133750</v>
      </c>
      <c r="D39" s="27">
        <f t="shared" si="6"/>
        <v>3.9285714285714285E-2</v>
      </c>
      <c r="E39" s="23">
        <f t="shared" si="7"/>
        <v>2.5121999089809686E-2</v>
      </c>
      <c r="F39" s="110">
        <v>5</v>
      </c>
      <c r="G39" s="77">
        <f>RANK(C39,$C$35:$C$44)</f>
        <v>5</v>
      </c>
    </row>
    <row r="40" spans="1:7">
      <c r="A40" s="36" t="s">
        <v>55</v>
      </c>
      <c r="B40" s="37">
        <v>7</v>
      </c>
      <c r="C40" s="100">
        <v>3571000</v>
      </c>
      <c r="D40" s="27">
        <f t="shared" si="6"/>
        <v>2.5000000000000001E-2</v>
      </c>
      <c r="E40" s="23">
        <f t="shared" si="7"/>
        <v>2.1702003930985279E-2</v>
      </c>
      <c r="F40" s="77">
        <v>6</v>
      </c>
      <c r="G40" s="77">
        <f>RANK(C40,$C$35:$C$44)</f>
        <v>6</v>
      </c>
    </row>
    <row r="41" spans="1:7">
      <c r="A41" s="36" t="s">
        <v>105</v>
      </c>
      <c r="B41" s="37">
        <v>7</v>
      </c>
      <c r="C41" s="100">
        <v>3326000</v>
      </c>
      <c r="D41" s="27">
        <f t="shared" ref="D41:D43" si="8">B41/$B$45</f>
        <v>2.5000000000000001E-2</v>
      </c>
      <c r="E41" s="23">
        <f t="shared" ref="E41:E43" si="9">C41/$C$45</f>
        <v>2.0213067788982648E-2</v>
      </c>
      <c r="F41" s="77">
        <v>6</v>
      </c>
      <c r="G41" s="77">
        <f>RANK(C41,$C$35:$C$44)</f>
        <v>7</v>
      </c>
    </row>
    <row r="42" spans="1:7">
      <c r="A42" s="36" t="s">
        <v>75</v>
      </c>
      <c r="B42" s="37">
        <v>7</v>
      </c>
      <c r="C42" s="100">
        <v>2544999</v>
      </c>
      <c r="D42" s="27">
        <f t="shared" si="8"/>
        <v>2.5000000000000001E-2</v>
      </c>
      <c r="E42" s="23">
        <f t="shared" si="9"/>
        <v>1.5466697928410418E-2</v>
      </c>
      <c r="F42" s="77">
        <v>6</v>
      </c>
      <c r="G42" s="77">
        <f>RANK(C42,$C$35:$C$44)</f>
        <v>8</v>
      </c>
    </row>
    <row r="43" spans="1:7">
      <c r="A43" s="36" t="s">
        <v>70</v>
      </c>
      <c r="B43" s="37">
        <v>3</v>
      </c>
      <c r="C43" s="100">
        <v>1215000</v>
      </c>
      <c r="D43" s="27">
        <f t="shared" si="8"/>
        <v>1.0714285714285714E-2</v>
      </c>
      <c r="E43" s="23">
        <f t="shared" si="9"/>
        <v>7.3839078062579427E-3</v>
      </c>
      <c r="F43" s="77">
        <v>7</v>
      </c>
      <c r="G43" s="77">
        <f>RANK(C43,$C$35:$C$44)</f>
        <v>9</v>
      </c>
    </row>
    <row r="44" spans="1:7">
      <c r="A44" s="36" t="s">
        <v>126</v>
      </c>
      <c r="B44" s="37">
        <v>2</v>
      </c>
      <c r="C44" s="100">
        <v>820000</v>
      </c>
      <c r="D44" s="27">
        <f>B44/$B$45</f>
        <v>7.1428571428571426E-3</v>
      </c>
      <c r="E44" s="23">
        <f>C44/$C$45</f>
        <v>4.9833781079271717E-3</v>
      </c>
      <c r="F44" s="110">
        <v>8</v>
      </c>
      <c r="G44" s="77">
        <f>RANK(C44,$C$35:$C$44)</f>
        <v>10</v>
      </c>
    </row>
    <row r="45" spans="1:7">
      <c r="A45" s="28" t="s">
        <v>23</v>
      </c>
      <c r="B45" s="41">
        <f>SUM(B35:B44)</f>
        <v>280</v>
      </c>
      <c r="C45" s="103">
        <f>SUM(C35:C44)</f>
        <v>164547016.55000001</v>
      </c>
      <c r="D45" s="30">
        <f>SUM(D35:D44)</f>
        <v>1</v>
      </c>
      <c r="E45" s="30">
        <f>SUM(E35:E44)</f>
        <v>1</v>
      </c>
      <c r="F45" s="31"/>
      <c r="G45" s="31"/>
    </row>
    <row r="46" spans="1:7" ht="13.5" thickBot="1"/>
    <row r="47" spans="1:7" ht="16.5" thickBot="1">
      <c r="A47" s="134" t="s">
        <v>16</v>
      </c>
      <c r="B47" s="135"/>
      <c r="C47" s="135"/>
      <c r="D47" s="135"/>
      <c r="E47" s="135"/>
      <c r="F47" s="135"/>
      <c r="G47" s="136"/>
    </row>
    <row r="48" spans="1:7">
      <c r="A48" s="18"/>
      <c r="B48" s="107"/>
      <c r="C48" s="104"/>
      <c r="D48" s="10" t="s">
        <v>5</v>
      </c>
      <c r="E48" s="10" t="s">
        <v>5</v>
      </c>
      <c r="F48" s="11" t="s">
        <v>6</v>
      </c>
      <c r="G48" s="15" t="s">
        <v>6</v>
      </c>
    </row>
    <row r="49" spans="1:7">
      <c r="A49" s="12" t="s">
        <v>7</v>
      </c>
      <c r="B49" s="12" t="s">
        <v>8</v>
      </c>
      <c r="C49" s="99" t="s">
        <v>9</v>
      </c>
      <c r="D49" s="13" t="s">
        <v>8</v>
      </c>
      <c r="E49" s="13" t="s">
        <v>9</v>
      </c>
      <c r="F49" s="14" t="s">
        <v>8</v>
      </c>
      <c r="G49" s="16" t="s">
        <v>9</v>
      </c>
    </row>
    <row r="50" spans="1:7">
      <c r="A50" s="156" t="s">
        <v>39</v>
      </c>
      <c r="B50" s="157">
        <v>8</v>
      </c>
      <c r="C50" s="105">
        <v>11208260</v>
      </c>
      <c r="D50" s="149">
        <f>B50/$B$55</f>
        <v>0.44444444444444442</v>
      </c>
      <c r="E50" s="23">
        <f>C50/$C$55</f>
        <v>0.27457590911963814</v>
      </c>
      <c r="F50" s="150">
        <v>1</v>
      </c>
      <c r="G50" s="77">
        <f>RANK(C50,$C$50:$C$54)</f>
        <v>2</v>
      </c>
    </row>
    <row r="51" spans="1:7">
      <c r="A51" s="156" t="s">
        <v>40</v>
      </c>
      <c r="B51" s="96">
        <v>4</v>
      </c>
      <c r="C51" s="158">
        <v>21901000</v>
      </c>
      <c r="D51" s="23">
        <f>B51/$B$55</f>
        <v>0.22222222222222221</v>
      </c>
      <c r="E51" s="149">
        <f>C51/$C$55</f>
        <v>0.53652279529821711</v>
      </c>
      <c r="F51" s="77">
        <v>2</v>
      </c>
      <c r="G51" s="150">
        <f>RANK(C51,$C$50:$C$54)</f>
        <v>1</v>
      </c>
    </row>
    <row r="52" spans="1:7">
      <c r="A52" s="95" t="s">
        <v>41</v>
      </c>
      <c r="B52" s="96">
        <v>3</v>
      </c>
      <c r="C52" s="105">
        <v>3626000</v>
      </c>
      <c r="D52" s="23">
        <f>B52/$B$55</f>
        <v>0.16666666666666666</v>
      </c>
      <c r="E52" s="23">
        <f>C52/$C$55</f>
        <v>8.8828439603275439E-2</v>
      </c>
      <c r="F52" s="77">
        <v>3</v>
      </c>
      <c r="G52" s="77">
        <f>RANK(C52,$C$50:$C$54)</f>
        <v>3</v>
      </c>
    </row>
    <row r="53" spans="1:7">
      <c r="A53" s="95" t="s">
        <v>108</v>
      </c>
      <c r="B53" s="96">
        <v>2</v>
      </c>
      <c r="C53" s="105">
        <v>2785000</v>
      </c>
      <c r="D53" s="23">
        <f t="shared" ref="D53" si="10">B53/$B$55</f>
        <v>0.1111111111111111</v>
      </c>
      <c r="E53" s="23">
        <f t="shared" ref="E53" si="11">C53/$C$55</f>
        <v>6.8225925067601237E-2</v>
      </c>
      <c r="F53" s="77">
        <v>4</v>
      </c>
      <c r="G53" s="77">
        <f>RANK(C53,$C$50:$C$54)</f>
        <v>4</v>
      </c>
    </row>
    <row r="54" spans="1:7">
      <c r="A54" s="49" t="s">
        <v>164</v>
      </c>
      <c r="B54" s="50">
        <v>1</v>
      </c>
      <c r="C54" s="102">
        <v>1300000</v>
      </c>
      <c r="D54" s="23">
        <f>B54/$B$55</f>
        <v>5.5555555555555552E-2</v>
      </c>
      <c r="E54" s="23">
        <f>C54/$C$55</f>
        <v>3.1846930911268084E-2</v>
      </c>
      <c r="F54" s="77">
        <v>5</v>
      </c>
      <c r="G54" s="77">
        <f>RANK(C54,$C$50:$C$54)</f>
        <v>5</v>
      </c>
    </row>
    <row r="55" spans="1:7">
      <c r="A55" s="28" t="s">
        <v>23</v>
      </c>
      <c r="B55" s="41">
        <f>SUM(B50:B54)</f>
        <v>18</v>
      </c>
      <c r="C55" s="103">
        <f>SUM(C50:C54)</f>
        <v>40820260</v>
      </c>
      <c r="D55" s="30">
        <f>SUM(D50:D54)</f>
        <v>1</v>
      </c>
      <c r="E55" s="30">
        <f>SUM(E50:E54)</f>
        <v>1</v>
      </c>
      <c r="F55" s="31"/>
      <c r="G55" s="31"/>
    </row>
    <row r="56" spans="1:7" ht="13.5" thickBot="1"/>
    <row r="57" spans="1:7" ht="16.5" thickBot="1">
      <c r="A57" s="134" t="s">
        <v>17</v>
      </c>
      <c r="B57" s="135"/>
      <c r="C57" s="135"/>
      <c r="D57" s="135"/>
      <c r="E57" s="135"/>
      <c r="F57" s="135"/>
      <c r="G57" s="136"/>
    </row>
    <row r="58" spans="1:7">
      <c r="A58" s="18"/>
      <c r="B58" s="107"/>
      <c r="C58" s="104"/>
      <c r="D58" s="10" t="s">
        <v>5</v>
      </c>
      <c r="E58" s="10" t="s">
        <v>5</v>
      </c>
      <c r="F58" s="11" t="s">
        <v>6</v>
      </c>
      <c r="G58" s="15" t="s">
        <v>6</v>
      </c>
    </row>
    <row r="59" spans="1:7">
      <c r="A59" s="12" t="s">
        <v>7</v>
      </c>
      <c r="B59" s="12" t="s">
        <v>8</v>
      </c>
      <c r="C59" s="99" t="s">
        <v>9</v>
      </c>
      <c r="D59" s="13" t="s">
        <v>8</v>
      </c>
      <c r="E59" s="13" t="s">
        <v>9</v>
      </c>
      <c r="F59" s="14" t="s">
        <v>8</v>
      </c>
      <c r="G59" s="16" t="s">
        <v>9</v>
      </c>
    </row>
    <row r="60" spans="1:7">
      <c r="A60" s="151" t="s">
        <v>40</v>
      </c>
      <c r="B60" s="152">
        <v>7</v>
      </c>
      <c r="C60" s="100">
        <v>8391610.5</v>
      </c>
      <c r="D60" s="154">
        <f>B60/$B$67</f>
        <v>0.29166666666666669</v>
      </c>
      <c r="E60" s="23">
        <f>C60/$C$67</f>
        <v>0.26306539436886572</v>
      </c>
      <c r="F60" s="150">
        <v>1</v>
      </c>
      <c r="G60" s="77">
        <f>RANK(C60,$C$60:$C$66)</f>
        <v>3</v>
      </c>
    </row>
    <row r="61" spans="1:7">
      <c r="A61" s="151" t="s">
        <v>39</v>
      </c>
      <c r="B61" s="37">
        <v>6</v>
      </c>
      <c r="C61" s="153">
        <v>10436068.060000001</v>
      </c>
      <c r="D61" s="27">
        <f>B61/$B$67</f>
        <v>0.25</v>
      </c>
      <c r="E61" s="149">
        <f>C61/$C$67</f>
        <v>0.32715631401912942</v>
      </c>
      <c r="F61" s="77">
        <v>2</v>
      </c>
      <c r="G61" s="150">
        <f>RANK(C61,$C$60:$C$66)</f>
        <v>1</v>
      </c>
    </row>
    <row r="62" spans="1:7">
      <c r="A62" s="36" t="s">
        <v>108</v>
      </c>
      <c r="B62" s="37">
        <v>5</v>
      </c>
      <c r="C62" s="100">
        <v>2803741</v>
      </c>
      <c r="D62" s="27">
        <f t="shared" ref="D62" si="12">B62/$B$67</f>
        <v>0.20833333333333334</v>
      </c>
      <c r="E62" s="23">
        <f t="shared" ref="E62" si="13">C62/$C$67</f>
        <v>8.7893406381666303E-2</v>
      </c>
      <c r="F62" s="77">
        <v>3</v>
      </c>
      <c r="G62" s="77">
        <f>RANK(C62,$C$60:$C$66)</f>
        <v>4</v>
      </c>
    </row>
    <row r="63" spans="1:7">
      <c r="A63" s="36" t="s">
        <v>41</v>
      </c>
      <c r="B63" s="37">
        <v>2</v>
      </c>
      <c r="C63" s="100">
        <v>9192885</v>
      </c>
      <c r="D63" s="27">
        <f>B63/$B$67</f>
        <v>8.3333333333333329E-2</v>
      </c>
      <c r="E63" s="23">
        <f>C63/$C$67</f>
        <v>0.28818424281163074</v>
      </c>
      <c r="F63" s="77">
        <v>4</v>
      </c>
      <c r="G63" s="77">
        <f>RANK(C63,$C$60:$C$66)</f>
        <v>2</v>
      </c>
    </row>
    <row r="64" spans="1:7">
      <c r="A64" s="36" t="s">
        <v>102</v>
      </c>
      <c r="B64" s="37">
        <v>2</v>
      </c>
      <c r="C64" s="100">
        <v>352000</v>
      </c>
      <c r="D64" s="27">
        <f>B64/$B$67</f>
        <v>8.3333333333333329E-2</v>
      </c>
      <c r="E64" s="23">
        <f>C64/$C$67</f>
        <v>1.103471363665422E-2</v>
      </c>
      <c r="F64" s="77">
        <v>4</v>
      </c>
      <c r="G64" s="77">
        <f>RANK(C64,$C$60:$C$66)</f>
        <v>6</v>
      </c>
    </row>
    <row r="65" spans="1:7">
      <c r="A65" s="36" t="s">
        <v>77</v>
      </c>
      <c r="B65" s="37">
        <v>1</v>
      </c>
      <c r="C65" s="100">
        <v>588028</v>
      </c>
      <c r="D65" s="27">
        <f>B65/$B$67</f>
        <v>4.1666666666666664E-2</v>
      </c>
      <c r="E65" s="23">
        <f>C65/$C$67</f>
        <v>1.8433865313450305E-2</v>
      </c>
      <c r="F65" s="77">
        <v>5</v>
      </c>
      <c r="G65" s="77">
        <f>RANK(C65,$C$60:$C$66)</f>
        <v>5</v>
      </c>
    </row>
    <row r="66" spans="1:7">
      <c r="A66" s="36" t="s">
        <v>164</v>
      </c>
      <c r="B66" s="37">
        <v>1</v>
      </c>
      <c r="C66" s="100">
        <v>135000</v>
      </c>
      <c r="D66" s="27">
        <f>B66/$B$67</f>
        <v>4.1666666666666664E-2</v>
      </c>
      <c r="E66" s="23">
        <f>C66/$C$67</f>
        <v>4.2320634686031809E-3</v>
      </c>
      <c r="F66" s="77">
        <v>5</v>
      </c>
      <c r="G66" s="77">
        <f>RANK(C66,$C$60:$C$66)</f>
        <v>7</v>
      </c>
    </row>
    <row r="67" spans="1:7">
      <c r="A67" s="28" t="s">
        <v>23</v>
      </c>
      <c r="B67" s="29">
        <f>SUM(B60:B66)</f>
        <v>24</v>
      </c>
      <c r="C67" s="101">
        <f>SUM(C60:C66)</f>
        <v>31899332.560000002</v>
      </c>
      <c r="D67" s="30">
        <f>SUM(D60:D66)</f>
        <v>1.0000000000000002</v>
      </c>
      <c r="E67" s="30">
        <f>SUM(E60:E66)</f>
        <v>0.99999999999999978</v>
      </c>
      <c r="F67" s="31"/>
      <c r="G67" s="31"/>
    </row>
    <row r="68" spans="1:7" ht="13.5" thickBot="1"/>
    <row r="69" spans="1:7" ht="16.5" thickBot="1">
      <c r="A69" s="134" t="s">
        <v>67</v>
      </c>
      <c r="B69" s="135"/>
      <c r="C69" s="135"/>
      <c r="D69" s="135"/>
      <c r="E69" s="135"/>
      <c r="F69" s="135"/>
      <c r="G69" s="136"/>
    </row>
    <row r="70" spans="1:7">
      <c r="A70" s="18"/>
      <c r="B70" s="107"/>
      <c r="C70" s="104"/>
      <c r="D70" s="10" t="s">
        <v>5</v>
      </c>
      <c r="E70" s="10" t="s">
        <v>5</v>
      </c>
      <c r="F70" s="11" t="s">
        <v>6</v>
      </c>
      <c r="G70" s="15" t="s">
        <v>6</v>
      </c>
    </row>
    <row r="71" spans="1:7">
      <c r="A71" s="12" t="s">
        <v>7</v>
      </c>
      <c r="B71" s="12" t="s">
        <v>8</v>
      </c>
      <c r="C71" s="99" t="s">
        <v>9</v>
      </c>
      <c r="D71" s="13" t="s">
        <v>8</v>
      </c>
      <c r="E71" s="13" t="s">
        <v>9</v>
      </c>
      <c r="F71" s="14" t="s">
        <v>8</v>
      </c>
      <c r="G71" s="16" t="s">
        <v>9</v>
      </c>
    </row>
    <row r="72" spans="1:7">
      <c r="A72" s="156" t="s">
        <v>40</v>
      </c>
      <c r="B72" s="157">
        <v>7</v>
      </c>
      <c r="C72" s="158">
        <v>12972000</v>
      </c>
      <c r="D72" s="149">
        <f>B72/$B$75</f>
        <v>0.58333333333333337</v>
      </c>
      <c r="E72" s="149">
        <f>C72/$C$75</f>
        <v>0.61534666616067701</v>
      </c>
      <c r="F72" s="150">
        <v>1</v>
      </c>
      <c r="G72" s="150">
        <f>RANK(C72,$C$72:$C$74)</f>
        <v>1</v>
      </c>
    </row>
    <row r="73" spans="1:7">
      <c r="A73" s="95" t="s">
        <v>41</v>
      </c>
      <c r="B73" s="96">
        <v>4</v>
      </c>
      <c r="C73" s="105">
        <v>7201000</v>
      </c>
      <c r="D73" s="23">
        <f>B73/$B$75</f>
        <v>0.33333333333333331</v>
      </c>
      <c r="E73" s="23">
        <f>C73/$C$75</f>
        <v>0.34159045197525711</v>
      </c>
      <c r="F73" s="77">
        <v>2</v>
      </c>
      <c r="G73" s="77">
        <f>RANK(C73,$C$72:$C$74)</f>
        <v>2</v>
      </c>
    </row>
    <row r="74" spans="1:7">
      <c r="A74" s="49" t="s">
        <v>39</v>
      </c>
      <c r="B74" s="50">
        <v>1</v>
      </c>
      <c r="C74" s="102">
        <v>907800</v>
      </c>
      <c r="D74" s="23">
        <f>B74/$B$75</f>
        <v>8.3333333333333329E-2</v>
      </c>
      <c r="E74" s="23">
        <f>C74/$C$75</f>
        <v>4.3062881864065879E-2</v>
      </c>
      <c r="F74" s="77">
        <v>3</v>
      </c>
      <c r="G74" s="77">
        <f>RANK(C74,$C$72:$C$74)</f>
        <v>3</v>
      </c>
    </row>
    <row r="75" spans="1:7">
      <c r="A75" s="28" t="s">
        <v>23</v>
      </c>
      <c r="B75" s="41">
        <f>SUM(B72:B74)</f>
        <v>12</v>
      </c>
      <c r="C75" s="103">
        <f>SUM(C72:C74)</f>
        <v>21080800</v>
      </c>
      <c r="D75" s="30">
        <f>SUM(D72:D74)</f>
        <v>1</v>
      </c>
      <c r="E75" s="30">
        <f>SUM(E72:E74)</f>
        <v>1</v>
      </c>
      <c r="F75" s="31"/>
      <c r="G75" s="31"/>
    </row>
    <row r="76" spans="1:7" ht="13.5" thickBot="1"/>
    <row r="77" spans="1:7" ht="16.5" thickBot="1">
      <c r="A77" s="134" t="s">
        <v>68</v>
      </c>
      <c r="B77" s="135"/>
      <c r="C77" s="135"/>
      <c r="D77" s="135"/>
      <c r="E77" s="135"/>
      <c r="F77" s="135"/>
      <c r="G77" s="136"/>
    </row>
    <row r="78" spans="1:7">
      <c r="A78" s="18"/>
      <c r="B78" s="107"/>
      <c r="C78" s="104"/>
      <c r="D78" s="10" t="s">
        <v>5</v>
      </c>
      <c r="E78" s="10" t="s">
        <v>5</v>
      </c>
      <c r="F78" s="11" t="s">
        <v>6</v>
      </c>
      <c r="G78" s="15" t="s">
        <v>6</v>
      </c>
    </row>
    <row r="79" spans="1:7">
      <c r="A79" s="12" t="s">
        <v>7</v>
      </c>
      <c r="B79" s="12" t="s">
        <v>8</v>
      </c>
      <c r="C79" s="99" t="s">
        <v>9</v>
      </c>
      <c r="D79" s="13" t="s">
        <v>8</v>
      </c>
      <c r="E79" s="13" t="s">
        <v>9</v>
      </c>
      <c r="F79" s="14" t="s">
        <v>8</v>
      </c>
      <c r="G79" s="16" t="s">
        <v>9</v>
      </c>
    </row>
    <row r="80" spans="1:7">
      <c r="A80" s="151" t="s">
        <v>39</v>
      </c>
      <c r="B80" s="152">
        <v>109</v>
      </c>
      <c r="C80" s="153">
        <v>64728738.549999997</v>
      </c>
      <c r="D80" s="154">
        <f>B80/$B$90</f>
        <v>0.40370370370370373</v>
      </c>
      <c r="E80" s="149">
        <f>C80/$C$90</f>
        <v>0.44577726520573269</v>
      </c>
      <c r="F80" s="150">
        <v>1</v>
      </c>
      <c r="G80" s="150">
        <f>RANK(C80,$C$80:$C$89)</f>
        <v>1</v>
      </c>
    </row>
    <row r="81" spans="1:7">
      <c r="A81" s="36" t="s">
        <v>108</v>
      </c>
      <c r="B81" s="37">
        <v>62</v>
      </c>
      <c r="C81" s="100">
        <v>30957433</v>
      </c>
      <c r="D81" s="27">
        <f>B81/$B$90</f>
        <v>0.22962962962962963</v>
      </c>
      <c r="E81" s="23">
        <f>C81/$C$90</f>
        <v>0.21319927021086219</v>
      </c>
      <c r="F81" s="77">
        <v>2</v>
      </c>
      <c r="G81" s="77">
        <f>RANK(C81,$C$80:$C$89)</f>
        <v>2</v>
      </c>
    </row>
    <row r="82" spans="1:7">
      <c r="A82" s="36" t="s">
        <v>40</v>
      </c>
      <c r="B82" s="37">
        <v>45</v>
      </c>
      <c r="C82" s="100">
        <v>25319792</v>
      </c>
      <c r="D82" s="27">
        <f>B82/$B$90</f>
        <v>0.16666666666666666</v>
      </c>
      <c r="E82" s="23">
        <f>C82/$C$90</f>
        <v>0.17437366904067358</v>
      </c>
      <c r="F82" s="77">
        <v>3</v>
      </c>
      <c r="G82" s="77">
        <f>RANK(C82,$C$80:$C$89)</f>
        <v>3</v>
      </c>
    </row>
    <row r="83" spans="1:7">
      <c r="A83" s="36" t="s">
        <v>41</v>
      </c>
      <c r="B83" s="37">
        <v>17</v>
      </c>
      <c r="C83" s="100">
        <v>8587504</v>
      </c>
      <c r="D83" s="27">
        <f>B83/$B$90</f>
        <v>6.2962962962962957E-2</v>
      </c>
      <c r="E83" s="23">
        <f>C83/$C$90</f>
        <v>5.9140872104378288E-2</v>
      </c>
      <c r="F83" s="77">
        <v>4</v>
      </c>
      <c r="G83" s="77">
        <f>RANK(C83,$C$80:$C$89)</f>
        <v>4</v>
      </c>
    </row>
    <row r="84" spans="1:7">
      <c r="A84" s="36" t="s">
        <v>102</v>
      </c>
      <c r="B84" s="37">
        <v>11</v>
      </c>
      <c r="C84" s="100">
        <v>4133750</v>
      </c>
      <c r="D84" s="27">
        <f>B84/$B$90</f>
        <v>4.0740740740740744E-2</v>
      </c>
      <c r="E84" s="23">
        <f>C84/$C$90</f>
        <v>2.8468525902459404E-2</v>
      </c>
      <c r="F84" s="77">
        <v>5</v>
      </c>
      <c r="G84" s="77">
        <f>RANK(C84,$C$80:$C$89)</f>
        <v>5</v>
      </c>
    </row>
    <row r="85" spans="1:7">
      <c r="A85" s="36" t="s">
        <v>55</v>
      </c>
      <c r="B85" s="37">
        <v>7</v>
      </c>
      <c r="C85" s="100">
        <v>3571000</v>
      </c>
      <c r="D85" s="27">
        <f>B85/$B$90</f>
        <v>2.5925925925925925E-2</v>
      </c>
      <c r="E85" s="23">
        <f>C85/$C$90</f>
        <v>2.4592949742408839E-2</v>
      </c>
      <c r="F85" s="77">
        <v>6</v>
      </c>
      <c r="G85" s="77">
        <f>RANK(C85,$C$80:$C$89)</f>
        <v>6</v>
      </c>
    </row>
    <row r="86" spans="1:7">
      <c r="A86" s="36" t="s">
        <v>105</v>
      </c>
      <c r="B86" s="37">
        <v>7</v>
      </c>
      <c r="C86" s="100">
        <v>3326000</v>
      </c>
      <c r="D86" s="27">
        <f>B86/$B$90</f>
        <v>2.5925925925925925E-2</v>
      </c>
      <c r="E86" s="23">
        <f>C86/$C$90</f>
        <v>2.2905670916620498E-2</v>
      </c>
      <c r="F86" s="77">
        <v>6</v>
      </c>
      <c r="G86" s="77">
        <f>RANK(C86,$C$80:$C$89)</f>
        <v>7</v>
      </c>
    </row>
    <row r="87" spans="1:7">
      <c r="A87" s="36" t="s">
        <v>75</v>
      </c>
      <c r="B87" s="37">
        <v>7</v>
      </c>
      <c r="C87" s="100">
        <v>2544999</v>
      </c>
      <c r="D87" s="27">
        <f>B87/$B$90</f>
        <v>2.5925925925925925E-2</v>
      </c>
      <c r="E87" s="23">
        <f>C87/$C$90</f>
        <v>1.7527032344295927E-2</v>
      </c>
      <c r="F87" s="77">
        <v>6</v>
      </c>
      <c r="G87" s="77">
        <f>RANK(C87,$C$80:$C$89)</f>
        <v>8</v>
      </c>
    </row>
    <row r="88" spans="1:7">
      <c r="A88" s="36" t="s">
        <v>70</v>
      </c>
      <c r="B88" s="37">
        <v>3</v>
      </c>
      <c r="C88" s="100">
        <v>1215000</v>
      </c>
      <c r="D88" s="27">
        <f>B88/$B$90</f>
        <v>1.1111111111111112E-2</v>
      </c>
      <c r="E88" s="23">
        <f>C88/$C$90</f>
        <v>8.3675256054401397E-3</v>
      </c>
      <c r="F88" s="77">
        <v>7</v>
      </c>
      <c r="G88" s="77">
        <f>RANK(C88,$C$80:$C$89)</f>
        <v>9</v>
      </c>
    </row>
    <row r="89" spans="1:7">
      <c r="A89" s="36" t="s">
        <v>126</v>
      </c>
      <c r="B89" s="37">
        <v>2</v>
      </c>
      <c r="C89" s="100">
        <v>820000</v>
      </c>
      <c r="D89" s="27">
        <f>B89/$B$90</f>
        <v>7.4074074074074077E-3</v>
      </c>
      <c r="E89" s="23">
        <f>C89/$C$90</f>
        <v>5.6472189271283245E-3</v>
      </c>
      <c r="F89" s="77">
        <v>8</v>
      </c>
      <c r="G89" s="77">
        <f>RANK(C89,$C$80:$C$89)</f>
        <v>10</v>
      </c>
    </row>
    <row r="90" spans="1:7">
      <c r="A90" s="28" t="s">
        <v>23</v>
      </c>
      <c r="B90" s="29">
        <f>SUM(B80:B89)</f>
        <v>270</v>
      </c>
      <c r="C90" s="101">
        <f>SUM(C80:C89)</f>
        <v>145204216.55000001</v>
      </c>
      <c r="D90" s="30">
        <f>SUM(D80:D89)</f>
        <v>0.99999999999999989</v>
      </c>
      <c r="E90" s="30">
        <f>SUM(E80:E89)</f>
        <v>1</v>
      </c>
      <c r="F90" s="31"/>
      <c r="G90" s="31"/>
    </row>
    <row r="92" spans="1:7">
      <c r="A92" s="140" t="s">
        <v>24</v>
      </c>
      <c r="B92" s="140"/>
      <c r="C92" s="140"/>
    </row>
    <row r="93" spans="1:7">
      <c r="A93" s="20" t="s">
        <v>25</v>
      </c>
    </row>
  </sheetData>
  <sortState ref="A157:C176">
    <sortCondition descending="1" ref="B157"/>
    <sortCondition descending="1" ref="C157"/>
  </sortState>
  <mergeCells count="8">
    <mergeCell ref="A77:G77"/>
    <mergeCell ref="A92:C92"/>
    <mergeCell ref="A4:G4"/>
    <mergeCell ref="A21:G21"/>
    <mergeCell ref="A32:G32"/>
    <mergeCell ref="A47:G47"/>
    <mergeCell ref="A57:G57"/>
    <mergeCell ref="A69:G69"/>
  </mergeCells>
  <phoneticPr fontId="2" type="noConversion"/>
  <hyperlinks>
    <hyperlink ref="A93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71"/>
  <sheetViews>
    <sheetView workbookViewId="0">
      <selection activeCell="G1" sqref="G1"/>
    </sheetView>
  </sheetViews>
  <sheetFormatPr defaultRowHeight="12.75"/>
  <cols>
    <col min="1" max="1" width="30.42578125" style="42" customWidth="1"/>
    <col min="2" max="2" width="13.85546875" style="64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4" customWidth="1"/>
    <col min="7" max="7" width="16.28515625" style="64" customWidth="1"/>
  </cols>
  <sheetData>
    <row r="1" spans="1:7" ht="15.75">
      <c r="A1" s="56" t="s">
        <v>66</v>
      </c>
    </row>
    <row r="2" spans="1:7">
      <c r="A2" s="57" t="str">
        <f>'OVERALL STATS'!A2</f>
        <v>Reporting Period: JANUARY, 2023</v>
      </c>
    </row>
    <row r="3" spans="1:7" ht="13.5" thickBot="1"/>
    <row r="4" spans="1:7" ht="16.5" thickBot="1">
      <c r="A4" s="134" t="s">
        <v>18</v>
      </c>
      <c r="B4" s="135"/>
      <c r="C4" s="135"/>
      <c r="D4" s="135"/>
      <c r="E4" s="135"/>
      <c r="F4" s="135"/>
      <c r="G4" s="136"/>
    </row>
    <row r="5" spans="1:7">
      <c r="A5" s="58"/>
      <c r="B5" s="66"/>
      <c r="C5" s="4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59" t="s">
        <v>108</v>
      </c>
      <c r="B7" s="160">
        <v>8</v>
      </c>
      <c r="C7" s="70">
        <v>2645990.98</v>
      </c>
      <c r="D7" s="154">
        <f>B7/$B$18</f>
        <v>0.21621621621621623</v>
      </c>
      <c r="E7" s="67">
        <f>C7/$C$18</f>
        <v>0.1767237812936556</v>
      </c>
      <c r="F7" s="150">
        <v>1</v>
      </c>
      <c r="G7" s="77">
        <f>RANK(C7,$C$7:$C$17)</f>
        <v>2</v>
      </c>
    </row>
    <row r="8" spans="1:7">
      <c r="A8" s="61" t="s">
        <v>39</v>
      </c>
      <c r="B8" s="54">
        <v>7</v>
      </c>
      <c r="C8" s="55">
        <v>2150533</v>
      </c>
      <c r="D8" s="27">
        <f t="shared" ref="D8:D13" si="0">B8/$B$18</f>
        <v>0.1891891891891892</v>
      </c>
      <c r="E8" s="67">
        <f t="shared" ref="E8:E13" si="1">C8/$C$18</f>
        <v>0.14363250911641015</v>
      </c>
      <c r="F8" s="77">
        <v>2</v>
      </c>
      <c r="G8" s="77">
        <f>RANK(C8,$C$7:$C$17)</f>
        <v>3</v>
      </c>
    </row>
    <row r="9" spans="1:7">
      <c r="A9" s="61" t="s">
        <v>40</v>
      </c>
      <c r="B9" s="54">
        <v>7</v>
      </c>
      <c r="C9" s="55">
        <v>1970000</v>
      </c>
      <c r="D9" s="27">
        <f t="shared" ref="D9" si="2">B9/$B$18</f>
        <v>0.1891891891891892</v>
      </c>
      <c r="E9" s="67">
        <f t="shared" ref="E9" si="3">C9/$C$18</f>
        <v>0.13157484351987531</v>
      </c>
      <c r="F9" s="77">
        <v>2</v>
      </c>
      <c r="G9" s="77">
        <f>RANK(C9,$C$7:$C$17)</f>
        <v>4</v>
      </c>
    </row>
    <row r="10" spans="1:7">
      <c r="A10" s="163" t="s">
        <v>41</v>
      </c>
      <c r="B10" s="54">
        <v>6</v>
      </c>
      <c r="C10" s="162">
        <v>3571094</v>
      </c>
      <c r="D10" s="27">
        <f t="shared" si="0"/>
        <v>0.16216216216216217</v>
      </c>
      <c r="E10" s="161">
        <f t="shared" si="1"/>
        <v>0.2385107280430282</v>
      </c>
      <c r="F10" s="77">
        <v>3</v>
      </c>
      <c r="G10" s="150">
        <f>RANK(C10,$C$7:$C$17)</f>
        <v>1</v>
      </c>
    </row>
    <row r="11" spans="1:7">
      <c r="A11" s="61" t="s">
        <v>70</v>
      </c>
      <c r="B11" s="54">
        <v>3</v>
      </c>
      <c r="C11" s="55">
        <v>1278000</v>
      </c>
      <c r="D11" s="27">
        <f t="shared" si="0"/>
        <v>8.1081081081081086E-2</v>
      </c>
      <c r="E11" s="67">
        <f t="shared" si="1"/>
        <v>8.5356675136243981E-2</v>
      </c>
      <c r="F11" s="77">
        <v>4</v>
      </c>
      <c r="G11" s="77">
        <f>RANK(C11,$C$7:$C$17)</f>
        <v>5</v>
      </c>
    </row>
    <row r="12" spans="1:7">
      <c r="A12" s="61" t="s">
        <v>102</v>
      </c>
      <c r="B12" s="54">
        <v>1</v>
      </c>
      <c r="C12" s="55">
        <v>1275000</v>
      </c>
      <c r="D12" s="27">
        <f t="shared" si="0"/>
        <v>2.7027027027027029E-2</v>
      </c>
      <c r="E12" s="67">
        <f t="shared" si="1"/>
        <v>8.5156307354234018E-2</v>
      </c>
      <c r="F12" s="77">
        <v>5</v>
      </c>
      <c r="G12" s="77">
        <f>RANK(C12,$C$7:$C$17)</f>
        <v>6</v>
      </c>
    </row>
    <row r="13" spans="1:7">
      <c r="A13" s="61" t="s">
        <v>75</v>
      </c>
      <c r="B13" s="54">
        <v>1</v>
      </c>
      <c r="C13" s="55">
        <v>562500</v>
      </c>
      <c r="D13" s="27">
        <f t="shared" si="0"/>
        <v>2.7027027027027029E-2</v>
      </c>
      <c r="E13" s="67">
        <f t="shared" si="1"/>
        <v>3.7568959126867946E-2</v>
      </c>
      <c r="F13" s="77">
        <v>5</v>
      </c>
      <c r="G13" s="77">
        <f>RANK(C13,$C$7:$C$17)</f>
        <v>7</v>
      </c>
    </row>
    <row r="14" spans="1:7">
      <c r="A14" s="61" t="s">
        <v>55</v>
      </c>
      <c r="B14" s="54">
        <v>1</v>
      </c>
      <c r="C14" s="55">
        <v>512000</v>
      </c>
      <c r="D14" s="27">
        <f>B14/$B$18</f>
        <v>2.7027027027027029E-2</v>
      </c>
      <c r="E14" s="23">
        <f>C14/$C$18</f>
        <v>3.4196101463033583E-2</v>
      </c>
      <c r="F14" s="77">
        <v>5</v>
      </c>
      <c r="G14" s="77">
        <f>RANK(C14,$C$7:$C$17)</f>
        <v>8</v>
      </c>
    </row>
    <row r="15" spans="1:7">
      <c r="A15" s="61" t="s">
        <v>164</v>
      </c>
      <c r="B15" s="54">
        <v>1</v>
      </c>
      <c r="C15" s="55">
        <v>373422</v>
      </c>
      <c r="D15" s="27">
        <f>B15/$B$18</f>
        <v>2.7027027027027029E-2</v>
      </c>
      <c r="E15" s="23">
        <f>C15/$C$18</f>
        <v>2.4940579297908057E-2</v>
      </c>
      <c r="F15" s="77">
        <v>5</v>
      </c>
      <c r="G15" s="77">
        <f>RANK(C15,$C$7:$C$17)</f>
        <v>9</v>
      </c>
    </row>
    <row r="16" spans="1:7">
      <c r="A16" s="61" t="s">
        <v>105</v>
      </c>
      <c r="B16" s="54">
        <v>1</v>
      </c>
      <c r="C16" s="55">
        <v>325600</v>
      </c>
      <c r="D16" s="27">
        <f>B16/$B$18</f>
        <v>2.7027027027027029E-2</v>
      </c>
      <c r="E16" s="23">
        <f>C16/$C$18</f>
        <v>2.174658327414792E-2</v>
      </c>
      <c r="F16" s="77">
        <v>5</v>
      </c>
      <c r="G16" s="77">
        <f>RANK(C16,$C$7:$C$17)</f>
        <v>10</v>
      </c>
    </row>
    <row r="17" spans="1:7">
      <c r="A17" s="68" t="s">
        <v>126</v>
      </c>
      <c r="B17" s="69">
        <v>1</v>
      </c>
      <c r="C17" s="70">
        <v>308327</v>
      </c>
      <c r="D17" s="27">
        <f>B17/$B$18</f>
        <v>2.7027027027027029E-2</v>
      </c>
      <c r="E17" s="23">
        <f>C17/$C$18</f>
        <v>2.0592932374595224E-2</v>
      </c>
      <c r="F17" s="77">
        <v>5</v>
      </c>
      <c r="G17" s="77">
        <f>RANK(C17,$C$7:$C$17)</f>
        <v>11</v>
      </c>
    </row>
    <row r="18" spans="1:7">
      <c r="A18" s="60" t="s">
        <v>23</v>
      </c>
      <c r="B18" s="34">
        <f>SUM(B7:B17)</f>
        <v>37</v>
      </c>
      <c r="C18" s="52">
        <f>SUM(C7:C17)</f>
        <v>14972466.98</v>
      </c>
      <c r="D18" s="30">
        <f>SUM(D7:D17)</f>
        <v>0.99999999999999978</v>
      </c>
      <c r="E18" s="30">
        <f>SUM(E7:E17)</f>
        <v>1</v>
      </c>
      <c r="F18" s="41"/>
      <c r="G18" s="41"/>
    </row>
    <row r="19" spans="1:7" ht="13.5" thickBot="1"/>
    <row r="20" spans="1:7" ht="16.5" thickBot="1">
      <c r="A20" s="134" t="s">
        <v>19</v>
      </c>
      <c r="B20" s="135"/>
      <c r="C20" s="135"/>
      <c r="D20" s="135"/>
      <c r="E20" s="135"/>
      <c r="F20" s="135"/>
      <c r="G20" s="136"/>
    </row>
    <row r="21" spans="1:7">
      <c r="A21" s="58"/>
      <c r="B21" s="66"/>
      <c r="C21" s="40"/>
      <c r="D21" s="10" t="s">
        <v>5</v>
      </c>
      <c r="E21" s="10" t="s">
        <v>5</v>
      </c>
      <c r="F21" s="11" t="s">
        <v>6</v>
      </c>
      <c r="G21" s="11" t="s">
        <v>6</v>
      </c>
    </row>
    <row r="22" spans="1:7">
      <c r="A22" s="59" t="s">
        <v>11</v>
      </c>
      <c r="B22" s="19" t="s">
        <v>8</v>
      </c>
      <c r="C22" s="51" t="s">
        <v>9</v>
      </c>
      <c r="D22" s="13" t="s">
        <v>8</v>
      </c>
      <c r="E22" s="13" t="s">
        <v>9</v>
      </c>
      <c r="F22" s="14" t="s">
        <v>8</v>
      </c>
      <c r="G22" s="14" t="s">
        <v>9</v>
      </c>
    </row>
    <row r="23" spans="1:7">
      <c r="A23" s="164" t="s">
        <v>39</v>
      </c>
      <c r="B23" s="150">
        <v>3</v>
      </c>
      <c r="C23" s="78">
        <v>4962000</v>
      </c>
      <c r="D23" s="154">
        <f>B23/$B$27</f>
        <v>0.33333333333333331</v>
      </c>
      <c r="E23" s="67">
        <f>C23/$C$27</f>
        <v>5.0821678590266858E-2</v>
      </c>
      <c r="F23" s="150">
        <v>1</v>
      </c>
      <c r="G23" s="77">
        <f>RANK(C23,$C$23:$C$26)</f>
        <v>2</v>
      </c>
    </row>
    <row r="24" spans="1:7">
      <c r="A24" s="164" t="s">
        <v>40</v>
      </c>
      <c r="B24" s="150">
        <v>3</v>
      </c>
      <c r="C24" s="78">
        <v>4296000</v>
      </c>
      <c r="D24" s="154">
        <f>B24/$B$27</f>
        <v>0.33333333333333331</v>
      </c>
      <c r="E24" s="67">
        <f>C24/$C$27</f>
        <v>4.400038920269779E-2</v>
      </c>
      <c r="F24" s="150">
        <v>1</v>
      </c>
      <c r="G24" s="77">
        <f>RANK(C24,$C$23:$C$26)</f>
        <v>3</v>
      </c>
    </row>
    <row r="25" spans="1:7">
      <c r="A25" s="164" t="s">
        <v>41</v>
      </c>
      <c r="B25" s="77">
        <v>2</v>
      </c>
      <c r="C25" s="165">
        <v>86677500</v>
      </c>
      <c r="D25" s="27">
        <f>B25/$B$27</f>
        <v>0.22222222222222221</v>
      </c>
      <c r="E25" s="161">
        <f>C25/$C$27</f>
        <v>0.88776623256909626</v>
      </c>
      <c r="F25" s="77">
        <v>2</v>
      </c>
      <c r="G25" s="150">
        <f>RANK(C25,$C$23:$C$26)</f>
        <v>1</v>
      </c>
    </row>
    <row r="26" spans="1:7">
      <c r="A26" s="61" t="s">
        <v>164</v>
      </c>
      <c r="B26" s="54">
        <v>1</v>
      </c>
      <c r="C26" s="55">
        <v>1700000</v>
      </c>
      <c r="D26" s="27">
        <f t="shared" ref="D26" si="4">B26/$B$27</f>
        <v>0.1111111111111111</v>
      </c>
      <c r="E26" s="67">
        <f t="shared" ref="E26" si="5">C26/$C$27</f>
        <v>1.7411699637939069E-2</v>
      </c>
      <c r="F26" s="77">
        <v>3</v>
      </c>
      <c r="G26" s="77">
        <f>RANK(C26,$C$23:$C$26)</f>
        <v>4</v>
      </c>
    </row>
    <row r="27" spans="1:7">
      <c r="A27" s="60" t="s">
        <v>23</v>
      </c>
      <c r="B27" s="41">
        <f>SUM(B23:B26)</f>
        <v>9</v>
      </c>
      <c r="C27" s="38">
        <f>SUM(C23:C26)</f>
        <v>97635500</v>
      </c>
      <c r="D27" s="30">
        <f>SUM(D23:D26)</f>
        <v>1</v>
      </c>
      <c r="E27" s="30">
        <f>SUM(E23:E26)</f>
        <v>1</v>
      </c>
      <c r="F27" s="41"/>
      <c r="G27" s="41"/>
    </row>
    <row r="28" spans="1:7" ht="13.5" thickBot="1"/>
    <row r="29" spans="1:7" ht="16.5" thickBot="1">
      <c r="A29" s="134" t="s">
        <v>20</v>
      </c>
      <c r="B29" s="135"/>
      <c r="C29" s="135"/>
      <c r="D29" s="135"/>
      <c r="E29" s="135"/>
      <c r="F29" s="135"/>
      <c r="G29" s="136"/>
    </row>
    <row r="30" spans="1:7">
      <c r="A30" s="58"/>
      <c r="B30" s="66"/>
      <c r="C30" s="40"/>
      <c r="D30" s="10" t="s">
        <v>5</v>
      </c>
      <c r="E30" s="10" t="s">
        <v>5</v>
      </c>
      <c r="F30" s="11" t="s">
        <v>6</v>
      </c>
      <c r="G30" s="11" t="s">
        <v>6</v>
      </c>
    </row>
    <row r="31" spans="1:7">
      <c r="A31" s="59" t="s">
        <v>11</v>
      </c>
      <c r="B31" s="19" t="s">
        <v>8</v>
      </c>
      <c r="C31" s="51" t="s">
        <v>9</v>
      </c>
      <c r="D31" s="13" t="s">
        <v>8</v>
      </c>
      <c r="E31" s="13" t="s">
        <v>9</v>
      </c>
      <c r="F31" s="14" t="s">
        <v>8</v>
      </c>
      <c r="G31" s="14" t="s">
        <v>9</v>
      </c>
    </row>
    <row r="32" spans="1:7">
      <c r="A32" s="163" t="s">
        <v>39</v>
      </c>
      <c r="B32" s="166">
        <v>7</v>
      </c>
      <c r="C32" s="162">
        <v>1070500</v>
      </c>
      <c r="D32" s="154">
        <f t="shared" ref="D32" si="6">B32/$B$35</f>
        <v>0.41176470588235292</v>
      </c>
      <c r="E32" s="161">
        <f t="shared" ref="E32" si="7">C32/$C$35</f>
        <v>0.44219073807644343</v>
      </c>
      <c r="F32" s="150">
        <v>1</v>
      </c>
      <c r="G32" s="150">
        <f>RANK(C32,$C$32:$C$34)</f>
        <v>1</v>
      </c>
    </row>
    <row r="33" spans="1:7">
      <c r="A33" s="74" t="s">
        <v>41</v>
      </c>
      <c r="B33" s="75">
        <v>6</v>
      </c>
      <c r="C33" s="76">
        <v>858969</v>
      </c>
      <c r="D33" s="27">
        <f>B33/$B$35</f>
        <v>0.35294117647058826</v>
      </c>
      <c r="E33" s="67">
        <f>C33/$C$35</f>
        <v>0.3548137656186684</v>
      </c>
      <c r="F33" s="77">
        <v>2</v>
      </c>
      <c r="G33" s="77">
        <f>RANK(C33,$C$32:$C$34)</f>
        <v>2</v>
      </c>
    </row>
    <row r="34" spans="1:7">
      <c r="A34" s="74" t="s">
        <v>108</v>
      </c>
      <c r="B34" s="75">
        <v>4</v>
      </c>
      <c r="C34" s="76">
        <v>491432</v>
      </c>
      <c r="D34" s="27">
        <f>B34/$B$35</f>
        <v>0.23529411764705882</v>
      </c>
      <c r="E34" s="67">
        <f>C34/$C$35</f>
        <v>0.20299549630488814</v>
      </c>
      <c r="F34" s="77">
        <v>3</v>
      </c>
      <c r="G34" s="77">
        <f>RANK(C34,$C$32:$C$34)</f>
        <v>3</v>
      </c>
    </row>
    <row r="35" spans="1:7">
      <c r="A35" s="60" t="s">
        <v>23</v>
      </c>
      <c r="B35" s="41">
        <f>SUM(B32:B34)</f>
        <v>17</v>
      </c>
      <c r="C35" s="38">
        <f>SUM(C32:C34)</f>
        <v>2420901</v>
      </c>
      <c r="D35" s="30">
        <f>SUM(D32:D34)</f>
        <v>1</v>
      </c>
      <c r="E35" s="30">
        <f>SUM(E32:E34)</f>
        <v>1</v>
      </c>
      <c r="F35" s="41"/>
      <c r="G35" s="41"/>
    </row>
    <row r="36" spans="1:7" ht="13.5" thickBot="1"/>
    <row r="37" spans="1:7" ht="16.5" thickBot="1">
      <c r="A37" s="134" t="s">
        <v>21</v>
      </c>
      <c r="B37" s="135"/>
      <c r="C37" s="135"/>
      <c r="D37" s="135"/>
      <c r="E37" s="135"/>
      <c r="F37" s="135"/>
      <c r="G37" s="136"/>
    </row>
    <row r="38" spans="1:7">
      <c r="A38" s="58"/>
      <c r="B38" s="66"/>
      <c r="C38" s="40"/>
      <c r="D38" s="10" t="s">
        <v>5</v>
      </c>
      <c r="E38" s="10" t="s">
        <v>5</v>
      </c>
      <c r="F38" s="11" t="s">
        <v>6</v>
      </c>
      <c r="G38" s="11" t="s">
        <v>6</v>
      </c>
    </row>
    <row r="39" spans="1:7">
      <c r="A39" s="59" t="s">
        <v>11</v>
      </c>
      <c r="B39" s="19" t="s">
        <v>8</v>
      </c>
      <c r="C39" s="51" t="s">
        <v>9</v>
      </c>
      <c r="D39" s="13" t="s">
        <v>8</v>
      </c>
      <c r="E39" s="13" t="s">
        <v>9</v>
      </c>
      <c r="F39" s="14" t="s">
        <v>8</v>
      </c>
      <c r="G39" s="14" t="s">
        <v>9</v>
      </c>
    </row>
    <row r="40" spans="1:7">
      <c r="A40" s="164" t="s">
        <v>41</v>
      </c>
      <c r="B40" s="150">
        <v>1</v>
      </c>
      <c r="C40" s="165">
        <v>52000000</v>
      </c>
      <c r="D40" s="149">
        <f>B40/$B$43</f>
        <v>0.33333333333333331</v>
      </c>
      <c r="E40" s="161">
        <f>C40/$C$43</f>
        <v>0.83199999999999996</v>
      </c>
      <c r="F40" s="150">
        <v>1</v>
      </c>
      <c r="G40" s="150">
        <f>RANK(C40,$C$40:$C$42)</f>
        <v>1</v>
      </c>
    </row>
    <row r="41" spans="1:7">
      <c r="A41" s="164" t="s">
        <v>40</v>
      </c>
      <c r="B41" s="150">
        <v>1</v>
      </c>
      <c r="C41" s="78">
        <v>10000000</v>
      </c>
      <c r="D41" s="149">
        <f>B41/$B$43</f>
        <v>0.33333333333333331</v>
      </c>
      <c r="E41" s="67">
        <f>C41/$C$43</f>
        <v>0.16</v>
      </c>
      <c r="F41" s="150">
        <v>1</v>
      </c>
      <c r="G41" s="77">
        <f>RANK(C41,$C$40:$C$42)</f>
        <v>2</v>
      </c>
    </row>
    <row r="42" spans="1:7">
      <c r="A42" s="164" t="s">
        <v>39</v>
      </c>
      <c r="B42" s="150">
        <v>1</v>
      </c>
      <c r="C42" s="78">
        <v>500000</v>
      </c>
      <c r="D42" s="149">
        <f>B42/$B$43</f>
        <v>0.33333333333333331</v>
      </c>
      <c r="E42" s="67">
        <f>C42/$C$43</f>
        <v>8.0000000000000002E-3</v>
      </c>
      <c r="F42" s="150">
        <v>1</v>
      </c>
      <c r="G42" s="77">
        <f>RANK(C42,$C$40:$C$42)</f>
        <v>3</v>
      </c>
    </row>
    <row r="43" spans="1:7">
      <c r="A43" s="60" t="s">
        <v>23</v>
      </c>
      <c r="B43" s="34">
        <f>SUM(B40:B42)</f>
        <v>3</v>
      </c>
      <c r="C43" s="52">
        <f>SUM(C40:C42)</f>
        <v>62500000</v>
      </c>
      <c r="D43" s="30">
        <f>SUM(D40:D42)</f>
        <v>1</v>
      </c>
      <c r="E43" s="30">
        <f>SUM(E40:E42)</f>
        <v>1</v>
      </c>
      <c r="F43" s="41"/>
      <c r="G43" s="41"/>
    </row>
    <row r="44" spans="1:7" ht="13.5" thickBot="1"/>
    <row r="45" spans="1:7" ht="16.5" thickBot="1">
      <c r="A45" s="134" t="s">
        <v>22</v>
      </c>
      <c r="B45" s="135"/>
      <c r="C45" s="135"/>
      <c r="D45" s="135"/>
      <c r="E45" s="135"/>
      <c r="F45" s="135"/>
      <c r="G45" s="136"/>
    </row>
    <row r="46" spans="1:7">
      <c r="A46" s="58"/>
      <c r="B46" s="66"/>
      <c r="C46" s="40"/>
      <c r="D46" s="10" t="s">
        <v>5</v>
      </c>
      <c r="E46" s="10" t="s">
        <v>5</v>
      </c>
      <c r="F46" s="11" t="s">
        <v>6</v>
      </c>
      <c r="G46" s="11" t="s">
        <v>6</v>
      </c>
    </row>
    <row r="47" spans="1:7">
      <c r="A47" s="59" t="s">
        <v>11</v>
      </c>
      <c r="B47" s="19" t="s">
        <v>8</v>
      </c>
      <c r="C47" s="51" t="s">
        <v>9</v>
      </c>
      <c r="D47" s="13" t="s">
        <v>8</v>
      </c>
      <c r="E47" s="13" t="s">
        <v>9</v>
      </c>
      <c r="F47" s="14" t="s">
        <v>8</v>
      </c>
      <c r="G47" s="14" t="s">
        <v>9</v>
      </c>
    </row>
    <row r="48" spans="1:7">
      <c r="A48" s="163" t="s">
        <v>39</v>
      </c>
      <c r="B48" s="166">
        <v>6</v>
      </c>
      <c r="C48" s="76">
        <v>1233558.26</v>
      </c>
      <c r="D48" s="149">
        <f t="shared" ref="D48" si="8">B48/$B$52</f>
        <v>0.5</v>
      </c>
      <c r="E48" s="23">
        <f t="shared" ref="E48" si="9">C48/$C$52</f>
        <v>0.29770505990182461</v>
      </c>
      <c r="F48" s="150">
        <v>1</v>
      </c>
      <c r="G48" s="77">
        <f>RANK(C48,$C$48:$C$51)</f>
        <v>2</v>
      </c>
    </row>
    <row r="49" spans="1:7">
      <c r="A49" s="163" t="s">
        <v>108</v>
      </c>
      <c r="B49" s="75">
        <v>4</v>
      </c>
      <c r="C49" s="162">
        <v>2065000</v>
      </c>
      <c r="D49" s="23">
        <f>B49/$B$52</f>
        <v>0.33333333333333331</v>
      </c>
      <c r="E49" s="149">
        <f>C49/$C$52</f>
        <v>0.49836393515557814</v>
      </c>
      <c r="F49" s="77">
        <v>2</v>
      </c>
      <c r="G49" s="150">
        <f>RANK(C49,$C$48:$C$51)</f>
        <v>1</v>
      </c>
    </row>
    <row r="50" spans="1:7">
      <c r="A50" s="74" t="s">
        <v>55</v>
      </c>
      <c r="B50" s="75">
        <v>1</v>
      </c>
      <c r="C50" s="76">
        <v>545000</v>
      </c>
      <c r="D50" s="23">
        <f>B50/$B$52</f>
        <v>8.3333333333333329E-2</v>
      </c>
      <c r="E50" s="23">
        <f>C50/$C$52</f>
        <v>0.1315294647262906</v>
      </c>
      <c r="F50" s="77">
        <v>3</v>
      </c>
      <c r="G50" s="77">
        <f>RANK(C50,$C$48:$C$51)</f>
        <v>3</v>
      </c>
    </row>
    <row r="51" spans="1:7">
      <c r="A51" s="74" t="s">
        <v>40</v>
      </c>
      <c r="B51" s="75">
        <v>1</v>
      </c>
      <c r="C51" s="76">
        <v>300000</v>
      </c>
      <c r="D51" s="23">
        <f>B51/$B$52</f>
        <v>8.3333333333333329E-2</v>
      </c>
      <c r="E51" s="23">
        <f>C51/$C$52</f>
        <v>7.2401540216306751E-2</v>
      </c>
      <c r="F51" s="77">
        <v>3</v>
      </c>
      <c r="G51" s="77">
        <f>RANK(C51,$C$48:$C$51)</f>
        <v>4</v>
      </c>
    </row>
    <row r="52" spans="1:7">
      <c r="A52" s="60" t="s">
        <v>23</v>
      </c>
      <c r="B52" s="34">
        <f>SUM(B48:B51)</f>
        <v>12</v>
      </c>
      <c r="C52" s="52">
        <f>SUM(C48:C51)</f>
        <v>4143558.26</v>
      </c>
      <c r="D52" s="30">
        <f>SUM(D48:D51)</f>
        <v>1</v>
      </c>
      <c r="E52" s="30">
        <f>SUM(E48:E51)</f>
        <v>1</v>
      </c>
      <c r="F52" s="41"/>
      <c r="G52" s="41"/>
    </row>
    <row r="53" spans="1:7" ht="13.5" thickBot="1">
      <c r="A53" s="62"/>
      <c r="B53" s="24"/>
      <c r="C53" s="53"/>
      <c r="D53" s="43"/>
      <c r="E53" s="43"/>
      <c r="F53" s="65"/>
      <c r="G53" s="65"/>
    </row>
    <row r="54" spans="1:7" ht="16.5" thickBot="1">
      <c r="A54" s="134" t="s">
        <v>69</v>
      </c>
      <c r="B54" s="135"/>
      <c r="C54" s="135"/>
      <c r="D54" s="135"/>
      <c r="E54" s="135"/>
      <c r="F54" s="135"/>
      <c r="G54" s="136"/>
    </row>
    <row r="55" spans="1:7">
      <c r="A55" s="58"/>
      <c r="B55" s="66"/>
      <c r="C55" s="40"/>
      <c r="D55" s="10" t="s">
        <v>5</v>
      </c>
      <c r="E55" s="10" t="s">
        <v>5</v>
      </c>
      <c r="F55" s="11" t="s">
        <v>6</v>
      </c>
      <c r="G55" s="11" t="s">
        <v>6</v>
      </c>
    </row>
    <row r="56" spans="1:7">
      <c r="A56" s="59" t="s">
        <v>11</v>
      </c>
      <c r="B56" s="19" t="s">
        <v>8</v>
      </c>
      <c r="C56" s="51" t="s">
        <v>9</v>
      </c>
      <c r="D56" s="13" t="s">
        <v>8</v>
      </c>
      <c r="E56" s="13" t="s">
        <v>9</v>
      </c>
      <c r="F56" s="14" t="s">
        <v>8</v>
      </c>
      <c r="G56" s="14" t="s">
        <v>9</v>
      </c>
    </row>
    <row r="57" spans="1:7">
      <c r="A57" s="163" t="s">
        <v>108</v>
      </c>
      <c r="B57" s="166">
        <v>8</v>
      </c>
      <c r="C57" s="162">
        <v>2645990.98</v>
      </c>
      <c r="D57" s="149">
        <f>B57/$B$68</f>
        <v>0.22222222222222221</v>
      </c>
      <c r="E57" s="149">
        <f>C57/$C$68</f>
        <v>0.20396976026837418</v>
      </c>
      <c r="F57" s="150">
        <v>1</v>
      </c>
      <c r="G57" s="150">
        <f>RANK(C57,$C$57:$C$67)</f>
        <v>1</v>
      </c>
    </row>
    <row r="58" spans="1:7">
      <c r="A58" s="74" t="s">
        <v>39</v>
      </c>
      <c r="B58" s="75">
        <v>7</v>
      </c>
      <c r="C58" s="76">
        <v>2150533</v>
      </c>
      <c r="D58" s="23">
        <f>B58/$B$68</f>
        <v>0.19444444444444445</v>
      </c>
      <c r="E58" s="23">
        <f>C58/$C$68</f>
        <v>0.165776717976275</v>
      </c>
      <c r="F58" s="77">
        <v>2</v>
      </c>
      <c r="G58" s="77">
        <f>RANK(C58,$C$57:$C$67)</f>
        <v>2</v>
      </c>
    </row>
    <row r="59" spans="1:7">
      <c r="A59" s="74" t="s">
        <v>40</v>
      </c>
      <c r="B59" s="75">
        <v>7</v>
      </c>
      <c r="C59" s="76">
        <v>1970000</v>
      </c>
      <c r="D59" s="23">
        <f>B59/$B$68</f>
        <v>0.19444444444444445</v>
      </c>
      <c r="E59" s="23">
        <f>C59/$C$68</f>
        <v>0.15186008976066015</v>
      </c>
      <c r="F59" s="77">
        <v>2</v>
      </c>
      <c r="G59" s="77">
        <f>RANK(C59,$C$57:$C$67)</f>
        <v>3</v>
      </c>
    </row>
    <row r="60" spans="1:7">
      <c r="A60" s="74" t="s">
        <v>41</v>
      </c>
      <c r="B60" s="75">
        <v>5</v>
      </c>
      <c r="C60" s="76">
        <v>1571094</v>
      </c>
      <c r="D60" s="23">
        <f>B60/$B$68</f>
        <v>0.1388888888888889</v>
      </c>
      <c r="E60" s="23">
        <f>C60/$C$68</f>
        <v>0.12110988622458609</v>
      </c>
      <c r="F60" s="77">
        <v>3</v>
      </c>
      <c r="G60" s="77">
        <f>RANK(C60,$C$57:$C$67)</f>
        <v>4</v>
      </c>
    </row>
    <row r="61" spans="1:7">
      <c r="A61" s="74" t="s">
        <v>70</v>
      </c>
      <c r="B61" s="75">
        <v>3</v>
      </c>
      <c r="C61" s="76">
        <v>1278000</v>
      </c>
      <c r="D61" s="23">
        <f>B61/$B$68</f>
        <v>8.3333333333333329E-2</v>
      </c>
      <c r="E61" s="23">
        <f>C61/$C$68</f>
        <v>9.851634249447902E-2</v>
      </c>
      <c r="F61" s="77">
        <v>4</v>
      </c>
      <c r="G61" s="77">
        <f>RANK(C61,$C$57:$C$67)</f>
        <v>5</v>
      </c>
    </row>
    <row r="62" spans="1:7">
      <c r="A62" s="74" t="s">
        <v>102</v>
      </c>
      <c r="B62" s="75">
        <v>1</v>
      </c>
      <c r="C62" s="76">
        <v>1275000</v>
      </c>
      <c r="D62" s="23">
        <f>B62/$B$68</f>
        <v>2.7777777777777776E-2</v>
      </c>
      <c r="E62" s="23">
        <f>C62/$C$68</f>
        <v>9.8285083474538931E-2</v>
      </c>
      <c r="F62" s="77">
        <v>5</v>
      </c>
      <c r="G62" s="77">
        <f>RANK(C62,$C$57:$C$67)</f>
        <v>6</v>
      </c>
    </row>
    <row r="63" spans="1:7">
      <c r="A63" s="74" t="s">
        <v>75</v>
      </c>
      <c r="B63" s="75">
        <v>1</v>
      </c>
      <c r="C63" s="76">
        <v>562500</v>
      </c>
      <c r="D63" s="23">
        <f>B63/$B$68</f>
        <v>2.7777777777777776E-2</v>
      </c>
      <c r="E63" s="23">
        <f>C63/$C$68</f>
        <v>4.3361066238767176E-2</v>
      </c>
      <c r="F63" s="77">
        <v>5</v>
      </c>
      <c r="G63" s="77">
        <f>RANK(C63,$C$57:$C$67)</f>
        <v>7</v>
      </c>
    </row>
    <row r="64" spans="1:7">
      <c r="A64" s="74" t="s">
        <v>55</v>
      </c>
      <c r="B64" s="75">
        <v>1</v>
      </c>
      <c r="C64" s="76">
        <v>512000</v>
      </c>
      <c r="D64" s="23">
        <f>B64/$B$68</f>
        <v>2.7777777777777776E-2</v>
      </c>
      <c r="E64" s="23">
        <f>C64/$C$68</f>
        <v>3.9468206069775635E-2</v>
      </c>
      <c r="F64" s="77">
        <v>5</v>
      </c>
      <c r="G64" s="77">
        <f>RANK(C64,$C$57:$C$67)</f>
        <v>8</v>
      </c>
    </row>
    <row r="65" spans="1:7">
      <c r="A65" s="74" t="s">
        <v>164</v>
      </c>
      <c r="B65" s="75">
        <v>1</v>
      </c>
      <c r="C65" s="76">
        <v>373422</v>
      </c>
      <c r="D65" s="23">
        <f>B65/$B$68</f>
        <v>2.7777777777777776E-2</v>
      </c>
      <c r="E65" s="23">
        <f>C65/$C$68</f>
        <v>2.8785735248022963E-2</v>
      </c>
      <c r="F65" s="77">
        <v>5</v>
      </c>
      <c r="G65" s="77">
        <f>RANK(C65,$C$57:$C$67)</f>
        <v>9</v>
      </c>
    </row>
    <row r="66" spans="1:7">
      <c r="A66" s="74" t="s">
        <v>105</v>
      </c>
      <c r="B66" s="75">
        <v>1</v>
      </c>
      <c r="C66" s="76">
        <v>325600</v>
      </c>
      <c r="D66" s="23">
        <f>B66/$B$68</f>
        <v>2.7777777777777776E-2</v>
      </c>
      <c r="E66" s="23">
        <f>C66/$C$68</f>
        <v>2.5099312297497942E-2</v>
      </c>
      <c r="F66" s="77">
        <v>5</v>
      </c>
      <c r="G66" s="77">
        <f>RANK(C66,$C$57:$C$67)</f>
        <v>10</v>
      </c>
    </row>
    <row r="67" spans="1:7">
      <c r="A67" s="74" t="s">
        <v>126</v>
      </c>
      <c r="B67" s="75">
        <v>1</v>
      </c>
      <c r="C67" s="76">
        <v>308327</v>
      </c>
      <c r="D67" s="23">
        <f>B67/$B$68</f>
        <v>2.7777777777777776E-2</v>
      </c>
      <c r="E67" s="23">
        <f>C67/$C$68</f>
        <v>2.3767799947022876E-2</v>
      </c>
      <c r="F67" s="77">
        <v>5</v>
      </c>
      <c r="G67" s="77">
        <f>RANK(C67,$C$57:$C$67)</f>
        <v>11</v>
      </c>
    </row>
    <row r="68" spans="1:7">
      <c r="A68" s="60" t="s">
        <v>23</v>
      </c>
      <c r="B68" s="34">
        <f>SUM(B57:B67)</f>
        <v>36</v>
      </c>
      <c r="C68" s="52">
        <f>SUM(C57:C67)</f>
        <v>12972466.98</v>
      </c>
      <c r="D68" s="30">
        <f>SUM(D57:D67)</f>
        <v>1</v>
      </c>
      <c r="E68" s="30">
        <f>SUM(E57:E67)</f>
        <v>0.99999999999999989</v>
      </c>
      <c r="F68" s="41"/>
      <c r="G68" s="41"/>
    </row>
    <row r="70" spans="1:7">
      <c r="A70" s="140" t="s">
        <v>24</v>
      </c>
      <c r="B70" s="140"/>
      <c r="C70" s="140"/>
    </row>
    <row r="71" spans="1:7">
      <c r="A71" s="63" t="s">
        <v>25</v>
      </c>
    </row>
  </sheetData>
  <sortState ref="A132:C151">
    <sortCondition descending="1" ref="B132"/>
    <sortCondition descending="1" ref="C132"/>
  </sortState>
  <mergeCells count="7">
    <mergeCell ref="A54:G54"/>
    <mergeCell ref="A70:C70"/>
    <mergeCell ref="A4:G4"/>
    <mergeCell ref="A20:G20"/>
    <mergeCell ref="A29:G29"/>
    <mergeCell ref="A37:G37"/>
    <mergeCell ref="A45:G45"/>
  </mergeCells>
  <phoneticPr fontId="2" type="noConversion"/>
  <hyperlinks>
    <hyperlink ref="A71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14"/>
  <sheetViews>
    <sheetView workbookViewId="0">
      <selection activeCell="G1" sqref="G1"/>
    </sheetView>
  </sheetViews>
  <sheetFormatPr defaultRowHeight="12.75"/>
  <cols>
    <col min="1" max="1" width="39.42578125" customWidth="1"/>
    <col min="2" max="2" width="26.5703125" customWidth="1"/>
    <col min="3" max="3" width="5.85546875" bestFit="1" customWidth="1"/>
    <col min="4" max="4" width="10.7109375" bestFit="1" customWidth="1"/>
    <col min="5" max="5" width="17.28515625" bestFit="1" customWidth="1"/>
    <col min="6" max="6" width="16" bestFit="1" customWidth="1"/>
    <col min="7" max="7" width="22.5703125" bestFit="1" customWidth="1"/>
  </cols>
  <sheetData>
    <row r="1" spans="1:7">
      <c r="A1" s="79" t="s">
        <v>324</v>
      </c>
      <c r="B1" t="s">
        <v>30</v>
      </c>
    </row>
    <row r="2" spans="1:7">
      <c r="A2" s="79" t="s">
        <v>29</v>
      </c>
      <c r="B2" t="s">
        <v>30</v>
      </c>
    </row>
    <row r="4" spans="1:7">
      <c r="D4" s="79" t="s">
        <v>52</v>
      </c>
    </row>
    <row r="5" spans="1:7">
      <c r="A5" s="79" t="s">
        <v>7</v>
      </c>
      <c r="B5" s="79" t="s">
        <v>26</v>
      </c>
      <c r="C5" s="79" t="s">
        <v>33</v>
      </c>
      <c r="D5" t="s">
        <v>8</v>
      </c>
      <c r="E5" t="s">
        <v>9</v>
      </c>
      <c r="F5" t="s">
        <v>32</v>
      </c>
      <c r="G5" t="s">
        <v>325</v>
      </c>
    </row>
    <row r="6" spans="1:7">
      <c r="A6" t="s">
        <v>70</v>
      </c>
      <c r="D6" s="80">
        <v>3</v>
      </c>
      <c r="E6" s="25">
        <v>1215000</v>
      </c>
      <c r="F6" s="9">
        <v>6.76931637203332E-3</v>
      </c>
      <c r="G6" s="9">
        <v>3.8235894021978623E-3</v>
      </c>
    </row>
    <row r="7" spans="1:7">
      <c r="B7" t="s">
        <v>71</v>
      </c>
      <c r="D7" s="80">
        <v>3</v>
      </c>
      <c r="E7" s="25">
        <v>1215000</v>
      </c>
      <c r="F7" s="9">
        <v>6.76931637203332E-3</v>
      </c>
      <c r="G7" s="9">
        <v>3.8235894021978623E-3</v>
      </c>
    </row>
    <row r="8" spans="1:7">
      <c r="C8" t="s">
        <v>72</v>
      </c>
      <c r="D8" s="80">
        <v>3</v>
      </c>
      <c r="E8" s="25">
        <v>1215000</v>
      </c>
      <c r="F8" s="9">
        <v>6.76931637203332E-3</v>
      </c>
      <c r="G8" s="9">
        <v>3.8235894021978623E-3</v>
      </c>
    </row>
    <row r="9" spans="1:7">
      <c r="A9" t="s">
        <v>75</v>
      </c>
      <c r="D9" s="80">
        <v>7</v>
      </c>
      <c r="E9" s="25">
        <v>2544999</v>
      </c>
      <c r="F9" s="9">
        <v>1.5798151259008898E-2</v>
      </c>
      <c r="G9" s="9">
        <v>8.0090791810733808E-3</v>
      </c>
    </row>
    <row r="10" spans="1:7">
      <c r="B10" t="s">
        <v>35</v>
      </c>
      <c r="D10" s="80">
        <v>7</v>
      </c>
      <c r="E10" s="25">
        <v>2544999</v>
      </c>
      <c r="F10" s="9">
        <v>1.5798151259008898E-2</v>
      </c>
      <c r="G10" s="9">
        <v>8.0090791810733808E-3</v>
      </c>
    </row>
    <row r="11" spans="1:7">
      <c r="C11" t="s">
        <v>76</v>
      </c>
      <c r="D11" s="80">
        <v>7</v>
      </c>
      <c r="E11" s="25">
        <v>2544999</v>
      </c>
      <c r="F11" s="9">
        <v>1.5798151259008898E-2</v>
      </c>
      <c r="G11" s="9">
        <v>8.0090791810733808E-3</v>
      </c>
    </row>
    <row r="12" spans="1:7">
      <c r="A12" t="s">
        <v>77</v>
      </c>
      <c r="D12" s="80">
        <v>29</v>
      </c>
      <c r="E12" s="25">
        <v>15233638</v>
      </c>
      <c r="F12" s="9">
        <v>6.546620919213024E-2</v>
      </c>
      <c r="G12" s="9">
        <v>4.7940063221167603E-2</v>
      </c>
    </row>
    <row r="13" spans="1:7">
      <c r="B13" t="s">
        <v>78</v>
      </c>
      <c r="D13" s="80">
        <v>1</v>
      </c>
      <c r="E13" s="25">
        <v>479950</v>
      </c>
      <c r="F13" s="9">
        <v>2.2564976353340194E-3</v>
      </c>
      <c r="G13" s="9">
        <v>1.5103964885472133E-3</v>
      </c>
    </row>
    <row r="14" spans="1:7">
      <c r="C14" t="s">
        <v>79</v>
      </c>
      <c r="D14" s="80">
        <v>1</v>
      </c>
      <c r="E14" s="25">
        <v>479950</v>
      </c>
      <c r="F14" s="9">
        <v>2.2564976353340194E-3</v>
      </c>
      <c r="G14" s="9">
        <v>1.5103964885472133E-3</v>
      </c>
    </row>
    <row r="15" spans="1:7">
      <c r="B15" t="s">
        <v>35</v>
      </c>
      <c r="D15" s="80">
        <v>28</v>
      </c>
      <c r="E15" s="25">
        <v>14753688</v>
      </c>
      <c r="F15" s="9">
        <v>6.3209711556796222E-2</v>
      </c>
      <c r="G15" s="9">
        <v>4.6429666732620389E-2</v>
      </c>
    </row>
    <row r="16" spans="1:7">
      <c r="C16" t="s">
        <v>79</v>
      </c>
      <c r="D16" s="80">
        <v>28</v>
      </c>
      <c r="E16" s="25">
        <v>14753688</v>
      </c>
      <c r="F16" s="9">
        <v>6.3209711556796222E-2</v>
      </c>
      <c r="G16" s="9">
        <v>4.6429666732620389E-2</v>
      </c>
    </row>
    <row r="17" spans="1:7">
      <c r="A17" t="s">
        <v>80</v>
      </c>
      <c r="D17" s="80">
        <v>4</v>
      </c>
      <c r="E17" s="25">
        <v>1699980</v>
      </c>
      <c r="F17" s="9">
        <v>9.0292764325584831E-3</v>
      </c>
      <c r="G17" s="9">
        <v>5.3498152361714591E-3</v>
      </c>
    </row>
    <row r="18" spans="1:7">
      <c r="B18" t="s">
        <v>81</v>
      </c>
      <c r="D18" s="80">
        <v>4</v>
      </c>
      <c r="E18" s="25">
        <v>1699980</v>
      </c>
      <c r="F18" s="9">
        <v>9.0292764325584831E-3</v>
      </c>
      <c r="G18" s="9">
        <v>5.3498152361714591E-3</v>
      </c>
    </row>
    <row r="19" spans="1:7">
      <c r="C19" t="s">
        <v>82</v>
      </c>
      <c r="D19" s="80">
        <v>4</v>
      </c>
      <c r="E19" s="25">
        <v>1699980</v>
      </c>
      <c r="F19" s="9">
        <v>9.0292764325584831E-3</v>
      </c>
      <c r="G19" s="9">
        <v>5.3498152361714591E-3</v>
      </c>
    </row>
    <row r="20" spans="1:7">
      <c r="A20" t="s">
        <v>41</v>
      </c>
      <c r="D20" s="80">
        <v>27</v>
      </c>
      <c r="E20" s="25">
        <v>28067378</v>
      </c>
      <c r="F20" s="9">
        <v>6.0942665700838512E-2</v>
      </c>
      <c r="G20" s="9">
        <v>8.8327678245499128E-2</v>
      </c>
    </row>
    <row r="21" spans="1:7">
      <c r="B21" t="s">
        <v>83</v>
      </c>
      <c r="D21" s="80">
        <v>4</v>
      </c>
      <c r="E21" s="25">
        <v>7201000</v>
      </c>
      <c r="F21" s="9">
        <v>9.0277293377298284E-3</v>
      </c>
      <c r="G21" s="9">
        <v>2.2661454555742228E-2</v>
      </c>
    </row>
    <row r="22" spans="1:7">
      <c r="C22" t="s">
        <v>84</v>
      </c>
      <c r="D22" s="80">
        <v>4</v>
      </c>
      <c r="E22" s="25">
        <v>7201000</v>
      </c>
      <c r="F22" s="9">
        <v>9.0277293377298284E-3</v>
      </c>
      <c r="G22" s="9">
        <v>2.2661454555742228E-2</v>
      </c>
    </row>
    <row r="23" spans="1:7">
      <c r="B23" t="s">
        <v>27</v>
      </c>
      <c r="D23" s="80">
        <v>15</v>
      </c>
      <c r="E23" s="25">
        <v>8173000</v>
      </c>
      <c r="F23" s="9">
        <v>3.3856517899748341E-2</v>
      </c>
      <c r="G23" s="9">
        <v>2.5720326077500518E-2</v>
      </c>
    </row>
    <row r="24" spans="1:7">
      <c r="C24" t="s">
        <v>85</v>
      </c>
      <c r="D24" s="80">
        <v>1</v>
      </c>
      <c r="E24" s="25">
        <v>605000</v>
      </c>
      <c r="F24" s="9">
        <v>2.2563977819913201E-3</v>
      </c>
      <c r="G24" s="9">
        <v>1.9039272331931743E-3</v>
      </c>
    </row>
    <row r="25" spans="1:7">
      <c r="C25" t="s">
        <v>141</v>
      </c>
      <c r="D25" s="80">
        <v>1</v>
      </c>
      <c r="E25" s="25">
        <v>560000</v>
      </c>
      <c r="F25" s="9">
        <v>2.258211995044748E-3</v>
      </c>
      <c r="G25" s="9">
        <v>1.7623128108895498E-3</v>
      </c>
    </row>
    <row r="26" spans="1:7">
      <c r="C26" t="s">
        <v>86</v>
      </c>
      <c r="D26" s="80">
        <v>9</v>
      </c>
      <c r="E26" s="25">
        <v>5264000</v>
      </c>
      <c r="F26" s="9">
        <v>2.0313248505739071E-2</v>
      </c>
      <c r="G26" s="9">
        <v>1.6565740422361769E-2</v>
      </c>
    </row>
    <row r="27" spans="1:7">
      <c r="C27" t="s">
        <v>140</v>
      </c>
      <c r="D27" s="80">
        <v>4</v>
      </c>
      <c r="E27" s="25">
        <v>1744000</v>
      </c>
      <c r="F27" s="9">
        <v>9.0286596169732031E-3</v>
      </c>
      <c r="G27" s="9">
        <v>5.4883456110560265E-3</v>
      </c>
    </row>
    <row r="28" spans="1:7">
      <c r="B28" t="s">
        <v>88</v>
      </c>
      <c r="D28" s="80">
        <v>1</v>
      </c>
      <c r="E28" s="25">
        <v>9067885</v>
      </c>
      <c r="F28" s="9">
        <v>2.2572109336850303E-3</v>
      </c>
      <c r="G28" s="9">
        <v>2.853651768423783E-2</v>
      </c>
    </row>
    <row r="29" spans="1:7">
      <c r="C29" t="s">
        <v>87</v>
      </c>
      <c r="D29" s="80">
        <v>1</v>
      </c>
      <c r="E29" s="25">
        <v>9067885</v>
      </c>
      <c r="F29" s="9">
        <v>2.2572109336850303E-3</v>
      </c>
      <c r="G29" s="9">
        <v>2.853651768423783E-2</v>
      </c>
    </row>
    <row r="30" spans="1:7">
      <c r="B30" t="s">
        <v>89</v>
      </c>
      <c r="D30" s="80">
        <v>7</v>
      </c>
      <c r="E30" s="25">
        <v>3625493</v>
      </c>
      <c r="F30" s="9">
        <v>1.5801207529675308E-2</v>
      </c>
      <c r="G30" s="9">
        <v>1.1409379928018548E-2</v>
      </c>
    </row>
    <row r="31" spans="1:7">
      <c r="C31" t="s">
        <v>90</v>
      </c>
      <c r="D31" s="80">
        <v>3</v>
      </c>
      <c r="E31" s="25">
        <v>1659000</v>
      </c>
      <c r="F31" s="9">
        <v>6.7719340463716724E-3</v>
      </c>
      <c r="G31" s="9">
        <v>5.220851702260291E-3</v>
      </c>
    </row>
    <row r="32" spans="1:7">
      <c r="C32" t="s">
        <v>91</v>
      </c>
      <c r="D32" s="80">
        <v>4</v>
      </c>
      <c r="E32" s="25">
        <v>1966493</v>
      </c>
      <c r="F32" s="9">
        <v>9.0292734833036358E-3</v>
      </c>
      <c r="G32" s="9">
        <v>6.1885282257582563E-3</v>
      </c>
    </row>
    <row r="33" spans="1:7">
      <c r="A33" t="s">
        <v>39</v>
      </c>
      <c r="D33" s="80">
        <v>132</v>
      </c>
      <c r="E33" s="25">
        <v>92206824.609999999</v>
      </c>
      <c r="F33" s="9">
        <v>0.29796596427863453</v>
      </c>
      <c r="G33" s="9">
        <v>0.29017369332437287</v>
      </c>
    </row>
    <row r="34" spans="1:7">
      <c r="B34" t="s">
        <v>109</v>
      </c>
      <c r="D34" s="80">
        <v>1</v>
      </c>
      <c r="E34" s="25">
        <v>215000</v>
      </c>
      <c r="F34" s="9">
        <v>2.2577948861448654E-3</v>
      </c>
      <c r="G34" s="9">
        <v>6.76602239895095E-4</v>
      </c>
    </row>
    <row r="35" spans="1:7">
      <c r="C35" t="s">
        <v>145</v>
      </c>
      <c r="D35" s="80">
        <v>1</v>
      </c>
      <c r="E35" s="25">
        <v>215000</v>
      </c>
      <c r="F35" s="9">
        <v>2.2577948861448654E-3</v>
      </c>
      <c r="G35" s="9">
        <v>6.76602239895095E-4</v>
      </c>
    </row>
    <row r="36" spans="1:7">
      <c r="B36" t="s">
        <v>92</v>
      </c>
      <c r="D36" s="80">
        <v>23</v>
      </c>
      <c r="E36" s="25">
        <v>15313150</v>
      </c>
      <c r="F36" s="9">
        <v>5.1919684663413401E-2</v>
      </c>
      <c r="G36" s="9">
        <v>4.8190286464416622E-2</v>
      </c>
    </row>
    <row r="37" spans="1:7">
      <c r="C37" t="s">
        <v>93</v>
      </c>
      <c r="D37" s="80">
        <v>23</v>
      </c>
      <c r="E37" s="25">
        <v>15313150</v>
      </c>
      <c r="F37" s="9">
        <v>5.1919684663413401E-2</v>
      </c>
      <c r="G37" s="9">
        <v>4.8190286464416622E-2</v>
      </c>
    </row>
    <row r="38" spans="1:7">
      <c r="B38" t="s">
        <v>83</v>
      </c>
      <c r="D38" s="80">
        <v>1</v>
      </c>
      <c r="E38" s="25">
        <v>907800</v>
      </c>
      <c r="F38" s="9">
        <v>2.2577401142691235E-3</v>
      </c>
      <c r="G38" s="9">
        <v>2.8568349459384525E-3</v>
      </c>
    </row>
    <row r="39" spans="1:7">
      <c r="C39" t="s">
        <v>94</v>
      </c>
      <c r="D39" s="80">
        <v>1</v>
      </c>
      <c r="E39" s="25">
        <v>907800</v>
      </c>
      <c r="F39" s="9">
        <v>2.2577401142691235E-3</v>
      </c>
      <c r="G39" s="9">
        <v>2.8568349459384525E-3</v>
      </c>
    </row>
    <row r="40" spans="1:7">
      <c r="B40" t="s">
        <v>96</v>
      </c>
      <c r="D40" s="80">
        <v>15</v>
      </c>
      <c r="E40" s="25">
        <v>7085690</v>
      </c>
      <c r="F40" s="9">
        <v>3.3857810516015857E-2</v>
      </c>
      <c r="G40" s="9">
        <v>2.2298575466057097E-2</v>
      </c>
    </row>
    <row r="41" spans="1:7">
      <c r="C41" t="s">
        <v>95</v>
      </c>
      <c r="D41" s="80">
        <v>15</v>
      </c>
      <c r="E41" s="25">
        <v>7085690</v>
      </c>
      <c r="F41" s="9">
        <v>3.3857810516015857E-2</v>
      </c>
      <c r="G41" s="9">
        <v>2.2298575466057097E-2</v>
      </c>
    </row>
    <row r="42" spans="1:7">
      <c r="B42" t="s">
        <v>47</v>
      </c>
      <c r="D42" s="80">
        <v>20</v>
      </c>
      <c r="E42" s="25">
        <v>11906400</v>
      </c>
      <c r="F42" s="9">
        <v>4.5150059462265323E-2</v>
      </c>
      <c r="G42" s="9">
        <v>3.7469287949241668E-2</v>
      </c>
    </row>
    <row r="43" spans="1:7">
      <c r="C43" t="s">
        <v>48</v>
      </c>
      <c r="D43" s="80">
        <v>20</v>
      </c>
      <c r="E43" s="25">
        <v>11906400</v>
      </c>
      <c r="F43" s="9">
        <v>4.5150059462265323E-2</v>
      </c>
      <c r="G43" s="9">
        <v>3.7469287949241668E-2</v>
      </c>
    </row>
    <row r="44" spans="1:7">
      <c r="B44" t="s">
        <v>28</v>
      </c>
      <c r="D44" s="80">
        <v>62</v>
      </c>
      <c r="E44" s="25">
        <v>50853888.609999999</v>
      </c>
      <c r="F44" s="9">
        <v>0.13995091486902866</v>
      </c>
      <c r="G44" s="9">
        <v>0.16003653460884493</v>
      </c>
    </row>
    <row r="45" spans="1:7">
      <c r="C45" t="s">
        <v>46</v>
      </c>
      <c r="D45" s="80">
        <v>10</v>
      </c>
      <c r="E45" s="25">
        <v>9576225</v>
      </c>
      <c r="F45" s="9">
        <v>2.2569678729533714E-2</v>
      </c>
      <c r="G45" s="9">
        <v>3.0136257138322818E-2</v>
      </c>
    </row>
    <row r="46" spans="1:7">
      <c r="C46" t="s">
        <v>97</v>
      </c>
      <c r="D46" s="80">
        <v>6</v>
      </c>
      <c r="E46" s="25">
        <v>4243426.55</v>
      </c>
      <c r="F46" s="9">
        <v>1.3543742960073379E-2</v>
      </c>
      <c r="G46" s="9">
        <v>1.3354008877024722E-2</v>
      </c>
    </row>
    <row r="47" spans="1:7">
      <c r="C47" t="s">
        <v>98</v>
      </c>
      <c r="D47" s="80">
        <v>2</v>
      </c>
      <c r="E47" s="25">
        <v>798990</v>
      </c>
      <c r="F47" s="9">
        <v>4.5165069905473516E-3</v>
      </c>
      <c r="G47" s="9">
        <v>2.5144112728082884E-3</v>
      </c>
    </row>
    <row r="48" spans="1:7">
      <c r="C48" t="s">
        <v>99</v>
      </c>
      <c r="D48" s="80">
        <v>2</v>
      </c>
      <c r="E48" s="25">
        <v>776980</v>
      </c>
      <c r="F48" s="9">
        <v>4.5148773165829626E-3</v>
      </c>
      <c r="G48" s="9">
        <v>2.4451460853660042E-3</v>
      </c>
    </row>
    <row r="49" spans="1:7">
      <c r="C49" t="s">
        <v>100</v>
      </c>
      <c r="D49" s="80">
        <v>13</v>
      </c>
      <c r="E49" s="25">
        <v>17602868.059999999</v>
      </c>
      <c r="F49" s="9">
        <v>2.934148300869209E-2</v>
      </c>
      <c r="G49" s="9">
        <v>5.5395999804529417E-2</v>
      </c>
    </row>
    <row r="50" spans="1:7">
      <c r="C50" t="s">
        <v>95</v>
      </c>
      <c r="D50" s="80">
        <v>1</v>
      </c>
      <c r="E50" s="25">
        <v>750000</v>
      </c>
      <c r="F50" s="9">
        <v>2.2579111710502872E-3</v>
      </c>
      <c r="G50" s="9">
        <v>2.3602403717270758E-3</v>
      </c>
    </row>
    <row r="51" spans="1:7">
      <c r="C51" t="s">
        <v>151</v>
      </c>
      <c r="D51" s="80">
        <v>1</v>
      </c>
      <c r="E51" s="25">
        <v>830000</v>
      </c>
      <c r="F51" s="9">
        <v>2.2578622976842403E-3</v>
      </c>
      <c r="G51" s="9">
        <v>2.6119993447112971E-3</v>
      </c>
    </row>
    <row r="52" spans="1:7">
      <c r="C52" t="s">
        <v>49</v>
      </c>
      <c r="D52" s="80">
        <v>27</v>
      </c>
      <c r="E52" s="25">
        <v>16275399</v>
      </c>
      <c r="F52" s="9">
        <v>6.0948852394864646E-2</v>
      </c>
      <c r="G52" s="9">
        <v>5.1218471714355299E-2</v>
      </c>
    </row>
    <row r="53" spans="1:7">
      <c r="B53" t="s">
        <v>89</v>
      </c>
      <c r="D53" s="80">
        <v>10</v>
      </c>
      <c r="E53" s="25">
        <v>5924896</v>
      </c>
      <c r="F53" s="9">
        <v>2.2571959767497315E-2</v>
      </c>
      <c r="G53" s="9">
        <v>1.8645571649979018E-2</v>
      </c>
    </row>
    <row r="54" spans="1:7">
      <c r="C54" t="s">
        <v>101</v>
      </c>
      <c r="D54" s="80">
        <v>10</v>
      </c>
      <c r="E54" s="25">
        <v>5924896</v>
      </c>
      <c r="F54" s="9">
        <v>2.2571959767497315E-2</v>
      </c>
      <c r="G54" s="9">
        <v>1.8645571649979018E-2</v>
      </c>
    </row>
    <row r="55" spans="1:7">
      <c r="A55" t="s">
        <v>102</v>
      </c>
      <c r="D55" s="80">
        <v>13</v>
      </c>
      <c r="E55" s="25">
        <v>4485750</v>
      </c>
      <c r="F55" s="9">
        <v>2.9344671153182404E-2</v>
      </c>
      <c r="G55" s="9">
        <v>1.4116597663299639E-2</v>
      </c>
    </row>
    <row r="56" spans="1:7">
      <c r="B56" t="s">
        <v>103</v>
      </c>
      <c r="D56" s="80">
        <v>13</v>
      </c>
      <c r="E56" s="25">
        <v>4485750</v>
      </c>
      <c r="F56" s="9">
        <v>2.9344671153182404E-2</v>
      </c>
      <c r="G56" s="9">
        <v>1.4116597663299639E-2</v>
      </c>
    </row>
    <row r="57" spans="1:7">
      <c r="C57" t="s">
        <v>104</v>
      </c>
      <c r="D57" s="80">
        <v>3</v>
      </c>
      <c r="E57" s="25">
        <v>1183750</v>
      </c>
      <c r="F57" s="9">
        <v>6.773856960532342E-3</v>
      </c>
      <c r="G57" s="9">
        <v>3.7252460533759011E-3</v>
      </c>
    </row>
    <row r="58" spans="1:7">
      <c r="C58" t="s">
        <v>73</v>
      </c>
      <c r="D58" s="80">
        <v>10</v>
      </c>
      <c r="E58" s="25">
        <v>3302000</v>
      </c>
      <c r="F58" s="9">
        <v>2.2570814192650061E-2</v>
      </c>
      <c r="G58" s="9">
        <v>1.0391351609923738E-2</v>
      </c>
    </row>
    <row r="59" spans="1:7">
      <c r="A59" t="s">
        <v>105</v>
      </c>
      <c r="D59" s="80">
        <v>7</v>
      </c>
      <c r="E59" s="25">
        <v>3326000</v>
      </c>
      <c r="F59" s="9">
        <v>1.5801447683284332E-2</v>
      </c>
      <c r="G59" s="9">
        <v>1.0466879301819004E-2</v>
      </c>
    </row>
    <row r="60" spans="1:7">
      <c r="B60" t="s">
        <v>106</v>
      </c>
      <c r="D60" s="80">
        <v>7</v>
      </c>
      <c r="E60" s="25">
        <v>3326000</v>
      </c>
      <c r="F60" s="9">
        <v>1.5801447683284332E-2</v>
      </c>
      <c r="G60" s="9">
        <v>1.0466879301819004E-2</v>
      </c>
    </row>
    <row r="61" spans="1:7">
      <c r="C61" t="s">
        <v>107</v>
      </c>
      <c r="D61" s="80">
        <v>4</v>
      </c>
      <c r="E61" s="25">
        <v>2042000</v>
      </c>
      <c r="F61" s="9">
        <v>9.0278885974916026E-3</v>
      </c>
      <c r="G61" s="9">
        <v>6.4261477854222508E-3</v>
      </c>
    </row>
    <row r="62" spans="1:7">
      <c r="C62" t="s">
        <v>74</v>
      </c>
      <c r="D62" s="80">
        <v>3</v>
      </c>
      <c r="E62" s="25">
        <v>1284000</v>
      </c>
      <c r="F62" s="9">
        <v>6.773559085792729E-3</v>
      </c>
      <c r="G62" s="9">
        <v>4.0407315163967531E-3</v>
      </c>
    </row>
    <row r="63" spans="1:7">
      <c r="A63" t="s">
        <v>108</v>
      </c>
      <c r="D63" s="80">
        <v>94</v>
      </c>
      <c r="E63" s="25">
        <v>49997468</v>
      </c>
      <c r="F63" s="9">
        <v>0.21218454448364732</v>
      </c>
      <c r="G63" s="9">
        <v>0.15734138994364341</v>
      </c>
    </row>
    <row r="64" spans="1:7">
      <c r="B64" t="s">
        <v>109</v>
      </c>
      <c r="D64" s="80">
        <v>7</v>
      </c>
      <c r="E64" s="25">
        <v>3849500</v>
      </c>
      <c r="F64" s="9">
        <v>1.5803251784606853E-2</v>
      </c>
      <c r="G64" s="9">
        <v>1.2114327081284503E-2</v>
      </c>
    </row>
    <row r="65" spans="2:7">
      <c r="C65" t="s">
        <v>57</v>
      </c>
      <c r="D65" s="80">
        <v>1</v>
      </c>
      <c r="E65" s="25">
        <v>365000</v>
      </c>
      <c r="F65" s="9">
        <v>2.2579014806415024E-3</v>
      </c>
      <c r="G65" s="9">
        <v>1.1486503142405101E-3</v>
      </c>
    </row>
    <row r="66" spans="2:7">
      <c r="C66" t="s">
        <v>58</v>
      </c>
      <c r="D66" s="80">
        <v>6</v>
      </c>
      <c r="E66" s="25">
        <v>3484500</v>
      </c>
      <c r="F66" s="9">
        <v>1.3545350303965351E-2</v>
      </c>
      <c r="G66" s="9">
        <v>1.0965676767043993E-2</v>
      </c>
    </row>
    <row r="67" spans="2:7">
      <c r="B67" t="s">
        <v>153</v>
      </c>
      <c r="D67" s="80">
        <v>1</v>
      </c>
      <c r="E67" s="25">
        <v>325000</v>
      </c>
      <c r="F67" s="9">
        <v>2.2578656682612093E-3</v>
      </c>
      <c r="G67" s="9">
        <v>1.0227708277483994E-3</v>
      </c>
    </row>
    <row r="68" spans="2:7">
      <c r="C68" t="s">
        <v>154</v>
      </c>
      <c r="D68" s="80">
        <v>1</v>
      </c>
      <c r="E68" s="25">
        <v>325000</v>
      </c>
      <c r="F68" s="9">
        <v>2.2578656682612093E-3</v>
      </c>
      <c r="G68" s="9">
        <v>1.0227708277483994E-3</v>
      </c>
    </row>
    <row r="69" spans="2:7">
      <c r="B69" t="s">
        <v>110</v>
      </c>
      <c r="D69" s="80">
        <v>1</v>
      </c>
      <c r="E69" s="25">
        <v>230000</v>
      </c>
      <c r="F69" s="9">
        <v>2.2563682894428437E-3</v>
      </c>
      <c r="G69" s="9">
        <v>7.2380704732963655E-4</v>
      </c>
    </row>
    <row r="70" spans="2:7">
      <c r="C70" t="s">
        <v>111</v>
      </c>
      <c r="D70" s="80">
        <v>1</v>
      </c>
      <c r="E70" s="25">
        <v>230000</v>
      </c>
      <c r="F70" s="9">
        <v>2.2563682894428437E-3</v>
      </c>
      <c r="G70" s="9">
        <v>7.2380704732963655E-4</v>
      </c>
    </row>
    <row r="71" spans="2:7">
      <c r="B71" t="s">
        <v>27</v>
      </c>
      <c r="D71" s="80">
        <v>53</v>
      </c>
      <c r="E71" s="25">
        <v>28875265</v>
      </c>
      <c r="F71" s="9">
        <v>0.11963869017604385</v>
      </c>
      <c r="G71" s="9">
        <v>9.0870088263090426E-2</v>
      </c>
    </row>
    <row r="72" spans="2:7">
      <c r="C72" t="s">
        <v>112</v>
      </c>
      <c r="D72" s="80">
        <v>8</v>
      </c>
      <c r="E72" s="25">
        <v>3413900</v>
      </c>
      <c r="F72" s="9">
        <v>1.8061639049653976E-2</v>
      </c>
      <c r="G72" s="9">
        <v>1.0743499473385418E-2</v>
      </c>
    </row>
    <row r="73" spans="2:7">
      <c r="C73" t="s">
        <v>113</v>
      </c>
      <c r="D73" s="80">
        <v>9</v>
      </c>
      <c r="E73" s="25">
        <v>5312310</v>
      </c>
      <c r="F73" s="9">
        <v>2.031401826125431E-2</v>
      </c>
      <c r="G73" s="9">
        <v>1.6717771372172615E-2</v>
      </c>
    </row>
    <row r="74" spans="2:7">
      <c r="C74" t="s">
        <v>114</v>
      </c>
      <c r="D74" s="80">
        <v>1</v>
      </c>
      <c r="E74" s="25">
        <v>685000</v>
      </c>
      <c r="F74" s="9">
        <v>2.2580320904990411E-3</v>
      </c>
      <c r="G74" s="9">
        <v>2.1556862061773959E-3</v>
      </c>
    </row>
    <row r="75" spans="2:7">
      <c r="C75" t="s">
        <v>156</v>
      </c>
      <c r="D75" s="80">
        <v>1</v>
      </c>
      <c r="E75" s="25">
        <v>137839</v>
      </c>
      <c r="F75" s="9">
        <v>2.2564369649485817E-3</v>
      </c>
      <c r="G75" s="9">
        <v>4.3377756346465118E-4</v>
      </c>
    </row>
    <row r="76" spans="2:7">
      <c r="C76" t="s">
        <v>50</v>
      </c>
      <c r="D76" s="80">
        <v>6</v>
      </c>
      <c r="E76" s="25">
        <v>1995000</v>
      </c>
      <c r="F76" s="9">
        <v>1.3546098572052414E-2</v>
      </c>
      <c r="G76" s="9">
        <v>6.278239388794021E-3</v>
      </c>
    </row>
    <row r="77" spans="2:7">
      <c r="C77" t="s">
        <v>116</v>
      </c>
      <c r="D77" s="80">
        <v>21</v>
      </c>
      <c r="E77" s="25">
        <v>12187263</v>
      </c>
      <c r="F77" s="9">
        <v>4.7401820594314012E-2</v>
      </c>
      <c r="G77" s="9">
        <v>3.8353160204607516E-2</v>
      </c>
    </row>
    <row r="78" spans="2:7">
      <c r="C78" t="s">
        <v>157</v>
      </c>
      <c r="D78" s="80">
        <v>3</v>
      </c>
      <c r="E78" s="25">
        <v>2848902</v>
      </c>
      <c r="F78" s="9">
        <v>6.7722601496933987E-3</v>
      </c>
      <c r="G78" s="9">
        <v>8.9654580206586787E-3</v>
      </c>
    </row>
    <row r="79" spans="2:7">
      <c r="C79" t="s">
        <v>73</v>
      </c>
      <c r="D79" s="80">
        <v>4</v>
      </c>
      <c r="E79" s="25">
        <v>2295051</v>
      </c>
      <c r="F79" s="9">
        <v>9.0283844936281284E-3</v>
      </c>
      <c r="G79" s="9">
        <v>7.2224960338301289E-3</v>
      </c>
    </row>
    <row r="80" spans="2:7">
      <c r="B80" t="s">
        <v>161</v>
      </c>
      <c r="D80" s="80">
        <v>20</v>
      </c>
      <c r="E80" s="25">
        <v>12109170</v>
      </c>
      <c r="F80" s="9">
        <v>4.5142362328435069E-2</v>
      </c>
      <c r="G80" s="9">
        <v>3.8107402536141803E-2</v>
      </c>
    </row>
    <row r="81" spans="1:7">
      <c r="C81" t="s">
        <v>163</v>
      </c>
      <c r="D81" s="80">
        <v>2</v>
      </c>
      <c r="E81" s="25">
        <v>664500</v>
      </c>
      <c r="F81" s="9">
        <v>4.5150892416098726E-3</v>
      </c>
      <c r="G81" s="9">
        <v>2.0911729693501892E-3</v>
      </c>
    </row>
    <row r="82" spans="1:7">
      <c r="C82" t="s">
        <v>119</v>
      </c>
      <c r="D82" s="80">
        <v>7</v>
      </c>
      <c r="E82" s="25">
        <v>5199670</v>
      </c>
      <c r="F82" s="9">
        <v>1.5801122422606846E-2</v>
      </c>
      <c r="G82" s="9">
        <v>1.636329473821083E-2</v>
      </c>
    </row>
    <row r="83" spans="1:7">
      <c r="C83" t="s">
        <v>114</v>
      </c>
      <c r="D83" s="80">
        <v>3</v>
      </c>
      <c r="E83" s="25">
        <v>1350000</v>
      </c>
      <c r="F83" s="9">
        <v>6.7699816396625256E-3</v>
      </c>
      <c r="G83" s="9">
        <v>4.2484326691087362E-3</v>
      </c>
    </row>
    <row r="84" spans="1:7">
      <c r="C84" t="s">
        <v>115</v>
      </c>
      <c r="D84" s="80">
        <v>2</v>
      </c>
      <c r="E84" s="25">
        <v>1224000</v>
      </c>
      <c r="F84" s="9">
        <v>4.5144446187645997E-3</v>
      </c>
      <c r="G84" s="9">
        <v>3.8519122866585874E-3</v>
      </c>
    </row>
    <row r="85" spans="1:7">
      <c r="C85" t="s">
        <v>73</v>
      </c>
      <c r="D85" s="80">
        <v>6</v>
      </c>
      <c r="E85" s="25">
        <v>3671000</v>
      </c>
      <c r="F85" s="9">
        <v>1.3541724405791222E-2</v>
      </c>
      <c r="G85" s="9">
        <v>1.1552589872813459E-2</v>
      </c>
    </row>
    <row r="86" spans="1:7">
      <c r="B86" t="s">
        <v>103</v>
      </c>
      <c r="D86" s="80">
        <v>12</v>
      </c>
      <c r="E86" s="25">
        <v>4608533</v>
      </c>
      <c r="F86" s="9">
        <v>2.7086006236857481E-2</v>
      </c>
      <c r="G86" s="9">
        <v>1.450299418804866E-2</v>
      </c>
    </row>
    <row r="87" spans="1:7">
      <c r="C87" t="s">
        <v>117</v>
      </c>
      <c r="D87" s="80">
        <v>4</v>
      </c>
      <c r="E87" s="25">
        <v>1509900</v>
      </c>
      <c r="F87" s="9">
        <v>9.0318949495410781E-3</v>
      </c>
      <c r="G87" s="9">
        <v>4.7516359163609486E-3</v>
      </c>
    </row>
    <row r="88" spans="1:7">
      <c r="C88" t="s">
        <v>118</v>
      </c>
      <c r="D88" s="80">
        <v>7</v>
      </c>
      <c r="E88" s="25">
        <v>2781900</v>
      </c>
      <c r="F88" s="9">
        <v>1.5797662525348428E-2</v>
      </c>
      <c r="G88" s="9">
        <v>8.754603586810069E-3</v>
      </c>
    </row>
    <row r="89" spans="1:7">
      <c r="C89" t="s">
        <v>73</v>
      </c>
      <c r="D89" s="80">
        <v>1</v>
      </c>
      <c r="E89" s="25">
        <v>316733</v>
      </c>
      <c r="F89" s="9">
        <v>2.2564487619679725E-3</v>
      </c>
      <c r="G89" s="9">
        <v>9.9675468487764253E-4</v>
      </c>
    </row>
    <row r="90" spans="1:7">
      <c r="A90" t="s">
        <v>164</v>
      </c>
      <c r="D90" s="80">
        <v>2</v>
      </c>
      <c r="E90" s="25">
        <v>1435000</v>
      </c>
      <c r="F90" s="9">
        <v>4.5164800259316013E-3</v>
      </c>
      <c r="G90" s="9">
        <v>4.5159265779044716E-3</v>
      </c>
    </row>
    <row r="91" spans="1:7">
      <c r="B91" t="s">
        <v>165</v>
      </c>
      <c r="D91" s="80">
        <v>2</v>
      </c>
      <c r="E91" s="25">
        <v>1435000</v>
      </c>
      <c r="F91" s="9">
        <v>4.5164800259316013E-3</v>
      </c>
      <c r="G91" s="9">
        <v>4.5159265779044716E-3</v>
      </c>
    </row>
    <row r="92" spans="1:7">
      <c r="C92" t="s">
        <v>73</v>
      </c>
      <c r="D92" s="80">
        <v>2</v>
      </c>
      <c r="E92" s="25">
        <v>1435000</v>
      </c>
      <c r="F92" s="9">
        <v>4.5164800259316013E-3</v>
      </c>
      <c r="G92" s="9">
        <v>4.5159265779044716E-3</v>
      </c>
    </row>
    <row r="93" spans="1:7">
      <c r="A93" t="s">
        <v>40</v>
      </c>
      <c r="D93" s="80">
        <v>62</v>
      </c>
      <c r="E93" s="25">
        <v>68572402.5</v>
      </c>
      <c r="F93" s="9">
        <v>0.13994516929926332</v>
      </c>
      <c r="G93" s="9">
        <v>0.21579647035575819</v>
      </c>
    </row>
    <row r="94" spans="1:7">
      <c r="B94" t="s">
        <v>83</v>
      </c>
      <c r="D94" s="80">
        <v>7</v>
      </c>
      <c r="E94" s="25">
        <v>12972000</v>
      </c>
      <c r="F94" s="9">
        <v>1.5800729329067866E-2</v>
      </c>
      <c r="G94" s="9">
        <v>4.0822717469391499E-2</v>
      </c>
    </row>
    <row r="95" spans="1:7">
      <c r="C95" t="s">
        <v>120</v>
      </c>
      <c r="D95" s="80">
        <v>7</v>
      </c>
      <c r="E95" s="25">
        <v>12972000</v>
      </c>
      <c r="F95" s="9">
        <v>1.5800729329067866E-2</v>
      </c>
      <c r="G95" s="9">
        <v>4.0822717469391499E-2</v>
      </c>
    </row>
    <row r="96" spans="1:7">
      <c r="B96" t="s">
        <v>27</v>
      </c>
      <c r="D96" s="80">
        <v>21</v>
      </c>
      <c r="E96" s="25">
        <v>37026152.5</v>
      </c>
      <c r="F96" s="9">
        <v>4.7403756148138312E-2</v>
      </c>
      <c r="G96" s="9">
        <v>0.11652082658696451</v>
      </c>
    </row>
    <row r="97" spans="1:7">
      <c r="C97" t="s">
        <v>121</v>
      </c>
      <c r="D97" s="80">
        <v>7</v>
      </c>
      <c r="E97" s="25">
        <v>3998642</v>
      </c>
      <c r="F97" s="9">
        <v>1.5798808521517802E-2</v>
      </c>
      <c r="G97" s="9">
        <v>1.2583675040644662E-2</v>
      </c>
    </row>
    <row r="98" spans="1:7">
      <c r="C98" t="s">
        <v>122</v>
      </c>
      <c r="D98" s="80">
        <v>6</v>
      </c>
      <c r="E98" s="25">
        <v>3316900</v>
      </c>
      <c r="F98" s="9">
        <v>1.3545883697770655E-2</v>
      </c>
      <c r="G98" s="9">
        <v>1.043824171864205E-2</v>
      </c>
    </row>
    <row r="99" spans="1:7">
      <c r="C99" t="s">
        <v>34</v>
      </c>
      <c r="D99" s="80">
        <v>5</v>
      </c>
      <c r="E99" s="25">
        <v>6308000</v>
      </c>
      <c r="F99" s="9">
        <v>1.1287448402001727E-2</v>
      </c>
      <c r="G99" s="9">
        <v>1.9851195019805857E-2</v>
      </c>
    </row>
    <row r="100" spans="1:7">
      <c r="C100" t="s">
        <v>123</v>
      </c>
      <c r="D100" s="80">
        <v>3</v>
      </c>
      <c r="E100" s="25">
        <v>23402610.5</v>
      </c>
      <c r="F100" s="9">
        <v>6.7716155268481258E-3</v>
      </c>
      <c r="G100" s="9">
        <v>7.3647714807871953E-2</v>
      </c>
    </row>
    <row r="101" spans="1:7">
      <c r="B101" t="s">
        <v>96</v>
      </c>
      <c r="D101" s="80">
        <v>22</v>
      </c>
      <c r="E101" s="25">
        <v>13081000</v>
      </c>
      <c r="F101" s="9">
        <v>4.965619982202317E-2</v>
      </c>
      <c r="G101" s="9">
        <v>4.1165739070082502E-2</v>
      </c>
    </row>
    <row r="102" spans="1:7">
      <c r="C102" t="s">
        <v>124</v>
      </c>
      <c r="D102" s="80">
        <v>22</v>
      </c>
      <c r="E102" s="25">
        <v>13081000</v>
      </c>
      <c r="F102" s="9">
        <v>4.965619982202317E-2</v>
      </c>
      <c r="G102" s="9">
        <v>4.1165739070082502E-2</v>
      </c>
    </row>
    <row r="103" spans="1:7">
      <c r="B103" t="s">
        <v>103</v>
      </c>
      <c r="D103" s="80">
        <v>12</v>
      </c>
      <c r="E103" s="25">
        <v>5493250</v>
      </c>
      <c r="F103" s="9">
        <v>2.7084484000033972E-2</v>
      </c>
      <c r="G103" s="9">
        <v>1.7287187229319677E-2</v>
      </c>
    </row>
    <row r="104" spans="1:7">
      <c r="C104" t="s">
        <v>125</v>
      </c>
      <c r="D104" s="80">
        <v>12</v>
      </c>
      <c r="E104" s="25">
        <v>5493250</v>
      </c>
      <c r="F104" s="9">
        <v>2.7084484000033972E-2</v>
      </c>
      <c r="G104" s="9">
        <v>1.7287187229319677E-2</v>
      </c>
    </row>
    <row r="105" spans="1:7">
      <c r="A105" t="s">
        <v>55</v>
      </c>
      <c r="D105" s="80">
        <v>7</v>
      </c>
      <c r="E105" s="25">
        <v>3571000</v>
      </c>
      <c r="F105" s="9">
        <v>1.5801565232156117E-2</v>
      </c>
      <c r="G105" s="9">
        <v>1.1237891156583182E-2</v>
      </c>
    </row>
    <row r="106" spans="1:7">
      <c r="B106" t="s">
        <v>106</v>
      </c>
      <c r="D106" s="80">
        <v>7</v>
      </c>
      <c r="E106" s="25">
        <v>3571000</v>
      </c>
      <c r="F106" s="9">
        <v>1.5801565232156117E-2</v>
      </c>
      <c r="G106" s="9">
        <v>1.1237891156583182E-2</v>
      </c>
    </row>
    <row r="107" spans="1:7">
      <c r="C107" t="s">
        <v>73</v>
      </c>
      <c r="D107" s="80">
        <v>7</v>
      </c>
      <c r="E107" s="25">
        <v>3571000</v>
      </c>
      <c r="F107" s="9">
        <v>1.5801565232156117E-2</v>
      </c>
      <c r="G107" s="9">
        <v>1.1237891156583182E-2</v>
      </c>
    </row>
    <row r="108" spans="1:7">
      <c r="A108" t="s">
        <v>126</v>
      </c>
      <c r="D108" s="80">
        <v>2</v>
      </c>
      <c r="E108" s="25">
        <v>820000</v>
      </c>
      <c r="F108" s="9">
        <v>4.5154359897155317E-3</v>
      </c>
      <c r="G108" s="9">
        <v>2.5805294730882693E-3</v>
      </c>
    </row>
    <row r="109" spans="1:7">
      <c r="B109" t="s">
        <v>103</v>
      </c>
      <c r="D109" s="80">
        <v>2</v>
      </c>
      <c r="E109" s="25">
        <v>820000</v>
      </c>
      <c r="F109" s="9">
        <v>4.5154359897155317E-3</v>
      </c>
      <c r="G109" s="9">
        <v>2.5805294730882693E-3</v>
      </c>
    </row>
    <row r="110" spans="1:7">
      <c r="C110" t="s">
        <v>127</v>
      </c>
      <c r="D110" s="80">
        <v>2</v>
      </c>
      <c r="E110" s="25">
        <v>820000</v>
      </c>
      <c r="F110" s="9">
        <v>4.5154359897155317E-3</v>
      </c>
      <c r="G110" s="9">
        <v>2.5805294730882693E-3</v>
      </c>
    </row>
    <row r="111" spans="1:7">
      <c r="A111" t="s">
        <v>128</v>
      </c>
      <c r="D111" s="80">
        <v>54</v>
      </c>
      <c r="E111" s="25">
        <v>44588805</v>
      </c>
      <c r="F111" s="9">
        <v>0.12191910289761537</v>
      </c>
      <c r="G111" s="9">
        <v>0.14032039691742146</v>
      </c>
    </row>
    <row r="112" spans="1:7">
      <c r="B112" t="s">
        <v>78</v>
      </c>
      <c r="D112" s="80">
        <v>54</v>
      </c>
      <c r="E112" s="25">
        <v>44588805</v>
      </c>
      <c r="F112" s="9">
        <v>0.12191910289761537</v>
      </c>
      <c r="G112" s="9">
        <v>0.14032039691742146</v>
      </c>
    </row>
    <row r="113" spans="1:7">
      <c r="C113" t="s">
        <v>129</v>
      </c>
      <c r="D113" s="80">
        <v>54</v>
      </c>
      <c r="E113" s="25">
        <v>44588805</v>
      </c>
      <c r="F113" s="9">
        <v>0.12191910289761537</v>
      </c>
      <c r="G113" s="9">
        <v>0.14032039691742146</v>
      </c>
    </row>
    <row r="114" spans="1:7">
      <c r="A114" t="s">
        <v>31</v>
      </c>
      <c r="D114" s="80">
        <v>443</v>
      </c>
      <c r="E114" s="25">
        <v>317764245.11000001</v>
      </c>
      <c r="F114" s="9">
        <v>1</v>
      </c>
      <c r="G114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182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21.7109375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9" t="s">
        <v>1</v>
      </c>
      <c r="B1" t="s">
        <v>30</v>
      </c>
    </row>
    <row r="3" spans="1:6">
      <c r="C3" s="79" t="s">
        <v>52</v>
      </c>
    </row>
    <row r="4" spans="1:6">
      <c r="A4" s="79" t="s">
        <v>51</v>
      </c>
      <c r="B4" s="79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257</v>
      </c>
      <c r="C5" s="80">
        <v>1</v>
      </c>
      <c r="D5" s="25">
        <v>196500</v>
      </c>
      <c r="E5" s="9">
        <v>1.282051282051282E-2</v>
      </c>
      <c r="F5" s="9">
        <v>1.081617084479358E-3</v>
      </c>
    </row>
    <row r="6" spans="1:6">
      <c r="B6" t="s">
        <v>108</v>
      </c>
      <c r="C6" s="80">
        <v>1</v>
      </c>
      <c r="D6" s="25">
        <v>196500</v>
      </c>
      <c r="E6" s="9">
        <v>1.282051282051282E-2</v>
      </c>
      <c r="F6" s="9">
        <v>1.081617084479358E-3</v>
      </c>
    </row>
    <row r="7" spans="1:6">
      <c r="C7" s="80"/>
      <c r="D7" s="25"/>
      <c r="E7" s="9"/>
      <c r="F7" s="9"/>
    </row>
    <row r="8" spans="1:6">
      <c r="A8" t="s">
        <v>189</v>
      </c>
      <c r="C8" s="80">
        <v>1</v>
      </c>
      <c r="D8" s="25">
        <v>2000000</v>
      </c>
      <c r="E8" s="9">
        <v>1.282051282051282E-2</v>
      </c>
      <c r="F8" s="9">
        <v>1.100882528732171E-2</v>
      </c>
    </row>
    <row r="9" spans="1:6">
      <c r="B9" t="s">
        <v>41</v>
      </c>
      <c r="C9" s="80">
        <v>1</v>
      </c>
      <c r="D9" s="25">
        <v>2000000</v>
      </c>
      <c r="E9" s="9">
        <v>1.282051282051282E-2</v>
      </c>
      <c r="F9" s="9">
        <v>1.100882528732171E-2</v>
      </c>
    </row>
    <row r="10" spans="1:6">
      <c r="C10" s="80"/>
      <c r="D10" s="25"/>
      <c r="E10" s="9"/>
      <c r="F10" s="9"/>
    </row>
    <row r="11" spans="1:6">
      <c r="A11" t="s">
        <v>192</v>
      </c>
      <c r="C11" s="80">
        <v>1</v>
      </c>
      <c r="D11" s="25">
        <v>52000000</v>
      </c>
      <c r="E11" s="9">
        <v>1.282051282051282E-2</v>
      </c>
      <c r="F11" s="9">
        <v>0.28622945747036449</v>
      </c>
    </row>
    <row r="12" spans="1:6">
      <c r="B12" t="s">
        <v>41</v>
      </c>
      <c r="C12" s="80">
        <v>1</v>
      </c>
      <c r="D12" s="25">
        <v>52000000</v>
      </c>
      <c r="E12" s="9">
        <v>1.282051282051282E-2</v>
      </c>
      <c r="F12" s="9">
        <v>0.28622945747036449</v>
      </c>
    </row>
    <row r="13" spans="1:6">
      <c r="C13" s="80"/>
      <c r="D13" s="25"/>
      <c r="E13" s="9"/>
      <c r="F13" s="9"/>
    </row>
    <row r="14" spans="1:6">
      <c r="A14" t="s">
        <v>172</v>
      </c>
      <c r="C14" s="80">
        <v>1</v>
      </c>
      <c r="D14" s="25">
        <v>650000</v>
      </c>
      <c r="E14" s="9">
        <v>1.282051282051282E-2</v>
      </c>
      <c r="F14" s="9">
        <v>3.5778682183795559E-3</v>
      </c>
    </row>
    <row r="15" spans="1:6">
      <c r="B15" t="s">
        <v>70</v>
      </c>
      <c r="C15" s="80">
        <v>1</v>
      </c>
      <c r="D15" s="25">
        <v>650000</v>
      </c>
      <c r="E15" s="9">
        <v>1.282051282051282E-2</v>
      </c>
      <c r="F15" s="9">
        <v>3.5778682183795559E-3</v>
      </c>
    </row>
    <row r="16" spans="1:6">
      <c r="C16" s="80"/>
      <c r="D16" s="25"/>
      <c r="E16" s="9"/>
      <c r="F16" s="9"/>
    </row>
    <row r="17" spans="1:6">
      <c r="A17" t="s">
        <v>286</v>
      </c>
      <c r="C17" s="80">
        <v>1</v>
      </c>
      <c r="D17" s="25">
        <v>300000</v>
      </c>
      <c r="E17" s="9">
        <v>1.282051282051282E-2</v>
      </c>
      <c r="F17" s="9">
        <v>1.6513237930982565E-3</v>
      </c>
    </row>
    <row r="18" spans="1:6">
      <c r="B18" t="s">
        <v>40</v>
      </c>
      <c r="C18" s="80">
        <v>1</v>
      </c>
      <c r="D18" s="25">
        <v>300000</v>
      </c>
      <c r="E18" s="9">
        <v>1.282051282051282E-2</v>
      </c>
      <c r="F18" s="9">
        <v>1.6513237930982565E-3</v>
      </c>
    </row>
    <row r="19" spans="1:6">
      <c r="C19" s="80"/>
      <c r="D19" s="25"/>
      <c r="E19" s="9"/>
      <c r="F19" s="9"/>
    </row>
    <row r="20" spans="1:6">
      <c r="A20" t="s">
        <v>217</v>
      </c>
      <c r="C20" s="80">
        <v>5</v>
      </c>
      <c r="D20" s="25">
        <v>865000</v>
      </c>
      <c r="E20" s="9">
        <v>6.4102564102564097E-2</v>
      </c>
      <c r="F20" s="9">
        <v>4.7613169367666398E-3</v>
      </c>
    </row>
    <row r="21" spans="1:6">
      <c r="B21" t="s">
        <v>39</v>
      </c>
      <c r="C21" s="80">
        <v>5</v>
      </c>
      <c r="D21" s="25">
        <v>865000</v>
      </c>
      <c r="E21" s="9">
        <v>6.4102564102564097E-2</v>
      </c>
      <c r="F21" s="9">
        <v>4.7613169367666398E-3</v>
      </c>
    </row>
    <row r="22" spans="1:6">
      <c r="C22" s="80"/>
      <c r="D22" s="25"/>
      <c r="E22" s="9"/>
      <c r="F22" s="9"/>
    </row>
    <row r="23" spans="1:6">
      <c r="A23" t="s">
        <v>202</v>
      </c>
      <c r="C23" s="80">
        <v>1</v>
      </c>
      <c r="D23" s="25">
        <v>590000</v>
      </c>
      <c r="E23" s="9">
        <v>1.282051282051282E-2</v>
      </c>
      <c r="F23" s="9">
        <v>3.2476034597599046E-3</v>
      </c>
    </row>
    <row r="24" spans="1:6">
      <c r="B24" t="s">
        <v>41</v>
      </c>
      <c r="C24" s="80">
        <v>1</v>
      </c>
      <c r="D24" s="25">
        <v>590000</v>
      </c>
      <c r="E24" s="9">
        <v>1.282051282051282E-2</v>
      </c>
      <c r="F24" s="9">
        <v>3.2476034597599046E-3</v>
      </c>
    </row>
    <row r="25" spans="1:6">
      <c r="C25" s="80"/>
      <c r="D25" s="25"/>
      <c r="E25" s="9"/>
      <c r="F25" s="9"/>
    </row>
    <row r="26" spans="1:6">
      <c r="A26" t="s">
        <v>229</v>
      </c>
      <c r="C26" s="80">
        <v>1</v>
      </c>
      <c r="D26" s="25">
        <v>266483</v>
      </c>
      <c r="E26" s="9">
        <v>1.282051282051282E-2</v>
      </c>
      <c r="F26" s="9">
        <v>1.4668323945206756E-3</v>
      </c>
    </row>
    <row r="27" spans="1:6">
      <c r="B27" t="s">
        <v>39</v>
      </c>
      <c r="C27" s="80">
        <v>1</v>
      </c>
      <c r="D27" s="25">
        <v>266483</v>
      </c>
      <c r="E27" s="9">
        <v>1.282051282051282E-2</v>
      </c>
      <c r="F27" s="9">
        <v>1.4668323945206756E-3</v>
      </c>
    </row>
    <row r="28" spans="1:6">
      <c r="C28" s="80"/>
      <c r="D28" s="25"/>
      <c r="E28" s="9"/>
      <c r="F28" s="9"/>
    </row>
    <row r="29" spans="1:6">
      <c r="A29" t="s">
        <v>233</v>
      </c>
      <c r="C29" s="80">
        <v>1</v>
      </c>
      <c r="D29" s="25">
        <v>600000</v>
      </c>
      <c r="E29" s="9">
        <v>1.282051282051282E-2</v>
      </c>
      <c r="F29" s="9">
        <v>3.3026475861965129E-3</v>
      </c>
    </row>
    <row r="30" spans="1:6">
      <c r="B30" t="s">
        <v>39</v>
      </c>
      <c r="C30" s="80">
        <v>1</v>
      </c>
      <c r="D30" s="25">
        <v>600000</v>
      </c>
      <c r="E30" s="9">
        <v>1.282051282051282E-2</v>
      </c>
      <c r="F30" s="9">
        <v>3.3026475861965129E-3</v>
      </c>
    </row>
    <row r="31" spans="1:6">
      <c r="C31" s="80"/>
      <c r="D31" s="25"/>
      <c r="E31" s="9"/>
      <c r="F31" s="9"/>
    </row>
    <row r="32" spans="1:6">
      <c r="A32" t="s">
        <v>235</v>
      </c>
      <c r="C32" s="80">
        <v>2</v>
      </c>
      <c r="D32" s="25">
        <v>673000</v>
      </c>
      <c r="E32" s="9">
        <v>2.564102564102564E-2</v>
      </c>
      <c r="F32" s="9">
        <v>3.7044697091837557E-3</v>
      </c>
    </row>
    <row r="33" spans="1:6">
      <c r="B33" t="s">
        <v>39</v>
      </c>
      <c r="C33" s="80">
        <v>1</v>
      </c>
      <c r="D33" s="25">
        <v>262000</v>
      </c>
      <c r="E33" s="9">
        <v>1.282051282051282E-2</v>
      </c>
      <c r="F33" s="9">
        <v>1.4421561126391441E-3</v>
      </c>
    </row>
    <row r="34" spans="1:6">
      <c r="B34" t="s">
        <v>40</v>
      </c>
      <c r="C34" s="80">
        <v>1</v>
      </c>
      <c r="D34" s="25">
        <v>411000</v>
      </c>
      <c r="E34" s="9">
        <v>1.282051282051282E-2</v>
      </c>
      <c r="F34" s="9">
        <v>2.2623135965446116E-3</v>
      </c>
    </row>
    <row r="35" spans="1:6">
      <c r="C35" s="80"/>
      <c r="D35" s="25"/>
      <c r="E35" s="9"/>
      <c r="F35" s="9"/>
    </row>
    <row r="36" spans="1:6">
      <c r="A36" t="s">
        <v>269</v>
      </c>
      <c r="C36" s="80">
        <v>2</v>
      </c>
      <c r="D36" s="25">
        <v>228000</v>
      </c>
      <c r="E36" s="9">
        <v>2.564102564102564E-2</v>
      </c>
      <c r="F36" s="9">
        <v>1.255006082754675E-3</v>
      </c>
    </row>
    <row r="37" spans="1:6">
      <c r="B37" t="s">
        <v>108</v>
      </c>
      <c r="C37" s="80">
        <v>2</v>
      </c>
      <c r="D37" s="25">
        <v>228000</v>
      </c>
      <c r="E37" s="9">
        <v>2.564102564102564E-2</v>
      </c>
      <c r="F37" s="9">
        <v>1.255006082754675E-3</v>
      </c>
    </row>
    <row r="38" spans="1:6">
      <c r="C38" s="80"/>
      <c r="D38" s="25"/>
      <c r="E38" s="9"/>
      <c r="F38" s="9"/>
    </row>
    <row r="39" spans="1:6">
      <c r="A39" t="s">
        <v>253</v>
      </c>
      <c r="C39" s="80">
        <v>2</v>
      </c>
      <c r="D39" s="25">
        <v>510600</v>
      </c>
      <c r="E39" s="9">
        <v>2.564102564102564E-2</v>
      </c>
      <c r="F39" s="9">
        <v>2.8105530958532328E-3</v>
      </c>
    </row>
    <row r="40" spans="1:6">
      <c r="B40" t="s">
        <v>40</v>
      </c>
      <c r="C40" s="80">
        <v>1</v>
      </c>
      <c r="D40" s="25">
        <v>185000</v>
      </c>
      <c r="E40" s="9">
        <v>1.282051282051282E-2</v>
      </c>
      <c r="F40" s="9">
        <v>1.0183163390772583E-3</v>
      </c>
    </row>
    <row r="41" spans="1:6">
      <c r="B41" t="s">
        <v>105</v>
      </c>
      <c r="C41" s="80">
        <v>1</v>
      </c>
      <c r="D41" s="25">
        <v>325600</v>
      </c>
      <c r="E41" s="9">
        <v>1.282051282051282E-2</v>
      </c>
      <c r="F41" s="9">
        <v>1.7922367567759744E-3</v>
      </c>
    </row>
    <row r="42" spans="1:6">
      <c r="C42" s="80"/>
      <c r="D42" s="25"/>
      <c r="E42" s="9"/>
      <c r="F42" s="9"/>
    </row>
    <row r="43" spans="1:6">
      <c r="A43" t="s">
        <v>237</v>
      </c>
      <c r="C43" s="80">
        <v>2</v>
      </c>
      <c r="D43" s="25">
        <v>660000</v>
      </c>
      <c r="E43" s="9">
        <v>2.564102564102564E-2</v>
      </c>
      <c r="F43" s="9">
        <v>3.6329123448161642E-3</v>
      </c>
    </row>
    <row r="44" spans="1:6">
      <c r="B44" t="s">
        <v>39</v>
      </c>
      <c r="C44" s="80">
        <v>2</v>
      </c>
      <c r="D44" s="25">
        <v>660000</v>
      </c>
      <c r="E44" s="9">
        <v>2.564102564102564E-2</v>
      </c>
      <c r="F44" s="9">
        <v>3.6329123448161642E-3</v>
      </c>
    </row>
    <row r="45" spans="1:6">
      <c r="C45" s="80"/>
      <c r="D45" s="25"/>
      <c r="E45" s="9"/>
      <c r="F45" s="9"/>
    </row>
    <row r="46" spans="1:6">
      <c r="A46" t="s">
        <v>278</v>
      </c>
      <c r="C46" s="80">
        <v>2</v>
      </c>
      <c r="D46" s="25">
        <v>705870</v>
      </c>
      <c r="E46" s="9">
        <v>2.564102564102564E-2</v>
      </c>
      <c r="F46" s="9">
        <v>3.8853997527808879E-3</v>
      </c>
    </row>
    <row r="47" spans="1:6">
      <c r="B47" t="s">
        <v>108</v>
      </c>
      <c r="C47" s="80">
        <v>2</v>
      </c>
      <c r="D47" s="25">
        <v>705870</v>
      </c>
      <c r="E47" s="9">
        <v>2.564102564102564E-2</v>
      </c>
      <c r="F47" s="9">
        <v>3.8853997527808879E-3</v>
      </c>
    </row>
    <row r="48" spans="1:6">
      <c r="C48" s="80"/>
      <c r="D48" s="25"/>
      <c r="E48" s="9"/>
      <c r="F48" s="9"/>
    </row>
    <row r="49" spans="1:6">
      <c r="A49" t="s">
        <v>176</v>
      </c>
      <c r="C49" s="80">
        <v>2</v>
      </c>
      <c r="D49" s="25">
        <v>566000</v>
      </c>
      <c r="E49" s="9">
        <v>2.564102564102564E-2</v>
      </c>
      <c r="F49" s="9">
        <v>3.1154975563120442E-3</v>
      </c>
    </row>
    <row r="50" spans="1:6">
      <c r="B50" t="s">
        <v>70</v>
      </c>
      <c r="C50" s="80">
        <v>1</v>
      </c>
      <c r="D50" s="25">
        <v>320000</v>
      </c>
      <c r="E50" s="9">
        <v>1.282051282051282E-2</v>
      </c>
      <c r="F50" s="9">
        <v>1.7614120459714736E-3</v>
      </c>
    </row>
    <row r="51" spans="1:6">
      <c r="B51" t="s">
        <v>40</v>
      </c>
      <c r="C51" s="80">
        <v>1</v>
      </c>
      <c r="D51" s="25">
        <v>246000</v>
      </c>
      <c r="E51" s="9">
        <v>1.282051282051282E-2</v>
      </c>
      <c r="F51" s="9">
        <v>1.3540855103405705E-3</v>
      </c>
    </row>
    <row r="52" spans="1:6">
      <c r="C52" s="80"/>
      <c r="D52" s="25"/>
      <c r="E52" s="9"/>
      <c r="F52" s="9"/>
    </row>
    <row r="53" spans="1:6">
      <c r="A53" t="s">
        <v>242</v>
      </c>
      <c r="C53" s="80">
        <v>1</v>
      </c>
      <c r="D53" s="25">
        <v>285250</v>
      </c>
      <c r="E53" s="9">
        <v>1.282051282051282E-2</v>
      </c>
      <c r="F53" s="9">
        <v>1.5701337066042589E-3</v>
      </c>
    </row>
    <row r="54" spans="1:6">
      <c r="B54" t="s">
        <v>39</v>
      </c>
      <c r="C54" s="80">
        <v>1</v>
      </c>
      <c r="D54" s="25">
        <v>285250</v>
      </c>
      <c r="E54" s="9">
        <v>1.282051282051282E-2</v>
      </c>
      <c r="F54" s="9">
        <v>1.5701337066042589E-3</v>
      </c>
    </row>
    <row r="55" spans="1:6">
      <c r="C55" s="80"/>
      <c r="D55" s="25"/>
      <c r="E55" s="9"/>
      <c r="F55" s="9"/>
    </row>
    <row r="56" spans="1:6">
      <c r="A56" t="s">
        <v>208</v>
      </c>
      <c r="C56" s="80">
        <v>2</v>
      </c>
      <c r="D56" s="25">
        <v>900000</v>
      </c>
      <c r="E56" s="9">
        <v>2.564102564102564E-2</v>
      </c>
      <c r="F56" s="9">
        <v>4.9539713792947698E-3</v>
      </c>
    </row>
    <row r="57" spans="1:6">
      <c r="B57" t="s">
        <v>41</v>
      </c>
      <c r="C57" s="80">
        <v>1</v>
      </c>
      <c r="D57" s="25">
        <v>400000</v>
      </c>
      <c r="E57" s="9">
        <v>1.282051282051282E-2</v>
      </c>
      <c r="F57" s="9">
        <v>2.2017650574643419E-3</v>
      </c>
    </row>
    <row r="58" spans="1:6">
      <c r="B58" t="s">
        <v>39</v>
      </c>
      <c r="C58" s="80">
        <v>1</v>
      </c>
      <c r="D58" s="25">
        <v>500000</v>
      </c>
      <c r="E58" s="9">
        <v>1.282051282051282E-2</v>
      </c>
      <c r="F58" s="9">
        <v>2.7522063218304274E-3</v>
      </c>
    </row>
    <row r="59" spans="1:6">
      <c r="C59" s="80"/>
      <c r="D59" s="25"/>
      <c r="E59" s="9"/>
      <c r="F59" s="9"/>
    </row>
    <row r="60" spans="1:6">
      <c r="A60" t="s">
        <v>303</v>
      </c>
      <c r="C60" s="80">
        <v>1</v>
      </c>
      <c r="D60" s="25">
        <v>10000000</v>
      </c>
      <c r="E60" s="9">
        <v>1.282051282051282E-2</v>
      </c>
      <c r="F60" s="9">
        <v>5.5044126436608554E-2</v>
      </c>
    </row>
    <row r="61" spans="1:6">
      <c r="B61" t="s">
        <v>40</v>
      </c>
      <c r="C61" s="80">
        <v>1</v>
      </c>
      <c r="D61" s="25">
        <v>10000000</v>
      </c>
      <c r="E61" s="9">
        <v>1.282051282051282E-2</v>
      </c>
      <c r="F61" s="9">
        <v>5.5044126436608554E-2</v>
      </c>
    </row>
    <row r="62" spans="1:6">
      <c r="C62" s="80"/>
      <c r="D62" s="25"/>
      <c r="E62" s="9"/>
      <c r="F62" s="9"/>
    </row>
    <row r="63" spans="1:6">
      <c r="A63" t="s">
        <v>174</v>
      </c>
      <c r="C63" s="80">
        <v>4</v>
      </c>
      <c r="D63" s="25">
        <v>1453094</v>
      </c>
      <c r="E63" s="9">
        <v>5.128205128205128E-2</v>
      </c>
      <c r="F63" s="9">
        <v>7.9984289860277266E-3</v>
      </c>
    </row>
    <row r="64" spans="1:6">
      <c r="B64" t="s">
        <v>70</v>
      </c>
      <c r="C64" s="80">
        <v>1</v>
      </c>
      <c r="D64" s="25">
        <v>308000</v>
      </c>
      <c r="E64" s="9">
        <v>1.282051282051282E-2</v>
      </c>
      <c r="F64" s="9">
        <v>1.6953590942475434E-3</v>
      </c>
    </row>
    <row r="65" spans="1:6">
      <c r="B65" t="s">
        <v>41</v>
      </c>
      <c r="C65" s="80">
        <v>2</v>
      </c>
      <c r="D65" s="25">
        <v>545094</v>
      </c>
      <c r="E65" s="9">
        <v>2.564102564102564E-2</v>
      </c>
      <c r="F65" s="9">
        <v>3.0004223055836703E-3</v>
      </c>
    </row>
    <row r="66" spans="1:6">
      <c r="B66" t="s">
        <v>40</v>
      </c>
      <c r="C66" s="80">
        <v>1</v>
      </c>
      <c r="D66" s="25">
        <v>600000</v>
      </c>
      <c r="E66" s="9">
        <v>1.282051282051282E-2</v>
      </c>
      <c r="F66" s="9">
        <v>3.3026475861965129E-3</v>
      </c>
    </row>
    <row r="67" spans="1:6">
      <c r="C67" s="80"/>
      <c r="D67" s="25"/>
      <c r="E67" s="9"/>
      <c r="F67" s="9"/>
    </row>
    <row r="68" spans="1:6">
      <c r="A68" t="s">
        <v>179</v>
      </c>
      <c r="C68" s="80">
        <v>1</v>
      </c>
      <c r="D68" s="25">
        <v>562500</v>
      </c>
      <c r="E68" s="9">
        <v>1.282051282051282E-2</v>
      </c>
      <c r="F68" s="9">
        <v>3.0962321120592312E-3</v>
      </c>
    </row>
    <row r="69" spans="1:6">
      <c r="B69" t="s">
        <v>75</v>
      </c>
      <c r="C69" s="80">
        <v>1</v>
      </c>
      <c r="D69" s="25">
        <v>562500</v>
      </c>
      <c r="E69" s="9">
        <v>1.282051282051282E-2</v>
      </c>
      <c r="F69" s="9">
        <v>3.0962321120592312E-3</v>
      </c>
    </row>
    <row r="70" spans="1:6">
      <c r="C70" s="80"/>
      <c r="D70" s="25"/>
      <c r="E70" s="9"/>
      <c r="F70" s="9"/>
    </row>
    <row r="71" spans="1:6">
      <c r="A71" t="s">
        <v>206</v>
      </c>
      <c r="C71" s="80">
        <v>1</v>
      </c>
      <c r="D71" s="25">
        <v>60000</v>
      </c>
      <c r="E71" s="9">
        <v>1.282051282051282E-2</v>
      </c>
      <c r="F71" s="9">
        <v>3.3026475861965129E-4</v>
      </c>
    </row>
    <row r="72" spans="1:6">
      <c r="B72" t="s">
        <v>41</v>
      </c>
      <c r="C72" s="80">
        <v>1</v>
      </c>
      <c r="D72" s="25">
        <v>60000</v>
      </c>
      <c r="E72" s="9">
        <v>1.282051282051282E-2</v>
      </c>
      <c r="F72" s="9">
        <v>3.3026475861965129E-4</v>
      </c>
    </row>
    <row r="73" spans="1:6">
      <c r="C73" s="80"/>
      <c r="D73" s="25"/>
      <c r="E73" s="9"/>
      <c r="F73" s="9"/>
    </row>
    <row r="74" spans="1:6">
      <c r="A74" t="s">
        <v>204</v>
      </c>
      <c r="C74" s="80">
        <v>1</v>
      </c>
      <c r="D74" s="25">
        <v>522500</v>
      </c>
      <c r="E74" s="9">
        <v>1.282051282051282E-2</v>
      </c>
      <c r="F74" s="9">
        <v>2.8760556063127966E-3</v>
      </c>
    </row>
    <row r="75" spans="1:6">
      <c r="B75" t="s">
        <v>41</v>
      </c>
      <c r="C75" s="80">
        <v>1</v>
      </c>
      <c r="D75" s="25">
        <v>522500</v>
      </c>
      <c r="E75" s="9">
        <v>1.282051282051282E-2</v>
      </c>
      <c r="F75" s="9">
        <v>2.8760556063127966E-3</v>
      </c>
    </row>
    <row r="76" spans="1:6">
      <c r="C76" s="80"/>
      <c r="D76" s="25"/>
      <c r="E76" s="9"/>
      <c r="F76" s="9"/>
    </row>
    <row r="77" spans="1:6">
      <c r="A77" t="s">
        <v>185</v>
      </c>
      <c r="C77" s="80">
        <v>1</v>
      </c>
      <c r="D77" s="25">
        <v>150000</v>
      </c>
      <c r="E77" s="9">
        <v>1.282051282051282E-2</v>
      </c>
      <c r="F77" s="9">
        <v>8.2566189654912823E-4</v>
      </c>
    </row>
    <row r="78" spans="1:6">
      <c r="B78" t="s">
        <v>41</v>
      </c>
      <c r="C78" s="80">
        <v>1</v>
      </c>
      <c r="D78" s="25">
        <v>150000</v>
      </c>
      <c r="E78" s="9">
        <v>1.282051282051282E-2</v>
      </c>
      <c r="F78" s="9">
        <v>8.2566189654912823E-4</v>
      </c>
    </row>
    <row r="79" spans="1:6">
      <c r="C79" s="80"/>
      <c r="D79" s="25"/>
      <c r="E79" s="9"/>
      <c r="F79" s="9"/>
    </row>
    <row r="80" spans="1:6">
      <c r="A80" t="s">
        <v>187</v>
      </c>
      <c r="C80" s="80">
        <v>1</v>
      </c>
      <c r="D80" s="25">
        <v>36000</v>
      </c>
      <c r="E80" s="9">
        <v>1.282051282051282E-2</v>
      </c>
      <c r="F80" s="9">
        <v>1.9815885517179079E-4</v>
      </c>
    </row>
    <row r="81" spans="1:6">
      <c r="B81" t="s">
        <v>41</v>
      </c>
      <c r="C81" s="80">
        <v>1</v>
      </c>
      <c r="D81" s="25">
        <v>36000</v>
      </c>
      <c r="E81" s="9">
        <v>1.282051282051282E-2</v>
      </c>
      <c r="F81" s="9">
        <v>1.9815885517179079E-4</v>
      </c>
    </row>
    <row r="82" spans="1:6">
      <c r="C82" s="80"/>
      <c r="D82" s="25"/>
      <c r="E82" s="9"/>
      <c r="F82" s="9"/>
    </row>
    <row r="83" spans="1:6">
      <c r="A83" t="s">
        <v>182</v>
      </c>
      <c r="C83" s="80">
        <v>2</v>
      </c>
      <c r="D83" s="25">
        <v>275000</v>
      </c>
      <c r="E83" s="9">
        <v>2.564102564102564E-2</v>
      </c>
      <c r="F83" s="9">
        <v>1.5137134770067352E-3</v>
      </c>
    </row>
    <row r="84" spans="1:6">
      <c r="B84" t="s">
        <v>41</v>
      </c>
      <c r="C84" s="80">
        <v>2</v>
      </c>
      <c r="D84" s="25">
        <v>275000</v>
      </c>
      <c r="E84" s="9">
        <v>2.564102564102564E-2</v>
      </c>
      <c r="F84" s="9">
        <v>1.5137134770067352E-3</v>
      </c>
    </row>
    <row r="85" spans="1:6">
      <c r="C85" s="80"/>
      <c r="D85" s="25"/>
      <c r="E85" s="9"/>
      <c r="F85" s="9"/>
    </row>
    <row r="86" spans="1:6">
      <c r="A86" t="s">
        <v>198</v>
      </c>
      <c r="C86" s="80">
        <v>1</v>
      </c>
      <c r="D86" s="25">
        <v>86155000</v>
      </c>
      <c r="E86" s="9">
        <v>1.282051282051282E-2</v>
      </c>
      <c r="F86" s="9">
        <v>0.47423267131460095</v>
      </c>
    </row>
    <row r="87" spans="1:6">
      <c r="B87" t="s">
        <v>41</v>
      </c>
      <c r="C87" s="80">
        <v>1</v>
      </c>
      <c r="D87" s="25">
        <v>86155000</v>
      </c>
      <c r="E87" s="9">
        <v>1.282051282051282E-2</v>
      </c>
      <c r="F87" s="9">
        <v>0.47423267131460095</v>
      </c>
    </row>
    <row r="88" spans="1:6">
      <c r="C88" s="80"/>
      <c r="D88" s="25"/>
      <c r="E88" s="9"/>
      <c r="F88" s="9"/>
    </row>
    <row r="89" spans="1:6">
      <c r="A89" t="s">
        <v>194</v>
      </c>
      <c r="C89" s="80">
        <v>2</v>
      </c>
      <c r="D89" s="25">
        <v>373969</v>
      </c>
      <c r="E89" s="9">
        <v>2.564102564102564E-2</v>
      </c>
      <c r="F89" s="9">
        <v>2.0584796919372065E-3</v>
      </c>
    </row>
    <row r="90" spans="1:6">
      <c r="B90" t="s">
        <v>41</v>
      </c>
      <c r="C90" s="80">
        <v>2</v>
      </c>
      <c r="D90" s="25">
        <v>373969</v>
      </c>
      <c r="E90" s="9">
        <v>2.564102564102564E-2</v>
      </c>
      <c r="F90" s="9">
        <v>2.0584796919372065E-3</v>
      </c>
    </row>
    <row r="91" spans="1:6">
      <c r="C91" s="80"/>
      <c r="D91" s="25"/>
      <c r="E91" s="9"/>
      <c r="F91" s="9"/>
    </row>
    <row r="92" spans="1:6">
      <c r="A92" t="s">
        <v>246</v>
      </c>
      <c r="C92" s="80">
        <v>5</v>
      </c>
      <c r="D92" s="25">
        <v>1270500</v>
      </c>
      <c r="E92" s="9">
        <v>6.4102564102564097E-2</v>
      </c>
      <c r="F92" s="9">
        <v>6.9933562637711161E-3</v>
      </c>
    </row>
    <row r="93" spans="1:6">
      <c r="B93" t="s">
        <v>39</v>
      </c>
      <c r="C93" s="80">
        <v>3</v>
      </c>
      <c r="D93" s="25">
        <v>605500</v>
      </c>
      <c r="E93" s="9">
        <v>3.8461538461538464E-2</v>
      </c>
      <c r="F93" s="9">
        <v>3.3329218557366477E-3</v>
      </c>
    </row>
    <row r="94" spans="1:6">
      <c r="B94" t="s">
        <v>40</v>
      </c>
      <c r="C94" s="80">
        <v>1</v>
      </c>
      <c r="D94" s="25">
        <v>153000</v>
      </c>
      <c r="E94" s="9">
        <v>1.282051282051282E-2</v>
      </c>
      <c r="F94" s="9">
        <v>8.4217513448011088E-4</v>
      </c>
    </row>
    <row r="95" spans="1:6">
      <c r="B95" t="s">
        <v>55</v>
      </c>
      <c r="C95" s="80">
        <v>1</v>
      </c>
      <c r="D95" s="25">
        <v>512000</v>
      </c>
      <c r="E95" s="9">
        <v>1.282051282051282E-2</v>
      </c>
      <c r="F95" s="9">
        <v>2.818259273554358E-3</v>
      </c>
    </row>
    <row r="96" spans="1:6">
      <c r="C96" s="80"/>
      <c r="D96" s="25"/>
      <c r="E96" s="9"/>
      <c r="F96" s="9"/>
    </row>
    <row r="97" spans="1:6">
      <c r="A97" t="s">
        <v>225</v>
      </c>
      <c r="C97" s="80">
        <v>1</v>
      </c>
      <c r="D97" s="25">
        <v>120000</v>
      </c>
      <c r="E97" s="9">
        <v>1.282051282051282E-2</v>
      </c>
      <c r="F97" s="9">
        <v>6.6052951723930258E-4</v>
      </c>
    </row>
    <row r="98" spans="1:6">
      <c r="B98" t="s">
        <v>39</v>
      </c>
      <c r="C98" s="80">
        <v>1</v>
      </c>
      <c r="D98" s="25">
        <v>120000</v>
      </c>
      <c r="E98" s="9">
        <v>1.282051282051282E-2</v>
      </c>
      <c r="F98" s="9">
        <v>6.6052951723930258E-4</v>
      </c>
    </row>
    <row r="99" spans="1:6">
      <c r="C99" s="80"/>
      <c r="D99" s="25"/>
      <c r="E99" s="9"/>
      <c r="F99" s="9"/>
    </row>
    <row r="100" spans="1:6">
      <c r="A100" t="s">
        <v>244</v>
      </c>
      <c r="C100" s="80">
        <v>1</v>
      </c>
      <c r="D100" s="25">
        <v>400000</v>
      </c>
      <c r="E100" s="9">
        <v>1.282051282051282E-2</v>
      </c>
      <c r="F100" s="9">
        <v>2.2017650574643419E-3</v>
      </c>
    </row>
    <row r="101" spans="1:6">
      <c r="B101" t="s">
        <v>39</v>
      </c>
      <c r="C101" s="80">
        <v>1</v>
      </c>
      <c r="D101" s="25">
        <v>400000</v>
      </c>
      <c r="E101" s="9">
        <v>1.282051282051282E-2</v>
      </c>
      <c r="F101" s="9">
        <v>2.2017650574643419E-3</v>
      </c>
    </row>
    <row r="102" spans="1:6">
      <c r="C102" s="80"/>
      <c r="D102" s="25"/>
      <c r="E102" s="9"/>
      <c r="F102" s="9"/>
    </row>
    <row r="103" spans="1:6">
      <c r="A103" t="s">
        <v>211</v>
      </c>
      <c r="C103" s="80">
        <v>1</v>
      </c>
      <c r="D103" s="25">
        <v>190000</v>
      </c>
      <c r="E103" s="9">
        <v>1.282051282051282E-2</v>
      </c>
      <c r="F103" s="9">
        <v>1.0458384022955624E-3</v>
      </c>
    </row>
    <row r="104" spans="1:6">
      <c r="B104" t="s">
        <v>39</v>
      </c>
      <c r="C104" s="80">
        <v>1</v>
      </c>
      <c r="D104" s="25">
        <v>190000</v>
      </c>
      <c r="E104" s="9">
        <v>1.282051282051282E-2</v>
      </c>
      <c r="F104" s="9">
        <v>1.0458384022955624E-3</v>
      </c>
    </row>
    <row r="105" spans="1:6">
      <c r="C105" s="80"/>
      <c r="D105" s="25"/>
      <c r="E105" s="9"/>
      <c r="F105" s="9"/>
    </row>
    <row r="106" spans="1:6">
      <c r="A106" t="s">
        <v>213</v>
      </c>
      <c r="C106" s="80">
        <v>1</v>
      </c>
      <c r="D106" s="25">
        <v>288800</v>
      </c>
      <c r="E106" s="9">
        <v>1.282051282051282E-2</v>
      </c>
      <c r="F106" s="9">
        <v>1.5896743714892551E-3</v>
      </c>
    </row>
    <row r="107" spans="1:6">
      <c r="B107" t="s">
        <v>39</v>
      </c>
      <c r="C107" s="80">
        <v>1</v>
      </c>
      <c r="D107" s="25">
        <v>288800</v>
      </c>
      <c r="E107" s="9">
        <v>1.282051282051282E-2</v>
      </c>
      <c r="F107" s="9">
        <v>1.5896743714892551E-3</v>
      </c>
    </row>
    <row r="108" spans="1:6">
      <c r="C108" s="80"/>
      <c r="D108" s="25"/>
      <c r="E108" s="9"/>
      <c r="F108" s="9"/>
    </row>
    <row r="109" spans="1:6">
      <c r="A109" t="s">
        <v>227</v>
      </c>
      <c r="C109" s="80">
        <v>1</v>
      </c>
      <c r="D109" s="25">
        <v>25000</v>
      </c>
      <c r="E109" s="9">
        <v>1.282051282051282E-2</v>
      </c>
      <c r="F109" s="9">
        <v>1.3761031609152137E-4</v>
      </c>
    </row>
    <row r="110" spans="1:6">
      <c r="B110" t="s">
        <v>39</v>
      </c>
      <c r="C110" s="80">
        <v>1</v>
      </c>
      <c r="D110" s="25">
        <v>25000</v>
      </c>
      <c r="E110" s="9">
        <v>1.282051282051282E-2</v>
      </c>
      <c r="F110" s="9">
        <v>1.3761031609152137E-4</v>
      </c>
    </row>
    <row r="111" spans="1:6">
      <c r="C111" s="80"/>
      <c r="D111" s="25"/>
      <c r="E111" s="9"/>
      <c r="F111" s="9"/>
    </row>
    <row r="112" spans="1:6">
      <c r="A112" t="s">
        <v>240</v>
      </c>
      <c r="C112" s="80">
        <v>2</v>
      </c>
      <c r="D112" s="25">
        <v>573422</v>
      </c>
      <c r="E112" s="9">
        <v>2.564102564102564E-2</v>
      </c>
      <c r="F112" s="9">
        <v>3.1563513069532948E-3</v>
      </c>
    </row>
    <row r="113" spans="1:6">
      <c r="B113" t="s">
        <v>39</v>
      </c>
      <c r="C113" s="80">
        <v>1</v>
      </c>
      <c r="D113" s="25">
        <v>200000</v>
      </c>
      <c r="E113" s="9">
        <v>1.282051282051282E-2</v>
      </c>
      <c r="F113" s="9">
        <v>1.100882528732171E-3</v>
      </c>
    </row>
    <row r="114" spans="1:6">
      <c r="B114" t="s">
        <v>164</v>
      </c>
      <c r="C114" s="80">
        <v>1</v>
      </c>
      <c r="D114" s="25">
        <v>373422</v>
      </c>
      <c r="E114" s="9">
        <v>1.282051282051282E-2</v>
      </c>
      <c r="F114" s="9">
        <v>2.0554687782211238E-3</v>
      </c>
    </row>
    <row r="115" spans="1:6">
      <c r="C115" s="80"/>
      <c r="D115" s="25"/>
      <c r="E115" s="9"/>
      <c r="F115" s="9"/>
    </row>
    <row r="116" spans="1:6">
      <c r="A116" t="s">
        <v>231</v>
      </c>
      <c r="C116" s="80">
        <v>1</v>
      </c>
      <c r="D116" s="25">
        <v>358558.26</v>
      </c>
      <c r="E116" s="9">
        <v>1.282051282051282E-2</v>
      </c>
      <c r="F116" s="9">
        <v>1.9736526198330362E-3</v>
      </c>
    </row>
    <row r="117" spans="1:6">
      <c r="B117" t="s">
        <v>39</v>
      </c>
      <c r="C117" s="80">
        <v>1</v>
      </c>
      <c r="D117" s="25">
        <v>358558.26</v>
      </c>
      <c r="E117" s="9">
        <v>1.282051282051282E-2</v>
      </c>
      <c r="F117" s="9">
        <v>1.9736526198330362E-3</v>
      </c>
    </row>
    <row r="118" spans="1:6">
      <c r="C118" s="80"/>
      <c r="D118" s="25"/>
      <c r="E118" s="9"/>
      <c r="F118" s="9"/>
    </row>
    <row r="119" spans="1:6">
      <c r="A119" t="s">
        <v>215</v>
      </c>
      <c r="C119" s="80">
        <v>1</v>
      </c>
      <c r="D119" s="25">
        <v>140000</v>
      </c>
      <c r="E119" s="9">
        <v>1.282051282051282E-2</v>
      </c>
      <c r="F119" s="9">
        <v>7.7061777011251968E-4</v>
      </c>
    </row>
    <row r="120" spans="1:6">
      <c r="B120" t="s">
        <v>39</v>
      </c>
      <c r="C120" s="80">
        <v>1</v>
      </c>
      <c r="D120" s="25">
        <v>140000</v>
      </c>
      <c r="E120" s="9">
        <v>1.282051282051282E-2</v>
      </c>
      <c r="F120" s="9">
        <v>7.7061777011251968E-4</v>
      </c>
    </row>
    <row r="121" spans="1:6">
      <c r="C121" s="80"/>
      <c r="D121" s="25"/>
      <c r="E121" s="9"/>
      <c r="F121" s="9"/>
    </row>
    <row r="122" spans="1:6">
      <c r="A122" t="s">
        <v>223</v>
      </c>
      <c r="C122" s="80">
        <v>1</v>
      </c>
      <c r="D122" s="25">
        <v>4150000</v>
      </c>
      <c r="E122" s="9">
        <v>1.282051282051282E-2</v>
      </c>
      <c r="F122" s="9">
        <v>2.2843312471192548E-2</v>
      </c>
    </row>
    <row r="123" spans="1:6">
      <c r="B123" t="s">
        <v>39</v>
      </c>
      <c r="C123" s="80">
        <v>1</v>
      </c>
      <c r="D123" s="25">
        <v>4150000</v>
      </c>
      <c r="E123" s="9">
        <v>1.282051282051282E-2</v>
      </c>
      <c r="F123" s="9">
        <v>2.2843312471192548E-2</v>
      </c>
    </row>
    <row r="124" spans="1:6">
      <c r="C124" s="80"/>
      <c r="D124" s="25"/>
      <c r="E124" s="9"/>
      <c r="F124" s="9"/>
    </row>
    <row r="125" spans="1:6">
      <c r="A125" t="s">
        <v>251</v>
      </c>
      <c r="C125" s="80">
        <v>1</v>
      </c>
      <c r="D125" s="25">
        <v>1275000</v>
      </c>
      <c r="E125" s="9">
        <v>1.282051282051282E-2</v>
      </c>
      <c r="F125" s="9">
        <v>7.01812612066759E-3</v>
      </c>
    </row>
    <row r="126" spans="1:6">
      <c r="B126" t="s">
        <v>102</v>
      </c>
      <c r="C126" s="80">
        <v>1</v>
      </c>
      <c r="D126" s="25">
        <v>1275000</v>
      </c>
      <c r="E126" s="9">
        <v>1.282051282051282E-2</v>
      </c>
      <c r="F126" s="9">
        <v>7.01812612066759E-3</v>
      </c>
    </row>
    <row r="127" spans="1:6">
      <c r="C127" s="80"/>
      <c r="D127" s="25"/>
      <c r="E127" s="9"/>
      <c r="F127" s="9"/>
    </row>
    <row r="128" spans="1:6">
      <c r="A128" t="s">
        <v>261</v>
      </c>
      <c r="C128" s="80">
        <v>1</v>
      </c>
      <c r="D128" s="25">
        <v>674000</v>
      </c>
      <c r="E128" s="9">
        <v>1.282051282051282E-2</v>
      </c>
      <c r="F128" s="9">
        <v>3.7099741218274162E-3</v>
      </c>
    </row>
    <row r="129" spans="1:6">
      <c r="B129" t="s">
        <v>108</v>
      </c>
      <c r="C129" s="80">
        <v>1</v>
      </c>
      <c r="D129" s="25">
        <v>674000</v>
      </c>
      <c r="E129" s="9">
        <v>1.282051282051282E-2</v>
      </c>
      <c r="F129" s="9">
        <v>3.7099741218274162E-3</v>
      </c>
    </row>
    <row r="130" spans="1:6">
      <c r="C130" s="80"/>
      <c r="D130" s="25"/>
      <c r="E130" s="9"/>
      <c r="F130" s="9"/>
    </row>
    <row r="131" spans="1:6">
      <c r="A131" t="s">
        <v>265</v>
      </c>
      <c r="C131" s="80">
        <v>1</v>
      </c>
      <c r="D131" s="25">
        <v>162500</v>
      </c>
      <c r="E131" s="9">
        <v>1.282051282051282E-2</v>
      </c>
      <c r="F131" s="9">
        <v>8.9446705459488897E-4</v>
      </c>
    </row>
    <row r="132" spans="1:6">
      <c r="B132" t="s">
        <v>108</v>
      </c>
      <c r="C132" s="80">
        <v>1</v>
      </c>
      <c r="D132" s="25">
        <v>162500</v>
      </c>
      <c r="E132" s="9">
        <v>1.282051282051282E-2</v>
      </c>
      <c r="F132" s="9">
        <v>8.9446705459488897E-4</v>
      </c>
    </row>
    <row r="133" spans="1:6">
      <c r="C133" s="80"/>
      <c r="D133" s="25"/>
      <c r="E133" s="9"/>
      <c r="F133" s="9"/>
    </row>
    <row r="134" spans="1:6">
      <c r="A134" t="s">
        <v>271</v>
      </c>
      <c r="C134" s="80">
        <v>1</v>
      </c>
      <c r="D134" s="25">
        <v>648000</v>
      </c>
      <c r="E134" s="9">
        <v>1.282051282051282E-2</v>
      </c>
      <c r="F134" s="9">
        <v>3.566859393092234E-3</v>
      </c>
    </row>
    <row r="135" spans="1:6">
      <c r="B135" t="s">
        <v>108</v>
      </c>
      <c r="C135" s="80">
        <v>1</v>
      </c>
      <c r="D135" s="25">
        <v>648000</v>
      </c>
      <c r="E135" s="9">
        <v>1.282051282051282E-2</v>
      </c>
      <c r="F135" s="9">
        <v>3.566859393092234E-3</v>
      </c>
    </row>
    <row r="136" spans="1:6">
      <c r="C136" s="80"/>
      <c r="D136" s="25"/>
      <c r="E136" s="9"/>
      <c r="F136" s="9"/>
    </row>
    <row r="137" spans="1:6">
      <c r="A137" t="s">
        <v>263</v>
      </c>
      <c r="C137" s="80">
        <v>1</v>
      </c>
      <c r="D137" s="25">
        <v>190000</v>
      </c>
      <c r="E137" s="9">
        <v>1.282051282051282E-2</v>
      </c>
      <c r="F137" s="9">
        <v>1.0458384022955624E-3</v>
      </c>
    </row>
    <row r="138" spans="1:6">
      <c r="B138" t="s">
        <v>108</v>
      </c>
      <c r="C138" s="80">
        <v>1</v>
      </c>
      <c r="D138" s="25">
        <v>190000</v>
      </c>
      <c r="E138" s="9">
        <v>1.282051282051282E-2</v>
      </c>
      <c r="F138" s="9">
        <v>1.0458384022955624E-3</v>
      </c>
    </row>
    <row r="139" spans="1:6">
      <c r="C139" s="80"/>
      <c r="D139" s="25"/>
      <c r="E139" s="9"/>
      <c r="F139" s="9"/>
    </row>
    <row r="140" spans="1:6">
      <c r="A140" t="s">
        <v>273</v>
      </c>
      <c r="C140" s="80">
        <v>2</v>
      </c>
      <c r="D140" s="25">
        <v>400000</v>
      </c>
      <c r="E140" s="9">
        <v>2.564102564102564E-2</v>
      </c>
      <c r="F140" s="9">
        <v>2.2017650574643419E-3</v>
      </c>
    </row>
    <row r="141" spans="1:6">
      <c r="B141" t="s">
        <v>108</v>
      </c>
      <c r="C141" s="80">
        <v>2</v>
      </c>
      <c r="D141" s="25">
        <v>400000</v>
      </c>
      <c r="E141" s="9">
        <v>2.564102564102564E-2</v>
      </c>
      <c r="F141" s="9">
        <v>2.2017650574643419E-3</v>
      </c>
    </row>
    <row r="142" spans="1:6">
      <c r="C142" s="80"/>
      <c r="D142" s="25"/>
      <c r="E142" s="9"/>
      <c r="F142" s="9"/>
    </row>
    <row r="143" spans="1:6">
      <c r="A143" t="s">
        <v>259</v>
      </c>
      <c r="C143" s="80">
        <v>1</v>
      </c>
      <c r="D143" s="25">
        <v>165000</v>
      </c>
      <c r="E143" s="9">
        <v>1.282051282051282E-2</v>
      </c>
      <c r="F143" s="9">
        <v>9.0822808620404105E-4</v>
      </c>
    </row>
    <row r="144" spans="1:6">
      <c r="B144" t="s">
        <v>108</v>
      </c>
      <c r="C144" s="80">
        <v>1</v>
      </c>
      <c r="D144" s="25">
        <v>165000</v>
      </c>
      <c r="E144" s="9">
        <v>1.282051282051282E-2</v>
      </c>
      <c r="F144" s="9">
        <v>9.0822808620404105E-4</v>
      </c>
    </row>
    <row r="145" spans="1:6">
      <c r="C145" s="80"/>
      <c r="D145" s="25"/>
      <c r="E145" s="9"/>
      <c r="F145" s="9"/>
    </row>
    <row r="146" spans="1:6">
      <c r="A146" t="s">
        <v>276</v>
      </c>
      <c r="C146" s="80">
        <v>1</v>
      </c>
      <c r="D146" s="25">
        <v>1500000</v>
      </c>
      <c r="E146" s="9">
        <v>1.282051282051282E-2</v>
      </c>
      <c r="F146" s="9">
        <v>8.2566189654912827E-3</v>
      </c>
    </row>
    <row r="147" spans="1:6">
      <c r="B147" t="s">
        <v>108</v>
      </c>
      <c r="C147" s="80">
        <v>1</v>
      </c>
      <c r="D147" s="25">
        <v>1500000</v>
      </c>
      <c r="E147" s="9">
        <v>1.282051282051282E-2</v>
      </c>
      <c r="F147" s="9">
        <v>8.2566189654912827E-3</v>
      </c>
    </row>
    <row r="148" spans="1:6">
      <c r="C148" s="80"/>
      <c r="D148" s="25"/>
      <c r="E148" s="9"/>
      <c r="F148" s="9"/>
    </row>
    <row r="149" spans="1:6">
      <c r="A149" t="s">
        <v>255</v>
      </c>
      <c r="C149" s="80">
        <v>1</v>
      </c>
      <c r="D149" s="25">
        <v>73432</v>
      </c>
      <c r="E149" s="9">
        <v>1.282051282051282E-2</v>
      </c>
      <c r="F149" s="9">
        <v>4.0420002924930389E-4</v>
      </c>
    </row>
    <row r="150" spans="1:6">
      <c r="B150" t="s">
        <v>108</v>
      </c>
      <c r="C150" s="80">
        <v>1</v>
      </c>
      <c r="D150" s="25">
        <v>73432</v>
      </c>
      <c r="E150" s="9">
        <v>1.282051282051282E-2</v>
      </c>
      <c r="F150" s="9">
        <v>4.0420002924930389E-4</v>
      </c>
    </row>
    <row r="151" spans="1:6">
      <c r="C151" s="80"/>
      <c r="D151" s="25"/>
      <c r="E151" s="9"/>
      <c r="F151" s="9"/>
    </row>
    <row r="152" spans="1:6">
      <c r="A152" t="s">
        <v>267</v>
      </c>
      <c r="C152" s="80">
        <v>1</v>
      </c>
      <c r="D152" s="25">
        <v>85000</v>
      </c>
      <c r="E152" s="9">
        <v>1.282051282051282E-2</v>
      </c>
      <c r="F152" s="9">
        <v>4.6787507471117266E-4</v>
      </c>
    </row>
    <row r="153" spans="1:6">
      <c r="B153" t="s">
        <v>108</v>
      </c>
      <c r="C153" s="80">
        <v>1</v>
      </c>
      <c r="D153" s="25">
        <v>85000</v>
      </c>
      <c r="E153" s="9">
        <v>1.282051282051282E-2</v>
      </c>
      <c r="F153" s="9">
        <v>4.6787507471117266E-4</v>
      </c>
    </row>
    <row r="154" spans="1:6">
      <c r="C154" s="80"/>
      <c r="D154" s="25"/>
      <c r="E154" s="9"/>
      <c r="F154" s="9"/>
    </row>
    <row r="155" spans="1:6">
      <c r="A155" t="s">
        <v>281</v>
      </c>
      <c r="C155" s="80">
        <v>1</v>
      </c>
      <c r="D155" s="25">
        <v>174120.98</v>
      </c>
      <c r="E155" s="9">
        <v>1.282051282051282E-2</v>
      </c>
      <c r="F155" s="9">
        <v>9.58433723838619E-4</v>
      </c>
    </row>
    <row r="156" spans="1:6">
      <c r="B156" t="s">
        <v>108</v>
      </c>
      <c r="C156" s="80">
        <v>1</v>
      </c>
      <c r="D156" s="25">
        <v>174120.98</v>
      </c>
      <c r="E156" s="9">
        <v>1.282051282051282E-2</v>
      </c>
      <c r="F156" s="9">
        <v>9.58433723838619E-4</v>
      </c>
    </row>
    <row r="157" spans="1:6">
      <c r="C157" s="80"/>
      <c r="D157" s="25"/>
      <c r="E157" s="9"/>
      <c r="F157" s="9"/>
    </row>
    <row r="158" spans="1:6">
      <c r="A158" t="s">
        <v>283</v>
      </c>
      <c r="C158" s="80">
        <v>1</v>
      </c>
      <c r="D158" s="25">
        <v>1700000</v>
      </c>
      <c r="E158" s="9">
        <v>1.282051282051282E-2</v>
      </c>
      <c r="F158" s="9">
        <v>9.3575014942234545E-3</v>
      </c>
    </row>
    <row r="159" spans="1:6">
      <c r="B159" t="s">
        <v>164</v>
      </c>
      <c r="C159" s="80">
        <v>1</v>
      </c>
      <c r="D159" s="25">
        <v>1700000</v>
      </c>
      <c r="E159" s="9">
        <v>1.282051282051282E-2</v>
      </c>
      <c r="F159" s="9">
        <v>9.3575014942234545E-3</v>
      </c>
    </row>
    <row r="160" spans="1:6">
      <c r="C160" s="80"/>
      <c r="D160" s="25"/>
      <c r="E160" s="9"/>
      <c r="F160" s="9"/>
    </row>
    <row r="161" spans="1:6">
      <c r="A161" t="s">
        <v>299</v>
      </c>
      <c r="C161" s="80">
        <v>1</v>
      </c>
      <c r="D161" s="25">
        <v>3570000</v>
      </c>
      <c r="E161" s="9">
        <v>1.282051282051282E-2</v>
      </c>
      <c r="F161" s="9">
        <v>1.9650753137869254E-2</v>
      </c>
    </row>
    <row r="162" spans="1:6">
      <c r="B162" t="s">
        <v>40</v>
      </c>
      <c r="C162" s="80">
        <v>1</v>
      </c>
      <c r="D162" s="25">
        <v>3570000</v>
      </c>
      <c r="E162" s="9">
        <v>1.282051282051282E-2</v>
      </c>
      <c r="F162" s="9">
        <v>1.9650753137869254E-2</v>
      </c>
    </row>
    <row r="163" spans="1:6">
      <c r="C163" s="80"/>
      <c r="D163" s="25"/>
      <c r="E163" s="9"/>
      <c r="F163" s="9"/>
    </row>
    <row r="164" spans="1:6">
      <c r="A164" t="s">
        <v>290</v>
      </c>
      <c r="C164" s="80">
        <v>1</v>
      </c>
      <c r="D164" s="25">
        <v>300000</v>
      </c>
      <c r="E164" s="9">
        <v>1.282051282051282E-2</v>
      </c>
      <c r="F164" s="9">
        <v>1.6513237930982565E-3</v>
      </c>
    </row>
    <row r="165" spans="1:6">
      <c r="B165" t="s">
        <v>40</v>
      </c>
      <c r="C165" s="80">
        <v>1</v>
      </c>
      <c r="D165" s="25">
        <v>300000</v>
      </c>
      <c r="E165" s="9">
        <v>1.282051282051282E-2</v>
      </c>
      <c r="F165" s="9">
        <v>1.6513237930982565E-3</v>
      </c>
    </row>
    <row r="166" spans="1:6">
      <c r="C166" s="80"/>
      <c r="D166" s="25"/>
      <c r="E166" s="9"/>
      <c r="F166" s="9"/>
    </row>
    <row r="167" spans="1:6">
      <c r="A167" t="s">
        <v>292</v>
      </c>
      <c r="C167" s="80">
        <v>1</v>
      </c>
      <c r="D167" s="25">
        <v>315000</v>
      </c>
      <c r="E167" s="9">
        <v>1.282051282051282E-2</v>
      </c>
      <c r="F167" s="9">
        <v>1.7338899827531694E-3</v>
      </c>
    </row>
    <row r="168" spans="1:6">
      <c r="B168" t="s">
        <v>40</v>
      </c>
      <c r="C168" s="80">
        <v>1</v>
      </c>
      <c r="D168" s="25">
        <v>315000</v>
      </c>
      <c r="E168" s="9">
        <v>1.282051282051282E-2</v>
      </c>
      <c r="F168" s="9">
        <v>1.7338899827531694E-3</v>
      </c>
    </row>
    <row r="169" spans="1:6">
      <c r="C169" s="80"/>
      <c r="D169" s="25"/>
      <c r="E169" s="9"/>
      <c r="F169" s="9"/>
    </row>
    <row r="170" spans="1:6">
      <c r="A170" t="s">
        <v>288</v>
      </c>
      <c r="C170" s="80">
        <v>1</v>
      </c>
      <c r="D170" s="25">
        <v>258000</v>
      </c>
      <c r="E170" s="9">
        <v>1.282051282051282E-2</v>
      </c>
      <c r="F170" s="9">
        <v>1.4201384620645006E-3</v>
      </c>
    </row>
    <row r="171" spans="1:6">
      <c r="B171" t="s">
        <v>40</v>
      </c>
      <c r="C171" s="80">
        <v>1</v>
      </c>
      <c r="D171" s="25">
        <v>258000</v>
      </c>
      <c r="E171" s="9">
        <v>1.282051282051282E-2</v>
      </c>
      <c r="F171" s="9">
        <v>1.4201384620645006E-3</v>
      </c>
    </row>
    <row r="172" spans="1:6">
      <c r="C172" s="80"/>
      <c r="D172" s="25"/>
      <c r="E172" s="9"/>
      <c r="F172" s="9"/>
    </row>
    <row r="173" spans="1:6">
      <c r="A173" t="s">
        <v>296</v>
      </c>
      <c r="C173" s="80">
        <v>1</v>
      </c>
      <c r="D173" s="25">
        <v>228000</v>
      </c>
      <c r="E173" s="9">
        <v>1.282051282051282E-2</v>
      </c>
      <c r="F173" s="9">
        <v>1.255006082754675E-3</v>
      </c>
    </row>
    <row r="174" spans="1:6">
      <c r="B174" t="s">
        <v>40</v>
      </c>
      <c r="C174" s="80">
        <v>1</v>
      </c>
      <c r="D174" s="25">
        <v>228000</v>
      </c>
      <c r="E174" s="9">
        <v>1.282051282051282E-2</v>
      </c>
      <c r="F174" s="9">
        <v>1.255006082754675E-3</v>
      </c>
    </row>
    <row r="175" spans="1:6">
      <c r="C175" s="80"/>
      <c r="D175" s="25"/>
      <c r="E175" s="9"/>
      <c r="F175" s="9"/>
    </row>
    <row r="176" spans="1:6">
      <c r="A176" t="s">
        <v>305</v>
      </c>
      <c r="C176" s="80">
        <v>1</v>
      </c>
      <c r="D176" s="25">
        <v>545000</v>
      </c>
      <c r="E176" s="9">
        <v>1.282051282051282E-2</v>
      </c>
      <c r="F176" s="9">
        <v>2.9999048907951662E-3</v>
      </c>
    </row>
    <row r="177" spans="1:6">
      <c r="B177" t="s">
        <v>55</v>
      </c>
      <c r="C177" s="80">
        <v>1</v>
      </c>
      <c r="D177" s="25">
        <v>545000</v>
      </c>
      <c r="E177" s="9">
        <v>1.282051282051282E-2</v>
      </c>
      <c r="F177" s="9">
        <v>2.9999048907951662E-3</v>
      </c>
    </row>
    <row r="178" spans="1:6">
      <c r="C178" s="80"/>
      <c r="D178" s="25"/>
      <c r="E178" s="9"/>
      <c r="F178" s="9"/>
    </row>
    <row r="179" spans="1:6">
      <c r="A179" t="s">
        <v>308</v>
      </c>
      <c r="C179" s="80">
        <v>1</v>
      </c>
      <c r="D179" s="25">
        <v>308327</v>
      </c>
      <c r="E179" s="9">
        <v>1.282051282051282E-2</v>
      </c>
      <c r="F179" s="9">
        <v>1.6971590371820204E-3</v>
      </c>
    </row>
    <row r="180" spans="1:6">
      <c r="B180" t="s">
        <v>126</v>
      </c>
      <c r="C180" s="80">
        <v>1</v>
      </c>
      <c r="D180" s="25">
        <v>308327</v>
      </c>
      <c r="E180" s="9">
        <v>1.282051282051282E-2</v>
      </c>
      <c r="F180" s="9">
        <v>1.6971590371820204E-3</v>
      </c>
    </row>
    <row r="181" spans="1:6">
      <c r="C181" s="80"/>
      <c r="D181" s="25"/>
      <c r="E181" s="9"/>
      <c r="F181" s="9"/>
    </row>
    <row r="182" spans="1:6">
      <c r="A182" t="s">
        <v>31</v>
      </c>
      <c r="C182" s="80">
        <v>78</v>
      </c>
      <c r="D182" s="25">
        <v>181672426.23999998</v>
      </c>
      <c r="E182" s="9">
        <v>1</v>
      </c>
      <c r="F182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F21"/>
  <sheetViews>
    <sheetView workbookViewId="0">
      <pane ySplit="4" topLeftCell="A5" activePane="bottomLeft" state="frozen"/>
      <selection pane="bottomLeft" activeCell="F1" sqref="F1"/>
    </sheetView>
  </sheetViews>
  <sheetFormatPr defaultRowHeight="12.75"/>
  <cols>
    <col min="1" max="1" width="48.85546875" style="126" customWidth="1"/>
    <col min="2" max="2" width="16.5703125" style="126" customWidth="1"/>
    <col min="3" max="3" width="19" style="126" customWidth="1"/>
    <col min="4" max="4" width="17.7109375" style="126" customWidth="1"/>
    <col min="5" max="5" width="22.140625" style="126" customWidth="1"/>
    <col min="6" max="6" width="20.85546875" style="126" customWidth="1"/>
    <col min="7" max="16384" width="9.140625" style="126"/>
  </cols>
  <sheetData>
    <row r="1" spans="1:6" ht="18">
      <c r="A1" s="125" t="s">
        <v>59</v>
      </c>
    </row>
    <row r="2" spans="1:6">
      <c r="A2" s="127" t="str">
        <f>'OVERALL STATS'!A2</f>
        <v>Reporting Period: JANUARY, 2023</v>
      </c>
    </row>
    <row r="4" spans="1:6">
      <c r="A4" s="128" t="s">
        <v>60</v>
      </c>
      <c r="B4" s="128" t="s">
        <v>8</v>
      </c>
      <c r="C4" s="128" t="s">
        <v>61</v>
      </c>
      <c r="D4" s="128" t="s">
        <v>62</v>
      </c>
      <c r="E4" s="128" t="s">
        <v>32</v>
      </c>
      <c r="F4" s="128" t="s">
        <v>63</v>
      </c>
    </row>
    <row r="5" spans="1:6" ht="15">
      <c r="A5" s="141" t="s">
        <v>166</v>
      </c>
      <c r="B5" s="142">
        <v>43</v>
      </c>
      <c r="C5" s="143">
        <v>32508962</v>
      </c>
      <c r="D5" s="143">
        <v>756022.37210000004</v>
      </c>
      <c r="E5" s="129">
        <f>Table2[[#This Row],[CLOSINGS]]/$B$21</f>
        <v>0.35537190082644626</v>
      </c>
      <c r="F5" s="129">
        <f>Table2[[#This Row],[DOLLARVOL]]/$C$21</f>
        <v>0.40384989690877382</v>
      </c>
    </row>
    <row r="6" spans="1:6" ht="15">
      <c r="A6" s="141" t="s">
        <v>136</v>
      </c>
      <c r="B6" s="142">
        <v>28</v>
      </c>
      <c r="C6" s="143">
        <v>14645610</v>
      </c>
      <c r="D6" s="143">
        <v>523057.5</v>
      </c>
      <c r="E6" s="129">
        <f>Table2[[#This Row],[CLOSINGS]]/$B$21</f>
        <v>0.23140495867768596</v>
      </c>
      <c r="F6" s="129">
        <f>Table2[[#This Row],[DOLLARVOL]]/$C$21</f>
        <v>0.18193838636453871</v>
      </c>
    </row>
    <row r="7" spans="1:6" ht="15">
      <c r="A7" s="141" t="s">
        <v>158</v>
      </c>
      <c r="B7" s="142">
        <v>10</v>
      </c>
      <c r="C7" s="143">
        <v>4375065</v>
      </c>
      <c r="D7" s="143">
        <v>437506.5</v>
      </c>
      <c r="E7" s="129">
        <f>Table2[[#This Row],[CLOSINGS]]/$B$21</f>
        <v>8.2644628099173556E-2</v>
      </c>
      <c r="F7" s="129">
        <f>Table2[[#This Row],[DOLLARVOL]]/$C$21</f>
        <v>5.4350229614196374E-2</v>
      </c>
    </row>
    <row r="8" spans="1:6" ht="15">
      <c r="A8" s="141" t="s">
        <v>168</v>
      </c>
      <c r="B8" s="142">
        <v>7</v>
      </c>
      <c r="C8" s="143">
        <v>7980780</v>
      </c>
      <c r="D8" s="143">
        <v>1140111.4286</v>
      </c>
      <c r="E8" s="129">
        <f>Table2[[#This Row],[CLOSINGS]]/$B$21</f>
        <v>5.7851239669421489E-2</v>
      </c>
      <c r="F8" s="129">
        <f>Table2[[#This Row],[DOLLARVOL]]/$C$21</f>
        <v>9.91430357035578E-2</v>
      </c>
    </row>
    <row r="9" spans="1:6" ht="15">
      <c r="A9" s="141" t="s">
        <v>155</v>
      </c>
      <c r="B9" s="142">
        <v>7</v>
      </c>
      <c r="C9" s="143">
        <v>4772543</v>
      </c>
      <c r="D9" s="143">
        <v>681791.85710000002</v>
      </c>
      <c r="E9" s="129">
        <f>Table2[[#This Row],[CLOSINGS]]/$B$21</f>
        <v>5.7851239669421489E-2</v>
      </c>
      <c r="F9" s="129">
        <f>Table2[[#This Row],[DOLLARVOL]]/$C$21</f>
        <v>5.9287989525555758E-2</v>
      </c>
    </row>
    <row r="10" spans="1:6" ht="15">
      <c r="A10" s="141" t="s">
        <v>159</v>
      </c>
      <c r="B10" s="142">
        <v>5</v>
      </c>
      <c r="C10" s="143">
        <v>2280361</v>
      </c>
      <c r="D10" s="143">
        <v>456072.2</v>
      </c>
      <c r="E10" s="129">
        <f>Table2[[#This Row],[CLOSINGS]]/$B$21</f>
        <v>4.1322314049586778E-2</v>
      </c>
      <c r="F10" s="129">
        <f>Table2[[#This Row],[DOLLARVOL]]/$C$21</f>
        <v>2.832829774032122E-2</v>
      </c>
    </row>
    <row r="11" spans="1:6" ht="15">
      <c r="A11" s="141" t="s">
        <v>138</v>
      </c>
      <c r="B11" s="142">
        <v>4</v>
      </c>
      <c r="C11" s="143">
        <v>1699980</v>
      </c>
      <c r="D11" s="143">
        <v>424995</v>
      </c>
      <c r="E11" s="129">
        <f>Table2[[#This Row],[CLOSINGS]]/$B$21</f>
        <v>3.3057851239669422E-2</v>
      </c>
      <c r="F11" s="129">
        <f>Table2[[#This Row],[DOLLARVOL]]/$C$21</f>
        <v>2.1118384147330735E-2</v>
      </c>
    </row>
    <row r="12" spans="1:6" ht="15">
      <c r="A12" s="141" t="s">
        <v>148</v>
      </c>
      <c r="B12" s="142">
        <v>4</v>
      </c>
      <c r="C12" s="143">
        <v>1575970</v>
      </c>
      <c r="D12" s="143">
        <v>393992.5</v>
      </c>
      <c r="E12" s="129">
        <f>Table2[[#This Row],[CLOSINGS]]/$B$21</f>
        <v>3.3057851239669422E-2</v>
      </c>
      <c r="F12" s="129">
        <f>Table2[[#This Row],[DOLLARVOL]]/$C$21</f>
        <v>1.9577842012652398E-2</v>
      </c>
    </row>
    <row r="13" spans="1:6" ht="15">
      <c r="A13" s="141" t="s">
        <v>167</v>
      </c>
      <c r="B13" s="142">
        <v>3</v>
      </c>
      <c r="C13" s="143">
        <v>3202725</v>
      </c>
      <c r="D13" s="143">
        <v>1067575</v>
      </c>
      <c r="E13" s="129">
        <f>Table2[[#This Row],[CLOSINGS]]/$B$21</f>
        <v>2.4793388429752067E-2</v>
      </c>
      <c r="F13" s="129">
        <f>Table2[[#This Row],[DOLLARVOL]]/$C$21</f>
        <v>3.9786572117471872E-2</v>
      </c>
    </row>
    <row r="14" spans="1:6" ht="15">
      <c r="A14" s="141" t="s">
        <v>152</v>
      </c>
      <c r="B14" s="142">
        <v>2</v>
      </c>
      <c r="C14" s="143">
        <v>1761536</v>
      </c>
      <c r="D14" s="143">
        <v>880768</v>
      </c>
      <c r="E14" s="129">
        <f>Table2[[#This Row],[CLOSINGS]]/$B$21</f>
        <v>1.6528925619834711E-2</v>
      </c>
      <c r="F14" s="129">
        <f>Table2[[#This Row],[DOLLARVOL]]/$C$21</f>
        <v>2.1883077411118012E-2</v>
      </c>
    </row>
    <row r="15" spans="1:6" ht="15">
      <c r="A15" s="141" t="s">
        <v>160</v>
      </c>
      <c r="B15" s="142">
        <v>2</v>
      </c>
      <c r="C15" s="143">
        <v>1626655</v>
      </c>
      <c r="D15" s="143">
        <v>813327.5</v>
      </c>
      <c r="E15" s="129">
        <f>Table2[[#This Row],[CLOSINGS]]/$B$21</f>
        <v>1.6528925619834711E-2</v>
      </c>
      <c r="F15" s="129">
        <f>Table2[[#This Row],[DOLLARVOL]]/$C$21</f>
        <v>2.0207487832313485E-2</v>
      </c>
    </row>
    <row r="16" spans="1:6" ht="15">
      <c r="A16" s="141" t="s">
        <v>150</v>
      </c>
      <c r="B16" s="142">
        <v>2</v>
      </c>
      <c r="C16" s="143">
        <v>1588452</v>
      </c>
      <c r="D16" s="143">
        <v>794226</v>
      </c>
      <c r="E16" s="129">
        <f>Table2[[#This Row],[CLOSINGS]]/$B$21</f>
        <v>1.6528925619834711E-2</v>
      </c>
      <c r="F16" s="129">
        <f>Table2[[#This Row],[DOLLARVOL]]/$C$21</f>
        <v>1.9732902466850083E-2</v>
      </c>
    </row>
    <row r="17" spans="1:6" ht="30">
      <c r="A17" s="141" t="s">
        <v>169</v>
      </c>
      <c r="B17" s="142">
        <v>1</v>
      </c>
      <c r="C17" s="143">
        <v>896338</v>
      </c>
      <c r="D17" s="143">
        <v>896338</v>
      </c>
      <c r="E17" s="129">
        <f>Table2[[#This Row],[CLOSINGS]]/$B$21</f>
        <v>8.2644628099173556E-3</v>
      </c>
      <c r="F17" s="129">
        <f>Table2[[#This Row],[DOLLARVOL]]/$C$21</f>
        <v>1.1134960534741667E-2</v>
      </c>
    </row>
    <row r="18" spans="1:6" ht="15">
      <c r="A18" s="141" t="s">
        <v>143</v>
      </c>
      <c r="B18" s="142">
        <v>1</v>
      </c>
      <c r="C18" s="143">
        <v>686989</v>
      </c>
      <c r="D18" s="143">
        <v>686989</v>
      </c>
      <c r="E18" s="129">
        <f>Table2[[#This Row],[CLOSINGS]]/$B$21</f>
        <v>8.2644628099173556E-3</v>
      </c>
      <c r="F18" s="129">
        <f>Table2[[#This Row],[DOLLARVOL]]/$C$21</f>
        <v>8.534275466176423E-3</v>
      </c>
    </row>
    <row r="19" spans="1:6" ht="15">
      <c r="A19" s="141" t="s">
        <v>144</v>
      </c>
      <c r="B19" s="142">
        <v>1</v>
      </c>
      <c r="C19" s="143">
        <v>499000</v>
      </c>
      <c r="D19" s="143">
        <v>499000</v>
      </c>
      <c r="E19" s="129">
        <f>Table2[[#This Row],[CLOSINGS]]/$B$21</f>
        <v>8.2644628099173556E-3</v>
      </c>
      <c r="F19" s="129">
        <f>Table2[[#This Row],[DOLLARVOL]]/$C$21</f>
        <v>6.1989398048906677E-3</v>
      </c>
    </row>
    <row r="20" spans="1:6" ht="15">
      <c r="A20" s="141" t="s">
        <v>162</v>
      </c>
      <c r="B20" s="142">
        <v>1</v>
      </c>
      <c r="C20" s="143">
        <v>396670</v>
      </c>
      <c r="D20" s="143">
        <v>396670</v>
      </c>
      <c r="E20" s="129">
        <f>Table2[[#This Row],[CLOSINGS]]/$B$21</f>
        <v>8.2644628099173556E-3</v>
      </c>
      <c r="F20" s="129">
        <f>Table2[[#This Row],[DOLLARVOL]]/$C$21</f>
        <v>4.9277223495109842E-3</v>
      </c>
    </row>
    <row r="21" spans="1:6">
      <c r="A21" s="130" t="s">
        <v>23</v>
      </c>
      <c r="B21" s="131">
        <f>SUM(B5:B20)</f>
        <v>121</v>
      </c>
      <c r="C21" s="132">
        <f>SUM(C5:C20)</f>
        <v>80497636</v>
      </c>
      <c r="D21" s="132"/>
      <c r="E21" s="133">
        <f>SUM(E5:E20)</f>
        <v>0.99999999999999978</v>
      </c>
      <c r="F21" s="133">
        <f>SUM(F5:F20)</f>
        <v>1</v>
      </c>
    </row>
  </sheetData>
  <pageMargins left="0.7" right="0.7" top="0.75" bottom="0.75" header="0.3" footer="0.3"/>
  <ignoredErrors>
    <ignoredError sqref="E5:F20" calculatedColumn="1"/>
  </ignoredErrors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/>
  <dimension ref="A1:L444"/>
  <sheetViews>
    <sheetView topLeftCell="A2" workbookViewId="0">
      <selection activeCell="J444" sqref="A1:J444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9" t="s">
        <v>0</v>
      </c>
      <c r="B1" s="89" t="s">
        <v>42</v>
      </c>
      <c r="C1" s="89" t="s">
        <v>26</v>
      </c>
      <c r="D1" s="89" t="s">
        <v>33</v>
      </c>
      <c r="E1" s="89" t="s">
        <v>29</v>
      </c>
      <c r="F1" s="89" t="s">
        <v>36</v>
      </c>
      <c r="G1" s="89" t="s">
        <v>43</v>
      </c>
      <c r="H1" s="89" t="s">
        <v>44</v>
      </c>
      <c r="I1" s="89" t="s">
        <v>45</v>
      </c>
      <c r="J1" s="89" t="s">
        <v>37</v>
      </c>
      <c r="K1" s="94" t="s">
        <v>54</v>
      </c>
      <c r="L1">
        <v>444</v>
      </c>
    </row>
    <row r="2" spans="1:12" ht="15">
      <c r="A2" s="111" t="s">
        <v>70</v>
      </c>
      <c r="B2" s="111" t="s">
        <v>309</v>
      </c>
      <c r="C2" s="111" t="s">
        <v>71</v>
      </c>
      <c r="D2" s="111" t="s">
        <v>72</v>
      </c>
      <c r="E2" s="111" t="s">
        <v>134</v>
      </c>
      <c r="F2" s="112">
        <v>5355306</v>
      </c>
      <c r="G2" s="113">
        <v>350000</v>
      </c>
      <c r="H2" s="111" t="s">
        <v>132</v>
      </c>
      <c r="I2" s="111" t="s">
        <v>135</v>
      </c>
      <c r="J2" s="114">
        <v>44930</v>
      </c>
    </row>
    <row r="3" spans="1:12" ht="15">
      <c r="A3" s="111" t="s">
        <v>70</v>
      </c>
      <c r="B3" s="111" t="s">
        <v>309</v>
      </c>
      <c r="C3" s="111" t="s">
        <v>71</v>
      </c>
      <c r="D3" s="111" t="s">
        <v>72</v>
      </c>
      <c r="E3" s="111" t="s">
        <v>131</v>
      </c>
      <c r="F3" s="112">
        <v>5355433</v>
      </c>
      <c r="G3" s="113">
        <v>540000</v>
      </c>
      <c r="H3" s="111" t="s">
        <v>132</v>
      </c>
      <c r="I3" s="111" t="s">
        <v>135</v>
      </c>
      <c r="J3" s="114">
        <v>44931</v>
      </c>
    </row>
    <row r="4" spans="1:12" ht="15">
      <c r="A4" s="111" t="s">
        <v>70</v>
      </c>
      <c r="B4" s="111" t="s">
        <v>309</v>
      </c>
      <c r="C4" s="111" t="s">
        <v>71</v>
      </c>
      <c r="D4" s="111" t="s">
        <v>72</v>
      </c>
      <c r="E4" s="111" t="s">
        <v>131</v>
      </c>
      <c r="F4" s="112">
        <v>5356104</v>
      </c>
      <c r="G4" s="113">
        <v>325000</v>
      </c>
      <c r="H4" s="111" t="s">
        <v>132</v>
      </c>
      <c r="I4" s="111" t="s">
        <v>135</v>
      </c>
      <c r="J4" s="114">
        <v>44936</v>
      </c>
    </row>
    <row r="5" spans="1:12" ht="15">
      <c r="A5" s="111" t="s">
        <v>75</v>
      </c>
      <c r="B5" s="111" t="s">
        <v>310</v>
      </c>
      <c r="C5" s="111" t="s">
        <v>35</v>
      </c>
      <c r="D5" s="111" t="s">
        <v>76</v>
      </c>
      <c r="E5" s="111" t="s">
        <v>134</v>
      </c>
      <c r="F5" s="112">
        <v>5355105</v>
      </c>
      <c r="G5" s="113">
        <v>390000</v>
      </c>
      <c r="H5" s="111" t="s">
        <v>132</v>
      </c>
      <c r="I5" s="111" t="s">
        <v>135</v>
      </c>
      <c r="J5" s="114">
        <v>44929</v>
      </c>
    </row>
    <row r="6" spans="1:12" ht="15">
      <c r="A6" s="111" t="s">
        <v>75</v>
      </c>
      <c r="B6" s="111" t="s">
        <v>310</v>
      </c>
      <c r="C6" s="111" t="s">
        <v>35</v>
      </c>
      <c r="D6" s="111" t="s">
        <v>76</v>
      </c>
      <c r="E6" s="111" t="s">
        <v>131</v>
      </c>
      <c r="F6" s="112">
        <v>5355551</v>
      </c>
      <c r="G6" s="113">
        <v>450000</v>
      </c>
      <c r="H6" s="111" t="s">
        <v>132</v>
      </c>
      <c r="I6" s="111" t="s">
        <v>135</v>
      </c>
      <c r="J6" s="114">
        <v>44931</v>
      </c>
    </row>
    <row r="7" spans="1:12" ht="15">
      <c r="A7" s="111" t="s">
        <v>75</v>
      </c>
      <c r="B7" s="111" t="s">
        <v>310</v>
      </c>
      <c r="C7" s="111" t="s">
        <v>35</v>
      </c>
      <c r="D7" s="111" t="s">
        <v>76</v>
      </c>
      <c r="E7" s="111" t="s">
        <v>134</v>
      </c>
      <c r="F7" s="112">
        <v>5356395</v>
      </c>
      <c r="G7" s="113">
        <v>335000</v>
      </c>
      <c r="H7" s="111" t="s">
        <v>132</v>
      </c>
      <c r="I7" s="111" t="s">
        <v>135</v>
      </c>
      <c r="J7" s="114">
        <v>44938</v>
      </c>
    </row>
    <row r="8" spans="1:12" ht="15">
      <c r="A8" s="111" t="s">
        <v>75</v>
      </c>
      <c r="B8" s="111" t="s">
        <v>310</v>
      </c>
      <c r="C8" s="111" t="s">
        <v>35</v>
      </c>
      <c r="D8" s="111" t="s">
        <v>76</v>
      </c>
      <c r="E8" s="111" t="s">
        <v>131</v>
      </c>
      <c r="F8" s="112">
        <v>5356392</v>
      </c>
      <c r="G8" s="113">
        <v>399999</v>
      </c>
      <c r="H8" s="111" t="s">
        <v>132</v>
      </c>
      <c r="I8" s="111" t="s">
        <v>135</v>
      </c>
      <c r="J8" s="114">
        <v>44938</v>
      </c>
    </row>
    <row r="9" spans="1:12" ht="15">
      <c r="A9" s="111" t="s">
        <v>75</v>
      </c>
      <c r="B9" s="111" t="s">
        <v>310</v>
      </c>
      <c r="C9" s="111" t="s">
        <v>35</v>
      </c>
      <c r="D9" s="111" t="s">
        <v>76</v>
      </c>
      <c r="E9" s="111" t="s">
        <v>134</v>
      </c>
      <c r="F9" s="112">
        <v>5355644</v>
      </c>
      <c r="G9" s="113">
        <v>365000</v>
      </c>
      <c r="H9" s="111" t="s">
        <v>132</v>
      </c>
      <c r="I9" s="111" t="s">
        <v>135</v>
      </c>
      <c r="J9" s="114">
        <v>44932</v>
      </c>
    </row>
    <row r="10" spans="1:12" ht="15">
      <c r="A10" s="111" t="s">
        <v>75</v>
      </c>
      <c r="B10" s="111" t="s">
        <v>310</v>
      </c>
      <c r="C10" s="111" t="s">
        <v>35</v>
      </c>
      <c r="D10" s="111" t="s">
        <v>76</v>
      </c>
      <c r="E10" s="111" t="s">
        <v>131</v>
      </c>
      <c r="F10" s="112">
        <v>5357997</v>
      </c>
      <c r="G10" s="113">
        <v>405000</v>
      </c>
      <c r="H10" s="111" t="s">
        <v>132</v>
      </c>
      <c r="I10" s="111" t="s">
        <v>135</v>
      </c>
      <c r="J10" s="114">
        <v>44946</v>
      </c>
    </row>
    <row r="11" spans="1:12" ht="15">
      <c r="A11" s="111" t="s">
        <v>75</v>
      </c>
      <c r="B11" s="111" t="s">
        <v>310</v>
      </c>
      <c r="C11" s="111" t="s">
        <v>35</v>
      </c>
      <c r="D11" s="111" t="s">
        <v>76</v>
      </c>
      <c r="E11" s="111" t="s">
        <v>134</v>
      </c>
      <c r="F11" s="112">
        <v>5359526</v>
      </c>
      <c r="G11" s="113">
        <v>200000</v>
      </c>
      <c r="H11" s="111" t="s">
        <v>132</v>
      </c>
      <c r="I11" s="111" t="s">
        <v>135</v>
      </c>
      <c r="J11" s="114">
        <v>44953</v>
      </c>
    </row>
    <row r="12" spans="1:12" ht="15">
      <c r="A12" s="111" t="s">
        <v>77</v>
      </c>
      <c r="B12" s="111" t="s">
        <v>311</v>
      </c>
      <c r="C12" s="111" t="s">
        <v>35</v>
      </c>
      <c r="D12" s="111" t="s">
        <v>79</v>
      </c>
      <c r="E12" s="111" t="s">
        <v>131</v>
      </c>
      <c r="F12" s="112">
        <v>5359710</v>
      </c>
      <c r="G12" s="113">
        <v>601650</v>
      </c>
      <c r="H12" s="111" t="s">
        <v>135</v>
      </c>
      <c r="I12" s="111" t="s">
        <v>135</v>
      </c>
      <c r="J12" s="114">
        <v>44956</v>
      </c>
    </row>
    <row r="13" spans="1:12" ht="15">
      <c r="A13" s="111" t="s">
        <v>77</v>
      </c>
      <c r="B13" s="111" t="s">
        <v>311</v>
      </c>
      <c r="C13" s="111" t="s">
        <v>35</v>
      </c>
      <c r="D13" s="111" t="s">
        <v>79</v>
      </c>
      <c r="E13" s="111" t="s">
        <v>131</v>
      </c>
      <c r="F13" s="112">
        <v>5356153</v>
      </c>
      <c r="G13" s="113">
        <v>560913</v>
      </c>
      <c r="H13" s="111" t="s">
        <v>135</v>
      </c>
      <c r="I13" s="111" t="s">
        <v>135</v>
      </c>
      <c r="J13" s="114">
        <v>44936</v>
      </c>
    </row>
    <row r="14" spans="1:12" ht="15">
      <c r="A14" s="111" t="s">
        <v>77</v>
      </c>
      <c r="B14" s="111" t="s">
        <v>311</v>
      </c>
      <c r="C14" s="111" t="s">
        <v>35</v>
      </c>
      <c r="D14" s="111" t="s">
        <v>79</v>
      </c>
      <c r="E14" s="111" t="s">
        <v>131</v>
      </c>
      <c r="F14" s="112">
        <v>5359714</v>
      </c>
      <c r="G14" s="113">
        <v>559950</v>
      </c>
      <c r="H14" s="111" t="s">
        <v>135</v>
      </c>
      <c r="I14" s="111" t="s">
        <v>135</v>
      </c>
      <c r="J14" s="114">
        <v>44956</v>
      </c>
    </row>
    <row r="15" spans="1:12" ht="15">
      <c r="A15" s="111" t="s">
        <v>77</v>
      </c>
      <c r="B15" s="111" t="s">
        <v>311</v>
      </c>
      <c r="C15" s="111" t="s">
        <v>35</v>
      </c>
      <c r="D15" s="111" t="s">
        <v>79</v>
      </c>
      <c r="E15" s="111" t="s">
        <v>137</v>
      </c>
      <c r="F15" s="112">
        <v>5356073</v>
      </c>
      <c r="G15" s="113">
        <v>588028</v>
      </c>
      <c r="H15" s="111" t="s">
        <v>132</v>
      </c>
      <c r="I15" s="111" t="s">
        <v>135</v>
      </c>
      <c r="J15" s="114">
        <v>44936</v>
      </c>
    </row>
    <row r="16" spans="1:12" ht="15">
      <c r="A16" s="111" t="s">
        <v>77</v>
      </c>
      <c r="B16" s="111" t="s">
        <v>311</v>
      </c>
      <c r="C16" s="111" t="s">
        <v>78</v>
      </c>
      <c r="D16" s="111" t="s">
        <v>79</v>
      </c>
      <c r="E16" s="111" t="s">
        <v>131</v>
      </c>
      <c r="F16" s="112">
        <v>5355754</v>
      </c>
      <c r="G16" s="113">
        <v>479950</v>
      </c>
      <c r="H16" s="111" t="s">
        <v>135</v>
      </c>
      <c r="I16" s="111" t="s">
        <v>135</v>
      </c>
      <c r="J16" s="114">
        <v>44932</v>
      </c>
    </row>
    <row r="17" spans="1:10" ht="15">
      <c r="A17" s="111" t="s">
        <v>77</v>
      </c>
      <c r="B17" s="111" t="s">
        <v>311</v>
      </c>
      <c r="C17" s="111" t="s">
        <v>35</v>
      </c>
      <c r="D17" s="111" t="s">
        <v>79</v>
      </c>
      <c r="E17" s="111" t="s">
        <v>131</v>
      </c>
      <c r="F17" s="112">
        <v>5359750</v>
      </c>
      <c r="G17" s="113">
        <v>499950</v>
      </c>
      <c r="H17" s="111" t="s">
        <v>135</v>
      </c>
      <c r="I17" s="111" t="s">
        <v>135</v>
      </c>
      <c r="J17" s="114">
        <v>44956</v>
      </c>
    </row>
    <row r="18" spans="1:10" ht="15">
      <c r="A18" s="111" t="s">
        <v>77</v>
      </c>
      <c r="B18" s="111" t="s">
        <v>311</v>
      </c>
      <c r="C18" s="111" t="s">
        <v>35</v>
      </c>
      <c r="D18" s="111" t="s">
        <v>79</v>
      </c>
      <c r="E18" s="111" t="s">
        <v>131</v>
      </c>
      <c r="F18" s="112">
        <v>5357767</v>
      </c>
      <c r="G18" s="113">
        <v>435000</v>
      </c>
      <c r="H18" s="111" t="s">
        <v>135</v>
      </c>
      <c r="I18" s="111" t="s">
        <v>135</v>
      </c>
      <c r="J18" s="114">
        <v>44945</v>
      </c>
    </row>
    <row r="19" spans="1:10" ht="15">
      <c r="A19" s="111" t="s">
        <v>77</v>
      </c>
      <c r="B19" s="111" t="s">
        <v>311</v>
      </c>
      <c r="C19" s="111" t="s">
        <v>35</v>
      </c>
      <c r="D19" s="111" t="s">
        <v>79</v>
      </c>
      <c r="E19" s="111" t="s">
        <v>131</v>
      </c>
      <c r="F19" s="112">
        <v>5359181</v>
      </c>
      <c r="G19" s="113">
        <v>556627</v>
      </c>
      <c r="H19" s="111" t="s">
        <v>135</v>
      </c>
      <c r="I19" s="111" t="s">
        <v>135</v>
      </c>
      <c r="J19" s="114">
        <v>44952</v>
      </c>
    </row>
    <row r="20" spans="1:10" ht="15">
      <c r="A20" s="111" t="s">
        <v>77</v>
      </c>
      <c r="B20" s="111" t="s">
        <v>311</v>
      </c>
      <c r="C20" s="111" t="s">
        <v>35</v>
      </c>
      <c r="D20" s="111" t="s">
        <v>79</v>
      </c>
      <c r="E20" s="111" t="s">
        <v>131</v>
      </c>
      <c r="F20" s="112">
        <v>5355751</v>
      </c>
      <c r="G20" s="113">
        <v>657167</v>
      </c>
      <c r="H20" s="111" t="s">
        <v>135</v>
      </c>
      <c r="I20" s="111" t="s">
        <v>135</v>
      </c>
      <c r="J20" s="114">
        <v>44932</v>
      </c>
    </row>
    <row r="21" spans="1:10" ht="15">
      <c r="A21" s="111" t="s">
        <v>77</v>
      </c>
      <c r="B21" s="111" t="s">
        <v>311</v>
      </c>
      <c r="C21" s="111" t="s">
        <v>35</v>
      </c>
      <c r="D21" s="111" t="s">
        <v>79</v>
      </c>
      <c r="E21" s="111" t="s">
        <v>131</v>
      </c>
      <c r="F21" s="112">
        <v>5359188</v>
      </c>
      <c r="G21" s="113">
        <v>494892</v>
      </c>
      <c r="H21" s="111" t="s">
        <v>135</v>
      </c>
      <c r="I21" s="111" t="s">
        <v>135</v>
      </c>
      <c r="J21" s="114">
        <v>44952</v>
      </c>
    </row>
    <row r="22" spans="1:10" ht="15">
      <c r="A22" s="111" t="s">
        <v>77</v>
      </c>
      <c r="B22" s="111" t="s">
        <v>311</v>
      </c>
      <c r="C22" s="111" t="s">
        <v>35</v>
      </c>
      <c r="D22" s="111" t="s">
        <v>79</v>
      </c>
      <c r="E22" s="111" t="s">
        <v>131</v>
      </c>
      <c r="F22" s="112">
        <v>5357797</v>
      </c>
      <c r="G22" s="113">
        <v>460000</v>
      </c>
      <c r="H22" s="111" t="s">
        <v>135</v>
      </c>
      <c r="I22" s="111" t="s">
        <v>135</v>
      </c>
      <c r="J22" s="114">
        <v>44945</v>
      </c>
    </row>
    <row r="23" spans="1:10" ht="15">
      <c r="A23" s="111" t="s">
        <v>77</v>
      </c>
      <c r="B23" s="111" t="s">
        <v>311</v>
      </c>
      <c r="C23" s="111" t="s">
        <v>35</v>
      </c>
      <c r="D23" s="111" t="s">
        <v>79</v>
      </c>
      <c r="E23" s="111" t="s">
        <v>131</v>
      </c>
      <c r="F23" s="112">
        <v>5357800</v>
      </c>
      <c r="G23" s="113">
        <v>610000</v>
      </c>
      <c r="H23" s="111" t="s">
        <v>135</v>
      </c>
      <c r="I23" s="111" t="s">
        <v>135</v>
      </c>
      <c r="J23" s="114">
        <v>44945</v>
      </c>
    </row>
    <row r="24" spans="1:10" ht="15">
      <c r="A24" s="111" t="s">
        <v>77</v>
      </c>
      <c r="B24" s="111" t="s">
        <v>311</v>
      </c>
      <c r="C24" s="111" t="s">
        <v>35</v>
      </c>
      <c r="D24" s="111" t="s">
        <v>79</v>
      </c>
      <c r="E24" s="111" t="s">
        <v>131</v>
      </c>
      <c r="F24" s="112">
        <v>5358887</v>
      </c>
      <c r="G24" s="113">
        <v>399950</v>
      </c>
      <c r="H24" s="111" t="s">
        <v>135</v>
      </c>
      <c r="I24" s="111" t="s">
        <v>135</v>
      </c>
      <c r="J24" s="114">
        <v>44951</v>
      </c>
    </row>
    <row r="25" spans="1:10" ht="15">
      <c r="A25" s="111" t="s">
        <v>77</v>
      </c>
      <c r="B25" s="111" t="s">
        <v>311</v>
      </c>
      <c r="C25" s="111" t="s">
        <v>35</v>
      </c>
      <c r="D25" s="111" t="s">
        <v>79</v>
      </c>
      <c r="E25" s="111" t="s">
        <v>131</v>
      </c>
      <c r="F25" s="112">
        <v>5356322</v>
      </c>
      <c r="G25" s="113">
        <v>410000</v>
      </c>
      <c r="H25" s="111" t="s">
        <v>135</v>
      </c>
      <c r="I25" s="111" t="s">
        <v>135</v>
      </c>
      <c r="J25" s="114">
        <v>44937</v>
      </c>
    </row>
    <row r="26" spans="1:10" ht="15">
      <c r="A26" s="111" t="s">
        <v>77</v>
      </c>
      <c r="B26" s="111" t="s">
        <v>311</v>
      </c>
      <c r="C26" s="111" t="s">
        <v>35</v>
      </c>
      <c r="D26" s="111" t="s">
        <v>79</v>
      </c>
      <c r="E26" s="111" t="s">
        <v>131</v>
      </c>
      <c r="F26" s="112">
        <v>5357545</v>
      </c>
      <c r="G26" s="113">
        <v>424950</v>
      </c>
      <c r="H26" s="111" t="s">
        <v>135</v>
      </c>
      <c r="I26" s="111" t="s">
        <v>135</v>
      </c>
      <c r="J26" s="114">
        <v>44944</v>
      </c>
    </row>
    <row r="27" spans="1:10" ht="15">
      <c r="A27" s="111" t="s">
        <v>77</v>
      </c>
      <c r="B27" s="111" t="s">
        <v>311</v>
      </c>
      <c r="C27" s="111" t="s">
        <v>35</v>
      </c>
      <c r="D27" s="111" t="s">
        <v>79</v>
      </c>
      <c r="E27" s="111" t="s">
        <v>131</v>
      </c>
      <c r="F27" s="112">
        <v>5360061</v>
      </c>
      <c r="G27" s="113">
        <v>635861</v>
      </c>
      <c r="H27" s="111" t="s">
        <v>135</v>
      </c>
      <c r="I27" s="111" t="s">
        <v>135</v>
      </c>
      <c r="J27" s="114">
        <v>44957</v>
      </c>
    </row>
    <row r="28" spans="1:10" ht="15">
      <c r="A28" s="111" t="s">
        <v>77</v>
      </c>
      <c r="B28" s="111" t="s">
        <v>311</v>
      </c>
      <c r="C28" s="111" t="s">
        <v>35</v>
      </c>
      <c r="D28" s="111" t="s">
        <v>79</v>
      </c>
      <c r="E28" s="111" t="s">
        <v>131</v>
      </c>
      <c r="F28" s="112">
        <v>5359330</v>
      </c>
      <c r="G28" s="113">
        <v>470000</v>
      </c>
      <c r="H28" s="111" t="s">
        <v>135</v>
      </c>
      <c r="I28" s="111" t="s">
        <v>135</v>
      </c>
      <c r="J28" s="114">
        <v>44953</v>
      </c>
    </row>
    <row r="29" spans="1:10" ht="15">
      <c r="A29" s="111" t="s">
        <v>77</v>
      </c>
      <c r="B29" s="111" t="s">
        <v>311</v>
      </c>
      <c r="C29" s="111" t="s">
        <v>35</v>
      </c>
      <c r="D29" s="111" t="s">
        <v>79</v>
      </c>
      <c r="E29" s="111" t="s">
        <v>131</v>
      </c>
      <c r="F29" s="112">
        <v>5356875</v>
      </c>
      <c r="G29" s="113">
        <v>395000</v>
      </c>
      <c r="H29" s="111" t="s">
        <v>135</v>
      </c>
      <c r="I29" s="111" t="s">
        <v>135</v>
      </c>
      <c r="J29" s="114">
        <v>44939</v>
      </c>
    </row>
    <row r="30" spans="1:10" ht="15">
      <c r="A30" s="111" t="s">
        <v>77</v>
      </c>
      <c r="B30" s="111" t="s">
        <v>311</v>
      </c>
      <c r="C30" s="111" t="s">
        <v>35</v>
      </c>
      <c r="D30" s="111" t="s">
        <v>79</v>
      </c>
      <c r="E30" s="111" t="s">
        <v>131</v>
      </c>
      <c r="F30" s="112">
        <v>5356871</v>
      </c>
      <c r="G30" s="113">
        <v>544950</v>
      </c>
      <c r="H30" s="111" t="s">
        <v>135</v>
      </c>
      <c r="I30" s="111" t="s">
        <v>135</v>
      </c>
      <c r="J30" s="114">
        <v>44939</v>
      </c>
    </row>
    <row r="31" spans="1:10" ht="15">
      <c r="A31" s="111" t="s">
        <v>77</v>
      </c>
      <c r="B31" s="111" t="s">
        <v>311</v>
      </c>
      <c r="C31" s="111" t="s">
        <v>35</v>
      </c>
      <c r="D31" s="111" t="s">
        <v>79</v>
      </c>
      <c r="E31" s="111" t="s">
        <v>131</v>
      </c>
      <c r="F31" s="112">
        <v>5360018</v>
      </c>
      <c r="G31" s="113">
        <v>550000</v>
      </c>
      <c r="H31" s="111" t="s">
        <v>135</v>
      </c>
      <c r="I31" s="111" t="s">
        <v>135</v>
      </c>
      <c r="J31" s="114">
        <v>44957</v>
      </c>
    </row>
    <row r="32" spans="1:10" ht="15">
      <c r="A32" s="111" t="s">
        <v>77</v>
      </c>
      <c r="B32" s="111" t="s">
        <v>311</v>
      </c>
      <c r="C32" s="111" t="s">
        <v>35</v>
      </c>
      <c r="D32" s="111" t="s">
        <v>79</v>
      </c>
      <c r="E32" s="111" t="s">
        <v>131</v>
      </c>
      <c r="F32" s="112">
        <v>5357583</v>
      </c>
      <c r="G32" s="113">
        <v>624950</v>
      </c>
      <c r="H32" s="111" t="s">
        <v>135</v>
      </c>
      <c r="I32" s="111" t="s">
        <v>135</v>
      </c>
      <c r="J32" s="114">
        <v>44944</v>
      </c>
    </row>
    <row r="33" spans="1:10" ht="15">
      <c r="A33" s="111" t="s">
        <v>77</v>
      </c>
      <c r="B33" s="111" t="s">
        <v>311</v>
      </c>
      <c r="C33" s="111" t="s">
        <v>35</v>
      </c>
      <c r="D33" s="111" t="s">
        <v>79</v>
      </c>
      <c r="E33" s="111" t="s">
        <v>131</v>
      </c>
      <c r="F33" s="112">
        <v>5357536</v>
      </c>
      <c r="G33" s="113">
        <v>399950</v>
      </c>
      <c r="H33" s="111" t="s">
        <v>135</v>
      </c>
      <c r="I33" s="111" t="s">
        <v>135</v>
      </c>
      <c r="J33" s="114">
        <v>44944</v>
      </c>
    </row>
    <row r="34" spans="1:10" ht="15">
      <c r="A34" s="111" t="s">
        <v>77</v>
      </c>
      <c r="B34" s="111" t="s">
        <v>311</v>
      </c>
      <c r="C34" s="111" t="s">
        <v>35</v>
      </c>
      <c r="D34" s="111" t="s">
        <v>79</v>
      </c>
      <c r="E34" s="111" t="s">
        <v>131</v>
      </c>
      <c r="F34" s="112">
        <v>5358037</v>
      </c>
      <c r="G34" s="113">
        <v>500000</v>
      </c>
      <c r="H34" s="111" t="s">
        <v>135</v>
      </c>
      <c r="I34" s="111" t="s">
        <v>135</v>
      </c>
      <c r="J34" s="114">
        <v>44946</v>
      </c>
    </row>
    <row r="35" spans="1:10" ht="15">
      <c r="A35" s="111" t="s">
        <v>77</v>
      </c>
      <c r="B35" s="111" t="s">
        <v>311</v>
      </c>
      <c r="C35" s="111" t="s">
        <v>35</v>
      </c>
      <c r="D35" s="111" t="s">
        <v>79</v>
      </c>
      <c r="E35" s="111" t="s">
        <v>131</v>
      </c>
      <c r="F35" s="112">
        <v>5359449</v>
      </c>
      <c r="G35" s="113">
        <v>605000</v>
      </c>
      <c r="H35" s="111" t="s">
        <v>135</v>
      </c>
      <c r="I35" s="111" t="s">
        <v>135</v>
      </c>
      <c r="J35" s="114">
        <v>44953</v>
      </c>
    </row>
    <row r="36" spans="1:10" ht="15">
      <c r="A36" s="111" t="s">
        <v>77</v>
      </c>
      <c r="B36" s="111" t="s">
        <v>311</v>
      </c>
      <c r="C36" s="111" t="s">
        <v>35</v>
      </c>
      <c r="D36" s="111" t="s">
        <v>79</v>
      </c>
      <c r="E36" s="111" t="s">
        <v>131</v>
      </c>
      <c r="F36" s="112">
        <v>5358050</v>
      </c>
      <c r="G36" s="113">
        <v>555000</v>
      </c>
      <c r="H36" s="111" t="s">
        <v>135</v>
      </c>
      <c r="I36" s="111" t="s">
        <v>135</v>
      </c>
      <c r="J36" s="114">
        <v>44946</v>
      </c>
    </row>
    <row r="37" spans="1:10" ht="15">
      <c r="A37" s="111" t="s">
        <v>77</v>
      </c>
      <c r="B37" s="111" t="s">
        <v>311</v>
      </c>
      <c r="C37" s="111" t="s">
        <v>35</v>
      </c>
      <c r="D37" s="111" t="s">
        <v>79</v>
      </c>
      <c r="E37" s="111" t="s">
        <v>131</v>
      </c>
      <c r="F37" s="112">
        <v>5357564</v>
      </c>
      <c r="G37" s="113">
        <v>624950</v>
      </c>
      <c r="H37" s="111" t="s">
        <v>135</v>
      </c>
      <c r="I37" s="111" t="s">
        <v>135</v>
      </c>
      <c r="J37" s="114">
        <v>44944</v>
      </c>
    </row>
    <row r="38" spans="1:10" ht="15">
      <c r="A38" s="111" t="s">
        <v>77</v>
      </c>
      <c r="B38" s="111" t="s">
        <v>311</v>
      </c>
      <c r="C38" s="111" t="s">
        <v>35</v>
      </c>
      <c r="D38" s="111" t="s">
        <v>79</v>
      </c>
      <c r="E38" s="111" t="s">
        <v>131</v>
      </c>
      <c r="F38" s="112">
        <v>5358054</v>
      </c>
      <c r="G38" s="113">
        <v>479950</v>
      </c>
      <c r="H38" s="111" t="s">
        <v>135</v>
      </c>
      <c r="I38" s="111" t="s">
        <v>135</v>
      </c>
      <c r="J38" s="114">
        <v>44946</v>
      </c>
    </row>
    <row r="39" spans="1:10" ht="15">
      <c r="A39" s="111" t="s">
        <v>77</v>
      </c>
      <c r="B39" s="111" t="s">
        <v>311</v>
      </c>
      <c r="C39" s="111" t="s">
        <v>35</v>
      </c>
      <c r="D39" s="111" t="s">
        <v>79</v>
      </c>
      <c r="E39" s="111" t="s">
        <v>131</v>
      </c>
      <c r="F39" s="112">
        <v>5358415</v>
      </c>
      <c r="G39" s="113">
        <v>575000</v>
      </c>
      <c r="H39" s="111" t="s">
        <v>135</v>
      </c>
      <c r="I39" s="111" t="s">
        <v>135</v>
      </c>
      <c r="J39" s="114">
        <v>44949</v>
      </c>
    </row>
    <row r="40" spans="1:10" ht="15">
      <c r="A40" s="111" t="s">
        <v>77</v>
      </c>
      <c r="B40" s="111" t="s">
        <v>311</v>
      </c>
      <c r="C40" s="111" t="s">
        <v>35</v>
      </c>
      <c r="D40" s="111" t="s">
        <v>79</v>
      </c>
      <c r="E40" s="111" t="s">
        <v>131</v>
      </c>
      <c r="F40" s="112">
        <v>5357561</v>
      </c>
      <c r="G40" s="113">
        <v>534000</v>
      </c>
      <c r="H40" s="111" t="s">
        <v>135</v>
      </c>
      <c r="I40" s="111" t="s">
        <v>135</v>
      </c>
      <c r="J40" s="114">
        <v>44944</v>
      </c>
    </row>
    <row r="41" spans="1:10" ht="15">
      <c r="A41" s="111" t="s">
        <v>80</v>
      </c>
      <c r="B41" s="111" t="s">
        <v>312</v>
      </c>
      <c r="C41" s="111" t="s">
        <v>81</v>
      </c>
      <c r="D41" s="111" t="s">
        <v>82</v>
      </c>
      <c r="E41" s="111" t="s">
        <v>131</v>
      </c>
      <c r="F41" s="112">
        <v>5355280</v>
      </c>
      <c r="G41" s="113">
        <v>435000</v>
      </c>
      <c r="H41" s="111" t="s">
        <v>135</v>
      </c>
      <c r="I41" s="111" t="s">
        <v>135</v>
      </c>
      <c r="J41" s="114">
        <v>44930</v>
      </c>
    </row>
    <row r="42" spans="1:10" ht="15">
      <c r="A42" s="111" t="s">
        <v>80</v>
      </c>
      <c r="B42" s="111" t="s">
        <v>312</v>
      </c>
      <c r="C42" s="111" t="s">
        <v>81</v>
      </c>
      <c r="D42" s="111" t="s">
        <v>82</v>
      </c>
      <c r="E42" s="111" t="s">
        <v>131</v>
      </c>
      <c r="F42" s="112">
        <v>5359296</v>
      </c>
      <c r="G42" s="113">
        <v>459990</v>
      </c>
      <c r="H42" s="111" t="s">
        <v>135</v>
      </c>
      <c r="I42" s="111" t="s">
        <v>135</v>
      </c>
      <c r="J42" s="114">
        <v>44953</v>
      </c>
    </row>
    <row r="43" spans="1:10" ht="15">
      <c r="A43" s="111" t="s">
        <v>80</v>
      </c>
      <c r="B43" s="111" t="s">
        <v>312</v>
      </c>
      <c r="C43" s="111" t="s">
        <v>81</v>
      </c>
      <c r="D43" s="111" t="s">
        <v>82</v>
      </c>
      <c r="E43" s="111" t="s">
        <v>131</v>
      </c>
      <c r="F43" s="112">
        <v>5357396</v>
      </c>
      <c r="G43" s="113">
        <v>379990</v>
      </c>
      <c r="H43" s="111" t="s">
        <v>135</v>
      </c>
      <c r="I43" s="111" t="s">
        <v>135</v>
      </c>
      <c r="J43" s="114">
        <v>44944</v>
      </c>
    </row>
    <row r="44" spans="1:10" ht="15">
      <c r="A44" s="111" t="s">
        <v>80</v>
      </c>
      <c r="B44" s="111" t="s">
        <v>312</v>
      </c>
      <c r="C44" s="111" t="s">
        <v>81</v>
      </c>
      <c r="D44" s="111" t="s">
        <v>82</v>
      </c>
      <c r="E44" s="111" t="s">
        <v>131</v>
      </c>
      <c r="F44" s="112">
        <v>5358843</v>
      </c>
      <c r="G44" s="113">
        <v>425000</v>
      </c>
      <c r="H44" s="111" t="s">
        <v>135</v>
      </c>
      <c r="I44" s="111" t="s">
        <v>135</v>
      </c>
      <c r="J44" s="114">
        <v>44951</v>
      </c>
    </row>
    <row r="45" spans="1:10" ht="15">
      <c r="A45" s="111" t="s">
        <v>41</v>
      </c>
      <c r="B45" s="111" t="s">
        <v>313</v>
      </c>
      <c r="C45" s="111" t="s">
        <v>27</v>
      </c>
      <c r="D45" s="111" t="s">
        <v>86</v>
      </c>
      <c r="E45" s="111" t="s">
        <v>131</v>
      </c>
      <c r="F45" s="112">
        <v>5355868</v>
      </c>
      <c r="G45" s="113">
        <v>325000</v>
      </c>
      <c r="H45" s="111" t="s">
        <v>132</v>
      </c>
      <c r="I45" s="111" t="s">
        <v>135</v>
      </c>
      <c r="J45" s="114">
        <v>44935</v>
      </c>
    </row>
    <row r="46" spans="1:10" ht="15">
      <c r="A46" s="111" t="s">
        <v>41</v>
      </c>
      <c r="B46" s="111" t="s">
        <v>313</v>
      </c>
      <c r="C46" s="111" t="s">
        <v>88</v>
      </c>
      <c r="D46" s="111" t="s">
        <v>87</v>
      </c>
      <c r="E46" s="111" t="s">
        <v>137</v>
      </c>
      <c r="F46" s="112">
        <v>5357447</v>
      </c>
      <c r="G46" s="113">
        <v>9067885</v>
      </c>
      <c r="H46" s="111" t="s">
        <v>132</v>
      </c>
      <c r="I46" s="111" t="s">
        <v>135</v>
      </c>
      <c r="J46" s="114">
        <v>44944</v>
      </c>
    </row>
    <row r="47" spans="1:10" ht="15">
      <c r="A47" s="111" t="s">
        <v>41</v>
      </c>
      <c r="B47" s="111" t="s">
        <v>313</v>
      </c>
      <c r="C47" s="111" t="s">
        <v>89</v>
      </c>
      <c r="D47" s="111" t="s">
        <v>91</v>
      </c>
      <c r="E47" s="111" t="s">
        <v>137</v>
      </c>
      <c r="F47" s="112">
        <v>5356203</v>
      </c>
      <c r="G47" s="113">
        <v>125000</v>
      </c>
      <c r="H47" s="111" t="s">
        <v>132</v>
      </c>
      <c r="I47" s="111" t="s">
        <v>135</v>
      </c>
      <c r="J47" s="114">
        <v>44937</v>
      </c>
    </row>
    <row r="48" spans="1:10" ht="15">
      <c r="A48" s="111" t="s">
        <v>41</v>
      </c>
      <c r="B48" s="111" t="s">
        <v>313</v>
      </c>
      <c r="C48" s="111" t="s">
        <v>27</v>
      </c>
      <c r="D48" s="111" t="s">
        <v>140</v>
      </c>
      <c r="E48" s="111" t="s">
        <v>131</v>
      </c>
      <c r="F48" s="112">
        <v>5359732</v>
      </c>
      <c r="G48" s="113">
        <v>459000</v>
      </c>
      <c r="H48" s="111" t="s">
        <v>132</v>
      </c>
      <c r="I48" s="111" t="s">
        <v>135</v>
      </c>
      <c r="J48" s="114">
        <v>44956</v>
      </c>
    </row>
    <row r="49" spans="1:10" ht="15">
      <c r="A49" s="111" t="s">
        <v>41</v>
      </c>
      <c r="B49" s="111" t="s">
        <v>313</v>
      </c>
      <c r="C49" s="111" t="s">
        <v>27</v>
      </c>
      <c r="D49" s="111" t="s">
        <v>86</v>
      </c>
      <c r="E49" s="111" t="s">
        <v>131</v>
      </c>
      <c r="F49" s="112">
        <v>5357720</v>
      </c>
      <c r="G49" s="113">
        <v>465000</v>
      </c>
      <c r="H49" s="111" t="s">
        <v>132</v>
      </c>
      <c r="I49" s="111" t="s">
        <v>135</v>
      </c>
      <c r="J49" s="114">
        <v>44945</v>
      </c>
    </row>
    <row r="50" spans="1:10" ht="15">
      <c r="A50" s="111" t="s">
        <v>41</v>
      </c>
      <c r="B50" s="111" t="s">
        <v>313</v>
      </c>
      <c r="C50" s="111" t="s">
        <v>27</v>
      </c>
      <c r="D50" s="111" t="s">
        <v>86</v>
      </c>
      <c r="E50" s="111" t="s">
        <v>142</v>
      </c>
      <c r="F50" s="112">
        <v>5356811</v>
      </c>
      <c r="G50" s="113">
        <v>1300000</v>
      </c>
      <c r="H50" s="111" t="s">
        <v>132</v>
      </c>
      <c r="I50" s="111" t="s">
        <v>135</v>
      </c>
      <c r="J50" s="114">
        <v>44939</v>
      </c>
    </row>
    <row r="51" spans="1:10" ht="15">
      <c r="A51" s="111" t="s">
        <v>41</v>
      </c>
      <c r="B51" s="111" t="s">
        <v>313</v>
      </c>
      <c r="C51" s="111" t="s">
        <v>83</v>
      </c>
      <c r="D51" s="111" t="s">
        <v>84</v>
      </c>
      <c r="E51" s="111" t="s">
        <v>134</v>
      </c>
      <c r="F51" s="112">
        <v>5359269</v>
      </c>
      <c r="G51" s="113">
        <v>525000</v>
      </c>
      <c r="H51" s="111" t="s">
        <v>132</v>
      </c>
      <c r="I51" s="111" t="s">
        <v>135</v>
      </c>
      <c r="J51" s="114">
        <v>44952</v>
      </c>
    </row>
    <row r="52" spans="1:10" ht="15">
      <c r="A52" s="111" t="s">
        <v>41</v>
      </c>
      <c r="B52" s="111" t="s">
        <v>313</v>
      </c>
      <c r="C52" s="111" t="s">
        <v>83</v>
      </c>
      <c r="D52" s="111" t="s">
        <v>84</v>
      </c>
      <c r="E52" s="111" t="s">
        <v>139</v>
      </c>
      <c r="F52" s="112">
        <v>5356825</v>
      </c>
      <c r="G52" s="113">
        <v>1726000</v>
      </c>
      <c r="H52" s="111" t="s">
        <v>132</v>
      </c>
      <c r="I52" s="111" t="s">
        <v>135</v>
      </c>
      <c r="J52" s="114">
        <v>44939</v>
      </c>
    </row>
    <row r="53" spans="1:10" ht="15">
      <c r="A53" s="111" t="s">
        <v>41</v>
      </c>
      <c r="B53" s="111" t="s">
        <v>313</v>
      </c>
      <c r="C53" s="111" t="s">
        <v>27</v>
      </c>
      <c r="D53" s="111" t="s">
        <v>140</v>
      </c>
      <c r="E53" s="111" t="s">
        <v>131</v>
      </c>
      <c r="F53" s="112">
        <v>5356026</v>
      </c>
      <c r="G53" s="113">
        <v>525000</v>
      </c>
      <c r="H53" s="111" t="s">
        <v>132</v>
      </c>
      <c r="I53" s="111" t="s">
        <v>135</v>
      </c>
      <c r="J53" s="114">
        <v>44936</v>
      </c>
    </row>
    <row r="54" spans="1:10" ht="15">
      <c r="A54" s="111" t="s">
        <v>41</v>
      </c>
      <c r="B54" s="111" t="s">
        <v>313</v>
      </c>
      <c r="C54" s="111" t="s">
        <v>27</v>
      </c>
      <c r="D54" s="111" t="s">
        <v>141</v>
      </c>
      <c r="E54" s="111" t="s">
        <v>131</v>
      </c>
      <c r="F54" s="112">
        <v>5359823</v>
      </c>
      <c r="G54" s="113">
        <v>560000</v>
      </c>
      <c r="H54" s="111" t="s">
        <v>132</v>
      </c>
      <c r="I54" s="111" t="s">
        <v>135</v>
      </c>
      <c r="J54" s="114">
        <v>44957</v>
      </c>
    </row>
    <row r="55" spans="1:10" ht="15">
      <c r="A55" s="111" t="s">
        <v>41</v>
      </c>
      <c r="B55" s="111" t="s">
        <v>313</v>
      </c>
      <c r="C55" s="111" t="s">
        <v>89</v>
      </c>
      <c r="D55" s="111" t="s">
        <v>90</v>
      </c>
      <c r="E55" s="111" t="s">
        <v>139</v>
      </c>
      <c r="F55" s="112">
        <v>5355603</v>
      </c>
      <c r="G55" s="113">
        <v>600000</v>
      </c>
      <c r="H55" s="111" t="s">
        <v>132</v>
      </c>
      <c r="I55" s="111" t="s">
        <v>135</v>
      </c>
      <c r="J55" s="114">
        <v>44931</v>
      </c>
    </row>
    <row r="56" spans="1:10" ht="15">
      <c r="A56" s="111" t="s">
        <v>41</v>
      </c>
      <c r="B56" s="111" t="s">
        <v>313</v>
      </c>
      <c r="C56" s="111" t="s">
        <v>27</v>
      </c>
      <c r="D56" s="111" t="s">
        <v>86</v>
      </c>
      <c r="E56" s="111" t="s">
        <v>131</v>
      </c>
      <c r="F56" s="112">
        <v>5359919</v>
      </c>
      <c r="G56" s="113">
        <v>360000</v>
      </c>
      <c r="H56" s="111" t="s">
        <v>132</v>
      </c>
      <c r="I56" s="111" t="s">
        <v>135</v>
      </c>
      <c r="J56" s="114">
        <v>44957</v>
      </c>
    </row>
    <row r="57" spans="1:10" ht="15">
      <c r="A57" s="111" t="s">
        <v>41</v>
      </c>
      <c r="B57" s="111" t="s">
        <v>313</v>
      </c>
      <c r="C57" s="111" t="s">
        <v>83</v>
      </c>
      <c r="D57" s="111" t="s">
        <v>84</v>
      </c>
      <c r="E57" s="111" t="s">
        <v>134</v>
      </c>
      <c r="F57" s="112">
        <v>5355229</v>
      </c>
      <c r="G57" s="113">
        <v>850000</v>
      </c>
      <c r="H57" s="111" t="s">
        <v>132</v>
      </c>
      <c r="I57" s="111" t="s">
        <v>135</v>
      </c>
      <c r="J57" s="114">
        <v>44930</v>
      </c>
    </row>
    <row r="58" spans="1:10" ht="15">
      <c r="A58" s="111" t="s">
        <v>41</v>
      </c>
      <c r="B58" s="111" t="s">
        <v>313</v>
      </c>
      <c r="C58" s="111" t="s">
        <v>89</v>
      </c>
      <c r="D58" s="111" t="s">
        <v>91</v>
      </c>
      <c r="E58" s="111" t="s">
        <v>131</v>
      </c>
      <c r="F58" s="112">
        <v>5359351</v>
      </c>
      <c r="G58" s="113">
        <v>815504</v>
      </c>
      <c r="H58" s="111" t="s">
        <v>132</v>
      </c>
      <c r="I58" s="111" t="s">
        <v>135</v>
      </c>
      <c r="J58" s="114">
        <v>44953</v>
      </c>
    </row>
    <row r="59" spans="1:10" ht="15">
      <c r="A59" s="111" t="s">
        <v>41</v>
      </c>
      <c r="B59" s="111" t="s">
        <v>313</v>
      </c>
      <c r="C59" s="111" t="s">
        <v>27</v>
      </c>
      <c r="D59" s="111" t="s">
        <v>85</v>
      </c>
      <c r="E59" s="111" t="s">
        <v>131</v>
      </c>
      <c r="F59" s="112">
        <v>5355517</v>
      </c>
      <c r="G59" s="113">
        <v>605000</v>
      </c>
      <c r="H59" s="111" t="s">
        <v>132</v>
      </c>
      <c r="I59" s="111" t="s">
        <v>135</v>
      </c>
      <c r="J59" s="114">
        <v>44931</v>
      </c>
    </row>
    <row r="60" spans="1:10" ht="15">
      <c r="A60" s="111" t="s">
        <v>41</v>
      </c>
      <c r="B60" s="111" t="s">
        <v>313</v>
      </c>
      <c r="C60" s="111" t="s">
        <v>27</v>
      </c>
      <c r="D60" s="111" t="s">
        <v>140</v>
      </c>
      <c r="E60" s="111" t="s">
        <v>134</v>
      </c>
      <c r="F60" s="112">
        <v>5355695</v>
      </c>
      <c r="G60" s="113">
        <v>135000</v>
      </c>
      <c r="H60" s="111" t="s">
        <v>132</v>
      </c>
      <c r="I60" s="111" t="s">
        <v>135</v>
      </c>
      <c r="J60" s="114">
        <v>44932</v>
      </c>
    </row>
    <row r="61" spans="1:10" ht="15">
      <c r="A61" s="111" t="s">
        <v>41</v>
      </c>
      <c r="B61" s="111" t="s">
        <v>313</v>
      </c>
      <c r="C61" s="111" t="s">
        <v>27</v>
      </c>
      <c r="D61" s="111" t="s">
        <v>86</v>
      </c>
      <c r="E61" s="111" t="s">
        <v>131</v>
      </c>
      <c r="F61" s="112">
        <v>5355702</v>
      </c>
      <c r="G61" s="113">
        <v>504000</v>
      </c>
      <c r="H61" s="111" t="s">
        <v>132</v>
      </c>
      <c r="I61" s="111" t="s">
        <v>135</v>
      </c>
      <c r="J61" s="114">
        <v>44932</v>
      </c>
    </row>
    <row r="62" spans="1:10" ht="15">
      <c r="A62" s="111" t="s">
        <v>41</v>
      </c>
      <c r="B62" s="111" t="s">
        <v>313</v>
      </c>
      <c r="C62" s="111" t="s">
        <v>89</v>
      </c>
      <c r="D62" s="111" t="s">
        <v>91</v>
      </c>
      <c r="E62" s="111" t="s">
        <v>131</v>
      </c>
      <c r="F62" s="112">
        <v>5360010</v>
      </c>
      <c r="G62" s="113">
        <v>686989</v>
      </c>
      <c r="H62" s="111" t="s">
        <v>135</v>
      </c>
      <c r="I62" s="111" t="s">
        <v>135</v>
      </c>
      <c r="J62" s="114">
        <v>44957</v>
      </c>
    </row>
    <row r="63" spans="1:10" ht="15">
      <c r="A63" s="111" t="s">
        <v>41</v>
      </c>
      <c r="B63" s="111" t="s">
        <v>313</v>
      </c>
      <c r="C63" s="111" t="s">
        <v>27</v>
      </c>
      <c r="D63" s="111" t="s">
        <v>140</v>
      </c>
      <c r="E63" s="111" t="s">
        <v>131</v>
      </c>
      <c r="F63" s="112">
        <v>5357898</v>
      </c>
      <c r="G63" s="113">
        <v>625000</v>
      </c>
      <c r="H63" s="111" t="s">
        <v>132</v>
      </c>
      <c r="I63" s="111" t="s">
        <v>135</v>
      </c>
      <c r="J63" s="114">
        <v>44946</v>
      </c>
    </row>
    <row r="64" spans="1:10" ht="15">
      <c r="A64" s="111" t="s">
        <v>41</v>
      </c>
      <c r="B64" s="111" t="s">
        <v>313</v>
      </c>
      <c r="C64" s="111" t="s">
        <v>27</v>
      </c>
      <c r="D64" s="111" t="s">
        <v>86</v>
      </c>
      <c r="E64" s="111" t="s">
        <v>131</v>
      </c>
      <c r="F64" s="112">
        <v>5355666</v>
      </c>
      <c r="G64" s="113">
        <v>415000</v>
      </c>
      <c r="H64" s="111" t="s">
        <v>132</v>
      </c>
      <c r="I64" s="111" t="s">
        <v>135</v>
      </c>
      <c r="J64" s="114">
        <v>44932</v>
      </c>
    </row>
    <row r="65" spans="1:10" ht="15">
      <c r="A65" s="111" t="s">
        <v>41</v>
      </c>
      <c r="B65" s="111" t="s">
        <v>313</v>
      </c>
      <c r="C65" s="111" t="s">
        <v>27</v>
      </c>
      <c r="D65" s="111" t="s">
        <v>86</v>
      </c>
      <c r="E65" s="111" t="s">
        <v>134</v>
      </c>
      <c r="F65" s="112">
        <v>5359951</v>
      </c>
      <c r="G65" s="113">
        <v>305000</v>
      </c>
      <c r="H65" s="111" t="s">
        <v>132</v>
      </c>
      <c r="I65" s="111" t="s">
        <v>135</v>
      </c>
      <c r="J65" s="114">
        <v>44957</v>
      </c>
    </row>
    <row r="66" spans="1:10" ht="15">
      <c r="A66" s="111" t="s">
        <v>41</v>
      </c>
      <c r="B66" s="111" t="s">
        <v>313</v>
      </c>
      <c r="C66" s="111" t="s">
        <v>27</v>
      </c>
      <c r="D66" s="111" t="s">
        <v>86</v>
      </c>
      <c r="E66" s="111" t="s">
        <v>131</v>
      </c>
      <c r="F66" s="112">
        <v>5355732</v>
      </c>
      <c r="G66" s="113">
        <v>525000</v>
      </c>
      <c r="H66" s="111" t="s">
        <v>132</v>
      </c>
      <c r="I66" s="111" t="s">
        <v>135</v>
      </c>
      <c r="J66" s="114">
        <v>44932</v>
      </c>
    </row>
    <row r="67" spans="1:10" ht="15">
      <c r="A67" s="111" t="s">
        <v>41</v>
      </c>
      <c r="B67" s="111" t="s">
        <v>313</v>
      </c>
      <c r="C67" s="111" t="s">
        <v>89</v>
      </c>
      <c r="D67" s="111" t="s">
        <v>90</v>
      </c>
      <c r="E67" s="111" t="s">
        <v>131</v>
      </c>
      <c r="F67" s="112">
        <v>5358552</v>
      </c>
      <c r="G67" s="113">
        <v>499000</v>
      </c>
      <c r="H67" s="111" t="s">
        <v>135</v>
      </c>
      <c r="I67" s="111" t="s">
        <v>135</v>
      </c>
      <c r="J67" s="114">
        <v>44949</v>
      </c>
    </row>
    <row r="68" spans="1:10" ht="15">
      <c r="A68" s="111" t="s">
        <v>41</v>
      </c>
      <c r="B68" s="111" t="s">
        <v>313</v>
      </c>
      <c r="C68" s="111" t="s">
        <v>89</v>
      </c>
      <c r="D68" s="111" t="s">
        <v>91</v>
      </c>
      <c r="E68" s="111" t="s">
        <v>131</v>
      </c>
      <c r="F68" s="112">
        <v>5355244</v>
      </c>
      <c r="G68" s="113">
        <v>339000</v>
      </c>
      <c r="H68" s="111" t="s">
        <v>132</v>
      </c>
      <c r="I68" s="111" t="s">
        <v>135</v>
      </c>
      <c r="J68" s="114">
        <v>44930</v>
      </c>
    </row>
    <row r="69" spans="1:10" ht="15">
      <c r="A69" s="111" t="s">
        <v>41</v>
      </c>
      <c r="B69" s="111" t="s">
        <v>313</v>
      </c>
      <c r="C69" s="111" t="s">
        <v>27</v>
      </c>
      <c r="D69" s="111" t="s">
        <v>86</v>
      </c>
      <c r="E69" s="111" t="s">
        <v>131</v>
      </c>
      <c r="F69" s="112">
        <v>5355738</v>
      </c>
      <c r="G69" s="113">
        <v>1065000</v>
      </c>
      <c r="H69" s="111" t="s">
        <v>132</v>
      </c>
      <c r="I69" s="111" t="s">
        <v>135</v>
      </c>
      <c r="J69" s="114">
        <v>44932</v>
      </c>
    </row>
    <row r="70" spans="1:10" ht="15">
      <c r="A70" s="111" t="s">
        <v>41</v>
      </c>
      <c r="B70" s="111" t="s">
        <v>313</v>
      </c>
      <c r="C70" s="111" t="s">
        <v>89</v>
      </c>
      <c r="D70" s="111" t="s">
        <v>90</v>
      </c>
      <c r="E70" s="111" t="s">
        <v>131</v>
      </c>
      <c r="F70" s="112">
        <v>5358901</v>
      </c>
      <c r="G70" s="113">
        <v>560000</v>
      </c>
      <c r="H70" s="111" t="s">
        <v>132</v>
      </c>
      <c r="I70" s="111" t="s">
        <v>135</v>
      </c>
      <c r="J70" s="114">
        <v>44951</v>
      </c>
    </row>
    <row r="71" spans="1:10" ht="15">
      <c r="A71" s="111" t="s">
        <v>41</v>
      </c>
      <c r="B71" s="111" t="s">
        <v>313</v>
      </c>
      <c r="C71" s="111" t="s">
        <v>83</v>
      </c>
      <c r="D71" s="111" t="s">
        <v>84</v>
      </c>
      <c r="E71" s="111" t="s">
        <v>131</v>
      </c>
      <c r="F71" s="112">
        <v>5355820</v>
      </c>
      <c r="G71" s="113">
        <v>4100000</v>
      </c>
      <c r="H71" s="111" t="s">
        <v>132</v>
      </c>
      <c r="I71" s="111" t="s">
        <v>135</v>
      </c>
      <c r="J71" s="114">
        <v>44935</v>
      </c>
    </row>
    <row r="72" spans="1:10" ht="15">
      <c r="A72" s="111" t="s">
        <v>39</v>
      </c>
      <c r="B72" s="111" t="s">
        <v>314</v>
      </c>
      <c r="C72" s="111" t="s">
        <v>92</v>
      </c>
      <c r="D72" s="111" t="s">
        <v>93</v>
      </c>
      <c r="E72" s="111" t="s">
        <v>131</v>
      </c>
      <c r="F72" s="112">
        <v>5358658</v>
      </c>
      <c r="G72" s="113">
        <v>607000</v>
      </c>
      <c r="H72" s="111" t="s">
        <v>132</v>
      </c>
      <c r="I72" s="111" t="s">
        <v>135</v>
      </c>
      <c r="J72" s="114">
        <v>44950</v>
      </c>
    </row>
    <row r="73" spans="1:10" ht="15">
      <c r="A73" s="111" t="s">
        <v>39</v>
      </c>
      <c r="B73" s="111" t="s">
        <v>314</v>
      </c>
      <c r="C73" s="111" t="s">
        <v>92</v>
      </c>
      <c r="D73" s="111" t="s">
        <v>93</v>
      </c>
      <c r="E73" s="111" t="s">
        <v>131</v>
      </c>
      <c r="F73" s="112">
        <v>5358455</v>
      </c>
      <c r="G73" s="113">
        <v>557100</v>
      </c>
      <c r="H73" s="111" t="s">
        <v>132</v>
      </c>
      <c r="I73" s="111" t="s">
        <v>135</v>
      </c>
      <c r="J73" s="114">
        <v>44949</v>
      </c>
    </row>
    <row r="74" spans="1:10" ht="15">
      <c r="A74" s="111" t="s">
        <v>39</v>
      </c>
      <c r="B74" s="111" t="s">
        <v>314</v>
      </c>
      <c r="C74" s="111" t="s">
        <v>92</v>
      </c>
      <c r="D74" s="111" t="s">
        <v>93</v>
      </c>
      <c r="E74" s="111" t="s">
        <v>131</v>
      </c>
      <c r="F74" s="112">
        <v>5358640</v>
      </c>
      <c r="G74" s="113">
        <v>535000</v>
      </c>
      <c r="H74" s="111" t="s">
        <v>132</v>
      </c>
      <c r="I74" s="111" t="s">
        <v>135</v>
      </c>
      <c r="J74" s="114">
        <v>44950</v>
      </c>
    </row>
    <row r="75" spans="1:10" ht="15">
      <c r="A75" s="111" t="s">
        <v>39</v>
      </c>
      <c r="B75" s="111" t="s">
        <v>314</v>
      </c>
      <c r="C75" s="111" t="s">
        <v>28</v>
      </c>
      <c r="D75" s="111" t="s">
        <v>49</v>
      </c>
      <c r="E75" s="111" t="s">
        <v>131</v>
      </c>
      <c r="F75" s="112">
        <v>5358697</v>
      </c>
      <c r="G75" s="113">
        <v>555000</v>
      </c>
      <c r="H75" s="111" t="s">
        <v>132</v>
      </c>
      <c r="I75" s="111" t="s">
        <v>135</v>
      </c>
      <c r="J75" s="114">
        <v>44950</v>
      </c>
    </row>
    <row r="76" spans="1:10" ht="15">
      <c r="A76" s="111" t="s">
        <v>39</v>
      </c>
      <c r="B76" s="111" t="s">
        <v>314</v>
      </c>
      <c r="C76" s="111" t="s">
        <v>83</v>
      </c>
      <c r="D76" s="111" t="s">
        <v>94</v>
      </c>
      <c r="E76" s="111" t="s">
        <v>134</v>
      </c>
      <c r="F76" s="112">
        <v>5358703</v>
      </c>
      <c r="G76" s="113">
        <v>907800</v>
      </c>
      <c r="H76" s="111" t="s">
        <v>132</v>
      </c>
      <c r="I76" s="111" t="s">
        <v>135</v>
      </c>
      <c r="J76" s="114">
        <v>44950</v>
      </c>
    </row>
    <row r="77" spans="1:10" ht="15">
      <c r="A77" s="111" t="s">
        <v>39</v>
      </c>
      <c r="B77" s="111" t="s">
        <v>314</v>
      </c>
      <c r="C77" s="111" t="s">
        <v>92</v>
      </c>
      <c r="D77" s="111" t="s">
        <v>93</v>
      </c>
      <c r="E77" s="111" t="s">
        <v>131</v>
      </c>
      <c r="F77" s="112">
        <v>5357532</v>
      </c>
      <c r="G77" s="113">
        <v>660000</v>
      </c>
      <c r="H77" s="111" t="s">
        <v>132</v>
      </c>
      <c r="I77" s="111" t="s">
        <v>135</v>
      </c>
      <c r="J77" s="114">
        <v>44944</v>
      </c>
    </row>
    <row r="78" spans="1:10" ht="15">
      <c r="A78" s="111" t="s">
        <v>39</v>
      </c>
      <c r="B78" s="111" t="s">
        <v>314</v>
      </c>
      <c r="C78" s="111" t="s">
        <v>109</v>
      </c>
      <c r="D78" s="111" t="s">
        <v>145</v>
      </c>
      <c r="E78" s="111" t="s">
        <v>137</v>
      </c>
      <c r="F78" s="112">
        <v>5358833</v>
      </c>
      <c r="G78" s="113">
        <v>215000</v>
      </c>
      <c r="H78" s="111" t="s">
        <v>132</v>
      </c>
      <c r="I78" s="111" t="s">
        <v>135</v>
      </c>
      <c r="J78" s="114">
        <v>44951</v>
      </c>
    </row>
    <row r="79" spans="1:10" ht="15">
      <c r="A79" s="111" t="s">
        <v>39</v>
      </c>
      <c r="B79" s="111" t="s">
        <v>314</v>
      </c>
      <c r="C79" s="111" t="s">
        <v>28</v>
      </c>
      <c r="D79" s="111" t="s">
        <v>49</v>
      </c>
      <c r="E79" s="111" t="s">
        <v>131</v>
      </c>
      <c r="F79" s="112">
        <v>5357439</v>
      </c>
      <c r="G79" s="113">
        <v>345000</v>
      </c>
      <c r="H79" s="111" t="s">
        <v>132</v>
      </c>
      <c r="I79" s="111" t="s">
        <v>135</v>
      </c>
      <c r="J79" s="114">
        <v>44944</v>
      </c>
    </row>
    <row r="80" spans="1:10" ht="15">
      <c r="A80" s="111" t="s">
        <v>39</v>
      </c>
      <c r="B80" s="111" t="s">
        <v>314</v>
      </c>
      <c r="C80" s="111" t="s">
        <v>92</v>
      </c>
      <c r="D80" s="111" t="s">
        <v>93</v>
      </c>
      <c r="E80" s="111" t="s">
        <v>134</v>
      </c>
      <c r="F80" s="112">
        <v>5358858</v>
      </c>
      <c r="G80" s="113">
        <v>465500</v>
      </c>
      <c r="H80" s="111" t="s">
        <v>132</v>
      </c>
      <c r="I80" s="111" t="s">
        <v>135</v>
      </c>
      <c r="J80" s="114">
        <v>44951</v>
      </c>
    </row>
    <row r="81" spans="1:10" ht="15">
      <c r="A81" s="111" t="s">
        <v>39</v>
      </c>
      <c r="B81" s="111" t="s">
        <v>314</v>
      </c>
      <c r="C81" s="111" t="s">
        <v>92</v>
      </c>
      <c r="D81" s="111" t="s">
        <v>93</v>
      </c>
      <c r="E81" s="111" t="s">
        <v>131</v>
      </c>
      <c r="F81" s="112">
        <v>5357432</v>
      </c>
      <c r="G81" s="113">
        <v>475000</v>
      </c>
      <c r="H81" s="111" t="s">
        <v>132</v>
      </c>
      <c r="I81" s="111" t="s">
        <v>135</v>
      </c>
      <c r="J81" s="114">
        <v>44944</v>
      </c>
    </row>
    <row r="82" spans="1:10" ht="15">
      <c r="A82" s="111" t="s">
        <v>39</v>
      </c>
      <c r="B82" s="111" t="s">
        <v>314</v>
      </c>
      <c r="C82" s="111" t="s">
        <v>92</v>
      </c>
      <c r="D82" s="111" t="s">
        <v>93</v>
      </c>
      <c r="E82" s="111" t="s">
        <v>134</v>
      </c>
      <c r="F82" s="112">
        <v>5357400</v>
      </c>
      <c r="G82" s="113">
        <v>365000</v>
      </c>
      <c r="H82" s="111" t="s">
        <v>132</v>
      </c>
      <c r="I82" s="111" t="s">
        <v>135</v>
      </c>
      <c r="J82" s="114">
        <v>44944</v>
      </c>
    </row>
    <row r="83" spans="1:10" ht="15">
      <c r="A83" s="111" t="s">
        <v>39</v>
      </c>
      <c r="B83" s="111" t="s">
        <v>314</v>
      </c>
      <c r="C83" s="111" t="s">
        <v>92</v>
      </c>
      <c r="D83" s="111" t="s">
        <v>93</v>
      </c>
      <c r="E83" s="111" t="s">
        <v>131</v>
      </c>
      <c r="F83" s="112">
        <v>5357352</v>
      </c>
      <c r="G83" s="113">
        <v>510000</v>
      </c>
      <c r="H83" s="111" t="s">
        <v>132</v>
      </c>
      <c r="I83" s="111" t="s">
        <v>135</v>
      </c>
      <c r="J83" s="114">
        <v>44944</v>
      </c>
    </row>
    <row r="84" spans="1:10" ht="15">
      <c r="A84" s="111" t="s">
        <v>39</v>
      </c>
      <c r="B84" s="111" t="s">
        <v>314</v>
      </c>
      <c r="C84" s="111" t="s">
        <v>47</v>
      </c>
      <c r="D84" s="111" t="s">
        <v>48</v>
      </c>
      <c r="E84" s="111" t="s">
        <v>131</v>
      </c>
      <c r="F84" s="112">
        <v>5358732</v>
      </c>
      <c r="G84" s="113">
        <v>505000</v>
      </c>
      <c r="H84" s="111" t="s">
        <v>132</v>
      </c>
      <c r="I84" s="111" t="s">
        <v>135</v>
      </c>
      <c r="J84" s="114">
        <v>44950</v>
      </c>
    </row>
    <row r="85" spans="1:10" ht="15">
      <c r="A85" s="111" t="s">
        <v>39</v>
      </c>
      <c r="B85" s="111" t="s">
        <v>314</v>
      </c>
      <c r="C85" s="111" t="s">
        <v>92</v>
      </c>
      <c r="D85" s="111" t="s">
        <v>93</v>
      </c>
      <c r="E85" s="111" t="s">
        <v>131</v>
      </c>
      <c r="F85" s="112">
        <v>5357668</v>
      </c>
      <c r="G85" s="113">
        <v>670000</v>
      </c>
      <c r="H85" s="111" t="s">
        <v>132</v>
      </c>
      <c r="I85" s="111" t="s">
        <v>135</v>
      </c>
      <c r="J85" s="114">
        <v>44945</v>
      </c>
    </row>
    <row r="86" spans="1:10" ht="15">
      <c r="A86" s="111" t="s">
        <v>39</v>
      </c>
      <c r="B86" s="111" t="s">
        <v>314</v>
      </c>
      <c r="C86" s="111" t="s">
        <v>28</v>
      </c>
      <c r="D86" s="111" t="s">
        <v>49</v>
      </c>
      <c r="E86" s="111" t="s">
        <v>131</v>
      </c>
      <c r="F86" s="112">
        <v>5357866</v>
      </c>
      <c r="G86" s="113">
        <v>1800000</v>
      </c>
      <c r="H86" s="111" t="s">
        <v>132</v>
      </c>
      <c r="I86" s="111" t="s">
        <v>135</v>
      </c>
      <c r="J86" s="114">
        <v>44946</v>
      </c>
    </row>
    <row r="87" spans="1:10" ht="15">
      <c r="A87" s="111" t="s">
        <v>39</v>
      </c>
      <c r="B87" s="111" t="s">
        <v>314</v>
      </c>
      <c r="C87" s="111" t="s">
        <v>28</v>
      </c>
      <c r="D87" s="111" t="s">
        <v>49</v>
      </c>
      <c r="E87" s="111" t="s">
        <v>131</v>
      </c>
      <c r="F87" s="112">
        <v>5357867</v>
      </c>
      <c r="G87" s="113">
        <v>910000</v>
      </c>
      <c r="H87" s="111" t="s">
        <v>132</v>
      </c>
      <c r="I87" s="111" t="s">
        <v>135</v>
      </c>
      <c r="J87" s="114">
        <v>44946</v>
      </c>
    </row>
    <row r="88" spans="1:10" ht="15">
      <c r="A88" s="111" t="s">
        <v>39</v>
      </c>
      <c r="B88" s="111" t="s">
        <v>314</v>
      </c>
      <c r="C88" s="111" t="s">
        <v>28</v>
      </c>
      <c r="D88" s="111" t="s">
        <v>100</v>
      </c>
      <c r="E88" s="111" t="s">
        <v>137</v>
      </c>
      <c r="F88" s="112">
        <v>5357762</v>
      </c>
      <c r="G88" s="113">
        <v>7861068.0599999996</v>
      </c>
      <c r="H88" s="111" t="s">
        <v>132</v>
      </c>
      <c r="I88" s="111" t="s">
        <v>135</v>
      </c>
      <c r="J88" s="114">
        <v>44945</v>
      </c>
    </row>
    <row r="89" spans="1:10" ht="15">
      <c r="A89" s="111" t="s">
        <v>39</v>
      </c>
      <c r="B89" s="111" t="s">
        <v>314</v>
      </c>
      <c r="C89" s="111" t="s">
        <v>89</v>
      </c>
      <c r="D89" s="111" t="s">
        <v>101</v>
      </c>
      <c r="E89" s="111" t="s">
        <v>131</v>
      </c>
      <c r="F89" s="112">
        <v>5357884</v>
      </c>
      <c r="G89" s="113">
        <v>799169</v>
      </c>
      <c r="H89" s="111" t="s">
        <v>135</v>
      </c>
      <c r="I89" s="111" t="s">
        <v>135</v>
      </c>
      <c r="J89" s="114">
        <v>44946</v>
      </c>
    </row>
    <row r="90" spans="1:10" ht="15">
      <c r="A90" s="111" t="s">
        <v>39</v>
      </c>
      <c r="B90" s="111" t="s">
        <v>314</v>
      </c>
      <c r="C90" s="111" t="s">
        <v>28</v>
      </c>
      <c r="D90" s="111" t="s">
        <v>49</v>
      </c>
      <c r="E90" s="111" t="s">
        <v>131</v>
      </c>
      <c r="F90" s="112">
        <v>5357739</v>
      </c>
      <c r="G90" s="113">
        <v>550000</v>
      </c>
      <c r="H90" s="111" t="s">
        <v>132</v>
      </c>
      <c r="I90" s="111" t="s">
        <v>135</v>
      </c>
      <c r="J90" s="114">
        <v>44945</v>
      </c>
    </row>
    <row r="91" spans="1:10" ht="15">
      <c r="A91" s="111" t="s">
        <v>39</v>
      </c>
      <c r="B91" s="111" t="s">
        <v>314</v>
      </c>
      <c r="C91" s="111" t="s">
        <v>47</v>
      </c>
      <c r="D91" s="111" t="s">
        <v>48</v>
      </c>
      <c r="E91" s="111" t="s">
        <v>131</v>
      </c>
      <c r="F91" s="112">
        <v>5357894</v>
      </c>
      <c r="G91" s="113">
        <v>1420000</v>
      </c>
      <c r="H91" s="111" t="s">
        <v>132</v>
      </c>
      <c r="I91" s="111" t="s">
        <v>135</v>
      </c>
      <c r="J91" s="114">
        <v>44946</v>
      </c>
    </row>
    <row r="92" spans="1:10" ht="15">
      <c r="A92" s="111" t="s">
        <v>39</v>
      </c>
      <c r="B92" s="111" t="s">
        <v>314</v>
      </c>
      <c r="C92" s="111" t="s">
        <v>47</v>
      </c>
      <c r="D92" s="111" t="s">
        <v>48</v>
      </c>
      <c r="E92" s="111" t="s">
        <v>146</v>
      </c>
      <c r="F92" s="112">
        <v>5358020</v>
      </c>
      <c r="G92" s="113">
        <v>329900</v>
      </c>
      <c r="H92" s="111" t="s">
        <v>132</v>
      </c>
      <c r="I92" s="111" t="s">
        <v>135</v>
      </c>
      <c r="J92" s="114">
        <v>44946</v>
      </c>
    </row>
    <row r="93" spans="1:10" ht="15">
      <c r="A93" s="111" t="s">
        <v>39</v>
      </c>
      <c r="B93" s="111" t="s">
        <v>314</v>
      </c>
      <c r="C93" s="111" t="s">
        <v>47</v>
      </c>
      <c r="D93" s="111" t="s">
        <v>48</v>
      </c>
      <c r="E93" s="111" t="s">
        <v>131</v>
      </c>
      <c r="F93" s="112">
        <v>5357723</v>
      </c>
      <c r="G93" s="113">
        <v>609000</v>
      </c>
      <c r="H93" s="111" t="s">
        <v>132</v>
      </c>
      <c r="I93" s="111" t="s">
        <v>135</v>
      </c>
      <c r="J93" s="114">
        <v>44945</v>
      </c>
    </row>
    <row r="94" spans="1:10" ht="15">
      <c r="A94" s="111" t="s">
        <v>39</v>
      </c>
      <c r="B94" s="111" t="s">
        <v>314</v>
      </c>
      <c r="C94" s="111" t="s">
        <v>28</v>
      </c>
      <c r="D94" s="111" t="s">
        <v>49</v>
      </c>
      <c r="E94" s="111" t="s">
        <v>131</v>
      </c>
      <c r="F94" s="112">
        <v>5358431</v>
      </c>
      <c r="G94" s="113">
        <v>460000</v>
      </c>
      <c r="H94" s="111" t="s">
        <v>132</v>
      </c>
      <c r="I94" s="111" t="s">
        <v>135</v>
      </c>
      <c r="J94" s="114">
        <v>44949</v>
      </c>
    </row>
    <row r="95" spans="1:10" ht="15">
      <c r="A95" s="111" t="s">
        <v>39</v>
      </c>
      <c r="B95" s="111" t="s">
        <v>314</v>
      </c>
      <c r="C95" s="111" t="s">
        <v>96</v>
      </c>
      <c r="D95" s="111" t="s">
        <v>95</v>
      </c>
      <c r="E95" s="111" t="s">
        <v>134</v>
      </c>
      <c r="F95" s="112">
        <v>5357943</v>
      </c>
      <c r="G95" s="113">
        <v>275000</v>
      </c>
      <c r="H95" s="111" t="s">
        <v>132</v>
      </c>
      <c r="I95" s="111" t="s">
        <v>135</v>
      </c>
      <c r="J95" s="114">
        <v>44946</v>
      </c>
    </row>
    <row r="96" spans="1:10" ht="15">
      <c r="A96" s="111" t="s">
        <v>39</v>
      </c>
      <c r="B96" s="111" t="s">
        <v>314</v>
      </c>
      <c r="C96" s="111" t="s">
        <v>96</v>
      </c>
      <c r="D96" s="111" t="s">
        <v>95</v>
      </c>
      <c r="E96" s="111" t="s">
        <v>131</v>
      </c>
      <c r="F96" s="112">
        <v>5357660</v>
      </c>
      <c r="G96" s="113">
        <v>780000</v>
      </c>
      <c r="H96" s="111" t="s">
        <v>132</v>
      </c>
      <c r="I96" s="111" t="s">
        <v>135</v>
      </c>
      <c r="J96" s="114">
        <v>44945</v>
      </c>
    </row>
    <row r="97" spans="1:10" ht="15">
      <c r="A97" s="111" t="s">
        <v>39</v>
      </c>
      <c r="B97" s="111" t="s">
        <v>314</v>
      </c>
      <c r="C97" s="111" t="s">
        <v>47</v>
      </c>
      <c r="D97" s="111" t="s">
        <v>48</v>
      </c>
      <c r="E97" s="111" t="s">
        <v>131</v>
      </c>
      <c r="F97" s="112">
        <v>5357954</v>
      </c>
      <c r="G97" s="113">
        <v>470000</v>
      </c>
      <c r="H97" s="111" t="s">
        <v>132</v>
      </c>
      <c r="I97" s="111" t="s">
        <v>135</v>
      </c>
      <c r="J97" s="114">
        <v>44946</v>
      </c>
    </row>
    <row r="98" spans="1:10" ht="15">
      <c r="A98" s="111" t="s">
        <v>39</v>
      </c>
      <c r="B98" s="111" t="s">
        <v>314</v>
      </c>
      <c r="C98" s="111" t="s">
        <v>89</v>
      </c>
      <c r="D98" s="111" t="s">
        <v>101</v>
      </c>
      <c r="E98" s="111" t="s">
        <v>131</v>
      </c>
      <c r="F98" s="112">
        <v>5357639</v>
      </c>
      <c r="G98" s="113">
        <v>602000</v>
      </c>
      <c r="H98" s="111" t="s">
        <v>132</v>
      </c>
      <c r="I98" s="111" t="s">
        <v>135</v>
      </c>
      <c r="J98" s="114">
        <v>44945</v>
      </c>
    </row>
    <row r="99" spans="1:10" ht="15">
      <c r="A99" s="111" t="s">
        <v>39</v>
      </c>
      <c r="B99" s="111" t="s">
        <v>314</v>
      </c>
      <c r="C99" s="111" t="s">
        <v>47</v>
      </c>
      <c r="D99" s="111" t="s">
        <v>48</v>
      </c>
      <c r="E99" s="111" t="s">
        <v>131</v>
      </c>
      <c r="F99" s="112">
        <v>5357971</v>
      </c>
      <c r="G99" s="113">
        <v>645000</v>
      </c>
      <c r="H99" s="111" t="s">
        <v>132</v>
      </c>
      <c r="I99" s="111" t="s">
        <v>135</v>
      </c>
      <c r="J99" s="114">
        <v>44946</v>
      </c>
    </row>
    <row r="100" spans="1:10" ht="15">
      <c r="A100" s="111" t="s">
        <v>39</v>
      </c>
      <c r="B100" s="111" t="s">
        <v>314</v>
      </c>
      <c r="C100" s="111" t="s">
        <v>47</v>
      </c>
      <c r="D100" s="111" t="s">
        <v>48</v>
      </c>
      <c r="E100" s="111" t="s">
        <v>131</v>
      </c>
      <c r="F100" s="112">
        <v>5357581</v>
      </c>
      <c r="G100" s="113">
        <v>470000</v>
      </c>
      <c r="H100" s="111" t="s">
        <v>132</v>
      </c>
      <c r="I100" s="111" t="s">
        <v>135</v>
      </c>
      <c r="J100" s="114">
        <v>44944</v>
      </c>
    </row>
    <row r="101" spans="1:10" ht="15">
      <c r="A101" s="111" t="s">
        <v>39</v>
      </c>
      <c r="B101" s="111" t="s">
        <v>314</v>
      </c>
      <c r="C101" s="111" t="s">
        <v>47</v>
      </c>
      <c r="D101" s="111" t="s">
        <v>48</v>
      </c>
      <c r="E101" s="111" t="s">
        <v>131</v>
      </c>
      <c r="F101" s="112">
        <v>5357919</v>
      </c>
      <c r="G101" s="113">
        <v>1940000</v>
      </c>
      <c r="H101" s="111" t="s">
        <v>132</v>
      </c>
      <c r="I101" s="111" t="s">
        <v>135</v>
      </c>
      <c r="J101" s="114">
        <v>44946</v>
      </c>
    </row>
    <row r="102" spans="1:10" ht="15">
      <c r="A102" s="111" t="s">
        <v>39</v>
      </c>
      <c r="B102" s="111" t="s">
        <v>314</v>
      </c>
      <c r="C102" s="111" t="s">
        <v>96</v>
      </c>
      <c r="D102" s="111" t="s">
        <v>95</v>
      </c>
      <c r="E102" s="111" t="s">
        <v>134</v>
      </c>
      <c r="F102" s="112">
        <v>5355241</v>
      </c>
      <c r="G102" s="113">
        <v>430000</v>
      </c>
      <c r="H102" s="111" t="s">
        <v>132</v>
      </c>
      <c r="I102" s="111" t="s">
        <v>135</v>
      </c>
      <c r="J102" s="114">
        <v>44930</v>
      </c>
    </row>
    <row r="103" spans="1:10" ht="15">
      <c r="A103" s="111" t="s">
        <v>39</v>
      </c>
      <c r="B103" s="111" t="s">
        <v>314</v>
      </c>
      <c r="C103" s="111" t="s">
        <v>28</v>
      </c>
      <c r="D103" s="111" t="s">
        <v>49</v>
      </c>
      <c r="E103" s="111" t="s">
        <v>131</v>
      </c>
      <c r="F103" s="112">
        <v>5355734</v>
      </c>
      <c r="G103" s="113">
        <v>478000</v>
      </c>
      <c r="H103" s="111" t="s">
        <v>132</v>
      </c>
      <c r="I103" s="111" t="s">
        <v>135</v>
      </c>
      <c r="J103" s="114">
        <v>44932</v>
      </c>
    </row>
    <row r="104" spans="1:10" ht="15">
      <c r="A104" s="111" t="s">
        <v>39</v>
      </c>
      <c r="B104" s="111" t="s">
        <v>314</v>
      </c>
      <c r="C104" s="111" t="s">
        <v>92</v>
      </c>
      <c r="D104" s="111" t="s">
        <v>93</v>
      </c>
      <c r="E104" s="111" t="s">
        <v>131</v>
      </c>
      <c r="F104" s="112">
        <v>5355718</v>
      </c>
      <c r="G104" s="113">
        <v>337300</v>
      </c>
      <c r="H104" s="111" t="s">
        <v>132</v>
      </c>
      <c r="I104" s="111" t="s">
        <v>135</v>
      </c>
      <c r="J104" s="114">
        <v>44932</v>
      </c>
    </row>
    <row r="105" spans="1:10" ht="15">
      <c r="A105" s="111" t="s">
        <v>39</v>
      </c>
      <c r="B105" s="111" t="s">
        <v>314</v>
      </c>
      <c r="C105" s="111" t="s">
        <v>28</v>
      </c>
      <c r="D105" s="111" t="s">
        <v>100</v>
      </c>
      <c r="E105" s="111" t="s">
        <v>131</v>
      </c>
      <c r="F105" s="112">
        <v>5355708</v>
      </c>
      <c r="G105" s="113">
        <v>390000</v>
      </c>
      <c r="H105" s="111" t="s">
        <v>132</v>
      </c>
      <c r="I105" s="111" t="s">
        <v>135</v>
      </c>
      <c r="J105" s="114">
        <v>44932</v>
      </c>
    </row>
    <row r="106" spans="1:10" ht="15">
      <c r="A106" s="111" t="s">
        <v>39</v>
      </c>
      <c r="B106" s="111" t="s">
        <v>314</v>
      </c>
      <c r="C106" s="111" t="s">
        <v>96</v>
      </c>
      <c r="D106" s="111" t="s">
        <v>95</v>
      </c>
      <c r="E106" s="111" t="s">
        <v>131</v>
      </c>
      <c r="F106" s="112">
        <v>5355704</v>
      </c>
      <c r="G106" s="113">
        <v>535000</v>
      </c>
      <c r="H106" s="111" t="s">
        <v>132</v>
      </c>
      <c r="I106" s="111" t="s">
        <v>135</v>
      </c>
      <c r="J106" s="114">
        <v>44932</v>
      </c>
    </row>
    <row r="107" spans="1:10" ht="15">
      <c r="A107" s="111" t="s">
        <v>39</v>
      </c>
      <c r="B107" s="111" t="s">
        <v>314</v>
      </c>
      <c r="C107" s="111" t="s">
        <v>92</v>
      </c>
      <c r="D107" s="111" t="s">
        <v>93</v>
      </c>
      <c r="E107" s="111" t="s">
        <v>146</v>
      </c>
      <c r="F107" s="112">
        <v>5355651</v>
      </c>
      <c r="G107" s="113">
        <v>375000</v>
      </c>
      <c r="H107" s="111" t="s">
        <v>132</v>
      </c>
      <c r="I107" s="111" t="s">
        <v>135</v>
      </c>
      <c r="J107" s="114">
        <v>44932</v>
      </c>
    </row>
    <row r="108" spans="1:10" ht="15">
      <c r="A108" s="111" t="s">
        <v>39</v>
      </c>
      <c r="B108" s="111" t="s">
        <v>314</v>
      </c>
      <c r="C108" s="111" t="s">
        <v>28</v>
      </c>
      <c r="D108" s="111" t="s">
        <v>97</v>
      </c>
      <c r="E108" s="111" t="s">
        <v>131</v>
      </c>
      <c r="F108" s="112">
        <v>5355568</v>
      </c>
      <c r="G108" s="113">
        <v>389900</v>
      </c>
      <c r="H108" s="111" t="s">
        <v>132</v>
      </c>
      <c r="I108" s="111" t="s">
        <v>135</v>
      </c>
      <c r="J108" s="114">
        <v>44931</v>
      </c>
    </row>
    <row r="109" spans="1:10" ht="15">
      <c r="A109" s="111" t="s">
        <v>39</v>
      </c>
      <c r="B109" s="111" t="s">
        <v>314</v>
      </c>
      <c r="C109" s="111" t="s">
        <v>28</v>
      </c>
      <c r="D109" s="111" t="s">
        <v>49</v>
      </c>
      <c r="E109" s="111" t="s">
        <v>134</v>
      </c>
      <c r="F109" s="112">
        <v>5355549</v>
      </c>
      <c r="G109" s="113">
        <v>189500</v>
      </c>
      <c r="H109" s="111" t="s">
        <v>132</v>
      </c>
      <c r="I109" s="111" t="s">
        <v>135</v>
      </c>
      <c r="J109" s="114">
        <v>44931</v>
      </c>
    </row>
    <row r="110" spans="1:10" ht="15">
      <c r="A110" s="111" t="s">
        <v>39</v>
      </c>
      <c r="B110" s="111" t="s">
        <v>314</v>
      </c>
      <c r="C110" s="111" t="s">
        <v>89</v>
      </c>
      <c r="D110" s="111" t="s">
        <v>101</v>
      </c>
      <c r="E110" s="111" t="s">
        <v>131</v>
      </c>
      <c r="F110" s="112">
        <v>5355430</v>
      </c>
      <c r="G110" s="113">
        <v>445000</v>
      </c>
      <c r="H110" s="111" t="s">
        <v>132</v>
      </c>
      <c r="I110" s="111" t="s">
        <v>135</v>
      </c>
      <c r="J110" s="114">
        <v>44931</v>
      </c>
    </row>
    <row r="111" spans="1:10" ht="15">
      <c r="A111" s="111" t="s">
        <v>39</v>
      </c>
      <c r="B111" s="111" t="s">
        <v>314</v>
      </c>
      <c r="C111" s="111" t="s">
        <v>28</v>
      </c>
      <c r="D111" s="111" t="s">
        <v>49</v>
      </c>
      <c r="E111" s="111" t="s">
        <v>131</v>
      </c>
      <c r="F111" s="112">
        <v>5355411</v>
      </c>
      <c r="G111" s="113">
        <v>416000</v>
      </c>
      <c r="H111" s="111" t="s">
        <v>132</v>
      </c>
      <c r="I111" s="111" t="s">
        <v>135</v>
      </c>
      <c r="J111" s="114">
        <v>44931</v>
      </c>
    </row>
    <row r="112" spans="1:10" ht="15">
      <c r="A112" s="111" t="s">
        <v>39</v>
      </c>
      <c r="B112" s="111" t="s">
        <v>314</v>
      </c>
      <c r="C112" s="111" t="s">
        <v>28</v>
      </c>
      <c r="D112" s="111" t="s">
        <v>49</v>
      </c>
      <c r="E112" s="111" t="s">
        <v>131</v>
      </c>
      <c r="F112" s="112">
        <v>5355407</v>
      </c>
      <c r="G112" s="113">
        <v>515000</v>
      </c>
      <c r="H112" s="111" t="s">
        <v>132</v>
      </c>
      <c r="I112" s="111" t="s">
        <v>135</v>
      </c>
      <c r="J112" s="114">
        <v>44931</v>
      </c>
    </row>
    <row r="113" spans="1:10" ht="15">
      <c r="A113" s="111" t="s">
        <v>39</v>
      </c>
      <c r="B113" s="111" t="s">
        <v>314</v>
      </c>
      <c r="C113" s="111" t="s">
        <v>28</v>
      </c>
      <c r="D113" s="111" t="s">
        <v>100</v>
      </c>
      <c r="E113" s="111" t="s">
        <v>134</v>
      </c>
      <c r="F113" s="112">
        <v>5355326</v>
      </c>
      <c r="G113" s="113">
        <v>175000</v>
      </c>
      <c r="H113" s="111" t="s">
        <v>132</v>
      </c>
      <c r="I113" s="111" t="s">
        <v>135</v>
      </c>
      <c r="J113" s="114">
        <v>44930</v>
      </c>
    </row>
    <row r="114" spans="1:10" ht="15">
      <c r="A114" s="111" t="s">
        <v>39</v>
      </c>
      <c r="B114" s="111" t="s">
        <v>314</v>
      </c>
      <c r="C114" s="111" t="s">
        <v>96</v>
      </c>
      <c r="D114" s="111" t="s">
        <v>95</v>
      </c>
      <c r="E114" s="111" t="s">
        <v>131</v>
      </c>
      <c r="F114" s="112">
        <v>5356775</v>
      </c>
      <c r="G114" s="113">
        <v>568000</v>
      </c>
      <c r="H114" s="111" t="s">
        <v>132</v>
      </c>
      <c r="I114" s="111" t="s">
        <v>135</v>
      </c>
      <c r="J114" s="114">
        <v>44939</v>
      </c>
    </row>
    <row r="115" spans="1:10" ht="15">
      <c r="A115" s="111" t="s">
        <v>39</v>
      </c>
      <c r="B115" s="111" t="s">
        <v>314</v>
      </c>
      <c r="C115" s="111" t="s">
        <v>28</v>
      </c>
      <c r="D115" s="111" t="s">
        <v>46</v>
      </c>
      <c r="E115" s="111" t="s">
        <v>131</v>
      </c>
      <c r="F115" s="112">
        <v>5355261</v>
      </c>
      <c r="G115" s="113">
        <v>495000</v>
      </c>
      <c r="H115" s="111" t="s">
        <v>132</v>
      </c>
      <c r="I115" s="111" t="s">
        <v>135</v>
      </c>
      <c r="J115" s="114">
        <v>44930</v>
      </c>
    </row>
    <row r="116" spans="1:10" ht="15">
      <c r="A116" s="111" t="s">
        <v>39</v>
      </c>
      <c r="B116" s="111" t="s">
        <v>314</v>
      </c>
      <c r="C116" s="111" t="s">
        <v>28</v>
      </c>
      <c r="D116" s="111" t="s">
        <v>97</v>
      </c>
      <c r="E116" s="111" t="s">
        <v>131</v>
      </c>
      <c r="F116" s="112">
        <v>5355860</v>
      </c>
      <c r="G116" s="113">
        <v>384000</v>
      </c>
      <c r="H116" s="111" t="s">
        <v>132</v>
      </c>
      <c r="I116" s="111" t="s">
        <v>135</v>
      </c>
      <c r="J116" s="114">
        <v>44935</v>
      </c>
    </row>
    <row r="117" spans="1:10" ht="15">
      <c r="A117" s="111" t="s">
        <v>39</v>
      </c>
      <c r="B117" s="111" t="s">
        <v>314</v>
      </c>
      <c r="C117" s="111" t="s">
        <v>28</v>
      </c>
      <c r="D117" s="111" t="s">
        <v>100</v>
      </c>
      <c r="E117" s="111" t="s">
        <v>131</v>
      </c>
      <c r="F117" s="112">
        <v>5355203</v>
      </c>
      <c r="G117" s="113">
        <v>480000</v>
      </c>
      <c r="H117" s="111" t="s">
        <v>132</v>
      </c>
      <c r="I117" s="111" t="s">
        <v>135</v>
      </c>
      <c r="J117" s="114">
        <v>44930</v>
      </c>
    </row>
    <row r="118" spans="1:10" ht="15">
      <c r="A118" s="111" t="s">
        <v>39</v>
      </c>
      <c r="B118" s="111" t="s">
        <v>314</v>
      </c>
      <c r="C118" s="111" t="s">
        <v>28</v>
      </c>
      <c r="D118" s="111" t="s">
        <v>46</v>
      </c>
      <c r="E118" s="111" t="s">
        <v>131</v>
      </c>
      <c r="F118" s="112">
        <v>5355199</v>
      </c>
      <c r="G118" s="113">
        <v>1300000</v>
      </c>
      <c r="H118" s="111" t="s">
        <v>132</v>
      </c>
      <c r="I118" s="111" t="s">
        <v>135</v>
      </c>
      <c r="J118" s="114">
        <v>44930</v>
      </c>
    </row>
    <row r="119" spans="1:10" ht="15">
      <c r="A119" s="111" t="s">
        <v>39</v>
      </c>
      <c r="B119" s="111" t="s">
        <v>314</v>
      </c>
      <c r="C119" s="111" t="s">
        <v>28</v>
      </c>
      <c r="D119" s="111" t="s">
        <v>100</v>
      </c>
      <c r="E119" s="111" t="s">
        <v>139</v>
      </c>
      <c r="F119" s="112">
        <v>5355154</v>
      </c>
      <c r="G119" s="113">
        <v>1510000</v>
      </c>
      <c r="H119" s="111" t="s">
        <v>132</v>
      </c>
      <c r="I119" s="111" t="s">
        <v>135</v>
      </c>
      <c r="J119" s="114">
        <v>44929</v>
      </c>
    </row>
    <row r="120" spans="1:10" ht="15">
      <c r="A120" s="111" t="s">
        <v>39</v>
      </c>
      <c r="B120" s="111" t="s">
        <v>314</v>
      </c>
      <c r="C120" s="111" t="s">
        <v>92</v>
      </c>
      <c r="D120" s="111" t="s">
        <v>93</v>
      </c>
      <c r="E120" s="111" t="s">
        <v>131</v>
      </c>
      <c r="F120" s="112">
        <v>5355090</v>
      </c>
      <c r="G120" s="113">
        <v>465000</v>
      </c>
      <c r="H120" s="111" t="s">
        <v>132</v>
      </c>
      <c r="I120" s="111" t="s">
        <v>135</v>
      </c>
      <c r="J120" s="114">
        <v>44929</v>
      </c>
    </row>
    <row r="121" spans="1:10" ht="15">
      <c r="A121" s="111" t="s">
        <v>39</v>
      </c>
      <c r="B121" s="111" t="s">
        <v>314</v>
      </c>
      <c r="C121" s="111" t="s">
        <v>96</v>
      </c>
      <c r="D121" s="111" t="s">
        <v>95</v>
      </c>
      <c r="E121" s="111" t="s">
        <v>131</v>
      </c>
      <c r="F121" s="112">
        <v>5355085</v>
      </c>
      <c r="G121" s="113">
        <v>528000</v>
      </c>
      <c r="H121" s="111" t="s">
        <v>132</v>
      </c>
      <c r="I121" s="111" t="s">
        <v>135</v>
      </c>
      <c r="J121" s="114">
        <v>44929</v>
      </c>
    </row>
    <row r="122" spans="1:10" ht="15">
      <c r="A122" s="111" t="s">
        <v>39</v>
      </c>
      <c r="B122" s="111" t="s">
        <v>314</v>
      </c>
      <c r="C122" s="111" t="s">
        <v>28</v>
      </c>
      <c r="D122" s="111" t="s">
        <v>49</v>
      </c>
      <c r="E122" s="111" t="s">
        <v>137</v>
      </c>
      <c r="F122" s="112">
        <v>5355083</v>
      </c>
      <c r="G122" s="113">
        <v>500000</v>
      </c>
      <c r="H122" s="111" t="s">
        <v>132</v>
      </c>
      <c r="I122" s="111" t="s">
        <v>135</v>
      </c>
      <c r="J122" s="114">
        <v>44929</v>
      </c>
    </row>
    <row r="123" spans="1:10" ht="15">
      <c r="A123" s="111" t="s">
        <v>39</v>
      </c>
      <c r="B123" s="111" t="s">
        <v>314</v>
      </c>
      <c r="C123" s="111" t="s">
        <v>28</v>
      </c>
      <c r="D123" s="111" t="s">
        <v>46</v>
      </c>
      <c r="E123" s="111" t="s">
        <v>131</v>
      </c>
      <c r="F123" s="112">
        <v>5355080</v>
      </c>
      <c r="G123" s="113">
        <v>460000</v>
      </c>
      <c r="H123" s="111" t="s">
        <v>132</v>
      </c>
      <c r="I123" s="111" t="s">
        <v>135</v>
      </c>
      <c r="J123" s="114">
        <v>44929</v>
      </c>
    </row>
    <row r="124" spans="1:10" ht="15">
      <c r="A124" s="111" t="s">
        <v>39</v>
      </c>
      <c r="B124" s="111" t="s">
        <v>314</v>
      </c>
      <c r="C124" s="111" t="s">
        <v>89</v>
      </c>
      <c r="D124" s="111" t="s">
        <v>101</v>
      </c>
      <c r="E124" s="111" t="s">
        <v>131</v>
      </c>
      <c r="F124" s="112">
        <v>5355078</v>
      </c>
      <c r="G124" s="113">
        <v>505000</v>
      </c>
      <c r="H124" s="111" t="s">
        <v>132</v>
      </c>
      <c r="I124" s="111" t="s">
        <v>135</v>
      </c>
      <c r="J124" s="114">
        <v>44929</v>
      </c>
    </row>
    <row r="125" spans="1:10" ht="15">
      <c r="A125" s="111" t="s">
        <v>39</v>
      </c>
      <c r="B125" s="111" t="s">
        <v>314</v>
      </c>
      <c r="C125" s="111" t="s">
        <v>28</v>
      </c>
      <c r="D125" s="111" t="s">
        <v>100</v>
      </c>
      <c r="E125" s="111" t="s">
        <v>131</v>
      </c>
      <c r="F125" s="112">
        <v>5355069</v>
      </c>
      <c r="G125" s="113">
        <v>505000</v>
      </c>
      <c r="H125" s="111" t="s">
        <v>132</v>
      </c>
      <c r="I125" s="111" t="s">
        <v>135</v>
      </c>
      <c r="J125" s="114">
        <v>44929</v>
      </c>
    </row>
    <row r="126" spans="1:10" ht="15">
      <c r="A126" s="111" t="s">
        <v>39</v>
      </c>
      <c r="B126" s="111" t="s">
        <v>314</v>
      </c>
      <c r="C126" s="111" t="s">
        <v>28</v>
      </c>
      <c r="D126" s="111" t="s">
        <v>49</v>
      </c>
      <c r="E126" s="111" t="s">
        <v>131</v>
      </c>
      <c r="F126" s="112">
        <v>5355064</v>
      </c>
      <c r="G126" s="113">
        <v>504000</v>
      </c>
      <c r="H126" s="111" t="s">
        <v>132</v>
      </c>
      <c r="I126" s="111" t="s">
        <v>135</v>
      </c>
      <c r="J126" s="114">
        <v>44929</v>
      </c>
    </row>
    <row r="127" spans="1:10" ht="15">
      <c r="A127" s="111" t="s">
        <v>39</v>
      </c>
      <c r="B127" s="111" t="s">
        <v>314</v>
      </c>
      <c r="C127" s="111" t="s">
        <v>96</v>
      </c>
      <c r="D127" s="111" t="s">
        <v>95</v>
      </c>
      <c r="E127" s="111" t="s">
        <v>131</v>
      </c>
      <c r="F127" s="112">
        <v>5355060</v>
      </c>
      <c r="G127" s="113">
        <v>549000</v>
      </c>
      <c r="H127" s="111" t="s">
        <v>132</v>
      </c>
      <c r="I127" s="111" t="s">
        <v>135</v>
      </c>
      <c r="J127" s="114">
        <v>44929</v>
      </c>
    </row>
    <row r="128" spans="1:10" ht="15">
      <c r="A128" s="111" t="s">
        <v>39</v>
      </c>
      <c r="B128" s="111" t="s">
        <v>314</v>
      </c>
      <c r="C128" s="111" t="s">
        <v>47</v>
      </c>
      <c r="D128" s="111" t="s">
        <v>48</v>
      </c>
      <c r="E128" s="111" t="s">
        <v>131</v>
      </c>
      <c r="F128" s="112">
        <v>5355315</v>
      </c>
      <c r="G128" s="113">
        <v>400000</v>
      </c>
      <c r="H128" s="111" t="s">
        <v>132</v>
      </c>
      <c r="I128" s="111" t="s">
        <v>135</v>
      </c>
      <c r="J128" s="114">
        <v>44930</v>
      </c>
    </row>
    <row r="129" spans="1:10" ht="15">
      <c r="A129" s="111" t="s">
        <v>39</v>
      </c>
      <c r="B129" s="111" t="s">
        <v>314</v>
      </c>
      <c r="C129" s="111" t="s">
        <v>28</v>
      </c>
      <c r="D129" s="111" t="s">
        <v>46</v>
      </c>
      <c r="E129" s="111" t="s">
        <v>131</v>
      </c>
      <c r="F129" s="112">
        <v>5356797</v>
      </c>
      <c r="G129" s="113">
        <v>380000</v>
      </c>
      <c r="H129" s="111" t="s">
        <v>132</v>
      </c>
      <c r="I129" s="111" t="s">
        <v>135</v>
      </c>
      <c r="J129" s="114">
        <v>44939</v>
      </c>
    </row>
    <row r="130" spans="1:10" ht="15">
      <c r="A130" s="111" t="s">
        <v>39</v>
      </c>
      <c r="B130" s="111" t="s">
        <v>314</v>
      </c>
      <c r="C130" s="111" t="s">
        <v>28</v>
      </c>
      <c r="D130" s="111" t="s">
        <v>46</v>
      </c>
      <c r="E130" s="111" t="s">
        <v>131</v>
      </c>
      <c r="F130" s="112">
        <v>5357285</v>
      </c>
      <c r="G130" s="113">
        <v>650000</v>
      </c>
      <c r="H130" s="111" t="s">
        <v>132</v>
      </c>
      <c r="I130" s="111" t="s">
        <v>135</v>
      </c>
      <c r="J130" s="114">
        <v>44943</v>
      </c>
    </row>
    <row r="131" spans="1:10" ht="15">
      <c r="A131" s="111" t="s">
        <v>39</v>
      </c>
      <c r="B131" s="111" t="s">
        <v>314</v>
      </c>
      <c r="C131" s="111" t="s">
        <v>28</v>
      </c>
      <c r="D131" s="111" t="s">
        <v>49</v>
      </c>
      <c r="E131" s="111" t="s">
        <v>134</v>
      </c>
      <c r="F131" s="112">
        <v>5357235</v>
      </c>
      <c r="G131" s="113">
        <v>314500</v>
      </c>
      <c r="H131" s="111" t="s">
        <v>132</v>
      </c>
      <c r="I131" s="111" t="s">
        <v>135</v>
      </c>
      <c r="J131" s="114">
        <v>44943</v>
      </c>
    </row>
    <row r="132" spans="1:10" ht="15">
      <c r="A132" s="111" t="s">
        <v>39</v>
      </c>
      <c r="B132" s="111" t="s">
        <v>314</v>
      </c>
      <c r="C132" s="111" t="s">
        <v>47</v>
      </c>
      <c r="D132" s="111" t="s">
        <v>48</v>
      </c>
      <c r="E132" s="111" t="s">
        <v>134</v>
      </c>
      <c r="F132" s="112">
        <v>5357224</v>
      </c>
      <c r="G132" s="113">
        <v>330000</v>
      </c>
      <c r="H132" s="111" t="s">
        <v>132</v>
      </c>
      <c r="I132" s="111" t="s">
        <v>135</v>
      </c>
      <c r="J132" s="114">
        <v>44943</v>
      </c>
    </row>
    <row r="133" spans="1:10" ht="15">
      <c r="A133" s="111" t="s">
        <v>39</v>
      </c>
      <c r="B133" s="111" t="s">
        <v>314</v>
      </c>
      <c r="C133" s="111" t="s">
        <v>28</v>
      </c>
      <c r="D133" s="111" t="s">
        <v>49</v>
      </c>
      <c r="E133" s="111" t="s">
        <v>131</v>
      </c>
      <c r="F133" s="112">
        <v>5357205</v>
      </c>
      <c r="G133" s="113">
        <v>400000</v>
      </c>
      <c r="H133" s="111" t="s">
        <v>132</v>
      </c>
      <c r="I133" s="111" t="s">
        <v>135</v>
      </c>
      <c r="J133" s="114">
        <v>44943</v>
      </c>
    </row>
    <row r="134" spans="1:10" ht="15">
      <c r="A134" s="111" t="s">
        <v>39</v>
      </c>
      <c r="B134" s="111" t="s">
        <v>314</v>
      </c>
      <c r="C134" s="111" t="s">
        <v>28</v>
      </c>
      <c r="D134" s="111" t="s">
        <v>46</v>
      </c>
      <c r="E134" s="111" t="s">
        <v>131</v>
      </c>
      <c r="F134" s="112">
        <v>5357203</v>
      </c>
      <c r="G134" s="113">
        <v>3313000</v>
      </c>
      <c r="H134" s="111" t="s">
        <v>132</v>
      </c>
      <c r="I134" s="111" t="s">
        <v>135</v>
      </c>
      <c r="J134" s="114">
        <v>44943</v>
      </c>
    </row>
    <row r="135" spans="1:10" ht="15">
      <c r="A135" s="111" t="s">
        <v>39</v>
      </c>
      <c r="B135" s="111" t="s">
        <v>314</v>
      </c>
      <c r="C135" s="111" t="s">
        <v>28</v>
      </c>
      <c r="D135" s="111" t="s">
        <v>49</v>
      </c>
      <c r="E135" s="111" t="s">
        <v>134</v>
      </c>
      <c r="F135" s="112">
        <v>5357135</v>
      </c>
      <c r="G135" s="113">
        <v>210000</v>
      </c>
      <c r="H135" s="111" t="s">
        <v>132</v>
      </c>
      <c r="I135" s="111" t="s">
        <v>135</v>
      </c>
      <c r="J135" s="114">
        <v>44943</v>
      </c>
    </row>
    <row r="136" spans="1:10" ht="15">
      <c r="A136" s="111" t="s">
        <v>39</v>
      </c>
      <c r="B136" s="111" t="s">
        <v>314</v>
      </c>
      <c r="C136" s="111" t="s">
        <v>28</v>
      </c>
      <c r="D136" s="111" t="s">
        <v>100</v>
      </c>
      <c r="E136" s="111" t="s">
        <v>131</v>
      </c>
      <c r="F136" s="112">
        <v>5357043</v>
      </c>
      <c r="G136" s="113">
        <v>460000</v>
      </c>
      <c r="H136" s="111" t="s">
        <v>132</v>
      </c>
      <c r="I136" s="111" t="s">
        <v>135</v>
      </c>
      <c r="J136" s="114">
        <v>44939</v>
      </c>
    </row>
    <row r="137" spans="1:10" ht="15">
      <c r="A137" s="111" t="s">
        <v>39</v>
      </c>
      <c r="B137" s="111" t="s">
        <v>314</v>
      </c>
      <c r="C137" s="111" t="s">
        <v>28</v>
      </c>
      <c r="D137" s="111" t="s">
        <v>49</v>
      </c>
      <c r="E137" s="111" t="s">
        <v>137</v>
      </c>
      <c r="F137" s="112">
        <v>5356861</v>
      </c>
      <c r="G137" s="113">
        <v>880000</v>
      </c>
      <c r="H137" s="111" t="s">
        <v>132</v>
      </c>
      <c r="I137" s="111" t="s">
        <v>135</v>
      </c>
      <c r="J137" s="114">
        <v>44939</v>
      </c>
    </row>
    <row r="138" spans="1:10" ht="15">
      <c r="A138" s="111" t="s">
        <v>39</v>
      </c>
      <c r="B138" s="111" t="s">
        <v>314</v>
      </c>
      <c r="C138" s="111" t="s">
        <v>28</v>
      </c>
      <c r="D138" s="111" t="s">
        <v>100</v>
      </c>
      <c r="E138" s="111" t="s">
        <v>131</v>
      </c>
      <c r="F138" s="112">
        <v>5356826</v>
      </c>
      <c r="G138" s="113">
        <v>429900</v>
      </c>
      <c r="H138" s="111" t="s">
        <v>132</v>
      </c>
      <c r="I138" s="111" t="s">
        <v>135</v>
      </c>
      <c r="J138" s="114">
        <v>44939</v>
      </c>
    </row>
    <row r="139" spans="1:10" ht="15">
      <c r="A139" s="111" t="s">
        <v>39</v>
      </c>
      <c r="B139" s="111" t="s">
        <v>314</v>
      </c>
      <c r="C139" s="111" t="s">
        <v>92</v>
      </c>
      <c r="D139" s="111" t="s">
        <v>93</v>
      </c>
      <c r="E139" s="111" t="s">
        <v>134</v>
      </c>
      <c r="F139" s="112">
        <v>5356824</v>
      </c>
      <c r="G139" s="113">
        <v>132500</v>
      </c>
      <c r="H139" s="111" t="s">
        <v>132</v>
      </c>
      <c r="I139" s="111" t="s">
        <v>135</v>
      </c>
      <c r="J139" s="114">
        <v>44939</v>
      </c>
    </row>
    <row r="140" spans="1:10" ht="15">
      <c r="A140" s="111" t="s">
        <v>39</v>
      </c>
      <c r="B140" s="111" t="s">
        <v>314</v>
      </c>
      <c r="C140" s="111" t="s">
        <v>28</v>
      </c>
      <c r="D140" s="111" t="s">
        <v>99</v>
      </c>
      <c r="E140" s="111" t="s">
        <v>131</v>
      </c>
      <c r="F140" s="112">
        <v>5356821</v>
      </c>
      <c r="G140" s="113">
        <v>406990</v>
      </c>
      <c r="H140" s="111" t="s">
        <v>135</v>
      </c>
      <c r="I140" s="111" t="s">
        <v>135</v>
      </c>
      <c r="J140" s="114">
        <v>44939</v>
      </c>
    </row>
    <row r="141" spans="1:10" ht="15">
      <c r="A141" s="111" t="s">
        <v>39</v>
      </c>
      <c r="B141" s="111" t="s">
        <v>314</v>
      </c>
      <c r="C141" s="111" t="s">
        <v>92</v>
      </c>
      <c r="D141" s="111" t="s">
        <v>93</v>
      </c>
      <c r="E141" s="111" t="s">
        <v>131</v>
      </c>
      <c r="F141" s="112">
        <v>5355748</v>
      </c>
      <c r="G141" s="113">
        <v>357500</v>
      </c>
      <c r="H141" s="111" t="s">
        <v>132</v>
      </c>
      <c r="I141" s="111" t="s">
        <v>135</v>
      </c>
      <c r="J141" s="114">
        <v>44932</v>
      </c>
    </row>
    <row r="142" spans="1:10" ht="15">
      <c r="A142" s="111" t="s">
        <v>39</v>
      </c>
      <c r="B142" s="111" t="s">
        <v>314</v>
      </c>
      <c r="C142" s="111" t="s">
        <v>89</v>
      </c>
      <c r="D142" s="111" t="s">
        <v>101</v>
      </c>
      <c r="E142" s="111" t="s">
        <v>142</v>
      </c>
      <c r="F142" s="112">
        <v>5356804</v>
      </c>
      <c r="G142" s="113">
        <v>871360</v>
      </c>
      <c r="H142" s="111" t="s">
        <v>132</v>
      </c>
      <c r="I142" s="111" t="s">
        <v>135</v>
      </c>
      <c r="J142" s="114">
        <v>44939</v>
      </c>
    </row>
    <row r="143" spans="1:10" ht="15">
      <c r="A143" s="111" t="s">
        <v>39</v>
      </c>
      <c r="B143" s="111" t="s">
        <v>314</v>
      </c>
      <c r="C143" s="111" t="s">
        <v>28</v>
      </c>
      <c r="D143" s="111" t="s">
        <v>100</v>
      </c>
      <c r="E143" s="111" t="s">
        <v>139</v>
      </c>
      <c r="F143" s="112">
        <v>5355752</v>
      </c>
      <c r="G143" s="113">
        <v>2400000</v>
      </c>
      <c r="H143" s="111" t="s">
        <v>132</v>
      </c>
      <c r="I143" s="111" t="s">
        <v>135</v>
      </c>
      <c r="J143" s="114">
        <v>44932</v>
      </c>
    </row>
    <row r="144" spans="1:10" ht="15">
      <c r="A144" s="111" t="s">
        <v>39</v>
      </c>
      <c r="B144" s="111" t="s">
        <v>314</v>
      </c>
      <c r="C144" s="111" t="s">
        <v>28</v>
      </c>
      <c r="D144" s="111" t="s">
        <v>46</v>
      </c>
      <c r="E144" s="111" t="s">
        <v>131</v>
      </c>
      <c r="F144" s="112">
        <v>5356767</v>
      </c>
      <c r="G144" s="113">
        <v>403225</v>
      </c>
      <c r="H144" s="111" t="s">
        <v>132</v>
      </c>
      <c r="I144" s="111" t="s">
        <v>135</v>
      </c>
      <c r="J144" s="114">
        <v>44939</v>
      </c>
    </row>
    <row r="145" spans="1:10" ht="15">
      <c r="A145" s="111" t="s">
        <v>39</v>
      </c>
      <c r="B145" s="111" t="s">
        <v>314</v>
      </c>
      <c r="C145" s="111" t="s">
        <v>89</v>
      </c>
      <c r="D145" s="111" t="s">
        <v>101</v>
      </c>
      <c r="E145" s="111" t="s">
        <v>131</v>
      </c>
      <c r="F145" s="112">
        <v>5356762</v>
      </c>
      <c r="G145" s="113">
        <v>530000</v>
      </c>
      <c r="H145" s="111" t="s">
        <v>132</v>
      </c>
      <c r="I145" s="111" t="s">
        <v>135</v>
      </c>
      <c r="J145" s="114">
        <v>44939</v>
      </c>
    </row>
    <row r="146" spans="1:10" ht="15">
      <c r="A146" s="111" t="s">
        <v>39</v>
      </c>
      <c r="B146" s="111" t="s">
        <v>314</v>
      </c>
      <c r="C146" s="111" t="s">
        <v>96</v>
      </c>
      <c r="D146" s="111" t="s">
        <v>95</v>
      </c>
      <c r="E146" s="111" t="s">
        <v>131</v>
      </c>
      <c r="F146" s="112">
        <v>5356755</v>
      </c>
      <c r="G146" s="113">
        <v>580000</v>
      </c>
      <c r="H146" s="111" t="s">
        <v>132</v>
      </c>
      <c r="I146" s="111" t="s">
        <v>135</v>
      </c>
      <c r="J146" s="114">
        <v>44939</v>
      </c>
    </row>
    <row r="147" spans="1:10" ht="15">
      <c r="A147" s="111" t="s">
        <v>39</v>
      </c>
      <c r="B147" s="111" t="s">
        <v>314</v>
      </c>
      <c r="C147" s="111" t="s">
        <v>92</v>
      </c>
      <c r="D147" s="111" t="s">
        <v>93</v>
      </c>
      <c r="E147" s="111" t="s">
        <v>131</v>
      </c>
      <c r="F147" s="112">
        <v>5356411</v>
      </c>
      <c r="G147" s="113">
        <v>600000</v>
      </c>
      <c r="H147" s="111" t="s">
        <v>132</v>
      </c>
      <c r="I147" s="111" t="s">
        <v>135</v>
      </c>
      <c r="J147" s="114">
        <v>44938</v>
      </c>
    </row>
    <row r="148" spans="1:10" ht="15">
      <c r="A148" s="111" t="s">
        <v>39</v>
      </c>
      <c r="B148" s="111" t="s">
        <v>314</v>
      </c>
      <c r="C148" s="111" t="s">
        <v>28</v>
      </c>
      <c r="D148" s="111" t="s">
        <v>46</v>
      </c>
      <c r="E148" s="111" t="s">
        <v>131</v>
      </c>
      <c r="F148" s="112">
        <v>5356330</v>
      </c>
      <c r="G148" s="113">
        <v>550000</v>
      </c>
      <c r="H148" s="111" t="s">
        <v>132</v>
      </c>
      <c r="I148" s="111" t="s">
        <v>135</v>
      </c>
      <c r="J148" s="114">
        <v>44937</v>
      </c>
    </row>
    <row r="149" spans="1:10" ht="15">
      <c r="A149" s="111" t="s">
        <v>39</v>
      </c>
      <c r="B149" s="111" t="s">
        <v>314</v>
      </c>
      <c r="C149" s="111" t="s">
        <v>47</v>
      </c>
      <c r="D149" s="111" t="s">
        <v>48</v>
      </c>
      <c r="E149" s="111" t="s">
        <v>131</v>
      </c>
      <c r="F149" s="112">
        <v>5356317</v>
      </c>
      <c r="G149" s="113">
        <v>413000</v>
      </c>
      <c r="H149" s="111" t="s">
        <v>132</v>
      </c>
      <c r="I149" s="111" t="s">
        <v>135</v>
      </c>
      <c r="J149" s="114">
        <v>44937</v>
      </c>
    </row>
    <row r="150" spans="1:10" ht="15">
      <c r="A150" s="111" t="s">
        <v>39</v>
      </c>
      <c r="B150" s="111" t="s">
        <v>314</v>
      </c>
      <c r="C150" s="111" t="s">
        <v>89</v>
      </c>
      <c r="D150" s="111" t="s">
        <v>101</v>
      </c>
      <c r="E150" s="111" t="s">
        <v>131</v>
      </c>
      <c r="F150" s="112">
        <v>5356263</v>
      </c>
      <c r="G150" s="113">
        <v>575000</v>
      </c>
      <c r="H150" s="111" t="s">
        <v>132</v>
      </c>
      <c r="I150" s="111" t="s">
        <v>135</v>
      </c>
      <c r="J150" s="114">
        <v>44937</v>
      </c>
    </row>
    <row r="151" spans="1:10" ht="15">
      <c r="A151" s="111" t="s">
        <v>39</v>
      </c>
      <c r="B151" s="111" t="s">
        <v>314</v>
      </c>
      <c r="C151" s="111" t="s">
        <v>28</v>
      </c>
      <c r="D151" s="111" t="s">
        <v>49</v>
      </c>
      <c r="E151" s="111" t="s">
        <v>134</v>
      </c>
      <c r="F151" s="112">
        <v>5356065</v>
      </c>
      <c r="G151" s="113">
        <v>395000</v>
      </c>
      <c r="H151" s="111" t="s">
        <v>132</v>
      </c>
      <c r="I151" s="111" t="s">
        <v>135</v>
      </c>
      <c r="J151" s="114">
        <v>44936</v>
      </c>
    </row>
    <row r="152" spans="1:10" ht="15">
      <c r="A152" s="111" t="s">
        <v>39</v>
      </c>
      <c r="B152" s="111" t="s">
        <v>314</v>
      </c>
      <c r="C152" s="111" t="s">
        <v>96</v>
      </c>
      <c r="D152" s="111" t="s">
        <v>95</v>
      </c>
      <c r="E152" s="111" t="s">
        <v>131</v>
      </c>
      <c r="F152" s="112">
        <v>5355982</v>
      </c>
      <c r="G152" s="113">
        <v>790000</v>
      </c>
      <c r="H152" s="111" t="s">
        <v>132</v>
      </c>
      <c r="I152" s="111" t="s">
        <v>135</v>
      </c>
      <c r="J152" s="114">
        <v>44935</v>
      </c>
    </row>
    <row r="153" spans="1:10" ht="15">
      <c r="A153" s="111" t="s">
        <v>39</v>
      </c>
      <c r="B153" s="111" t="s">
        <v>314</v>
      </c>
      <c r="C153" s="111" t="s">
        <v>47</v>
      </c>
      <c r="D153" s="111" t="s">
        <v>48</v>
      </c>
      <c r="E153" s="111" t="s">
        <v>131</v>
      </c>
      <c r="F153" s="112">
        <v>5355926</v>
      </c>
      <c r="G153" s="113">
        <v>750000</v>
      </c>
      <c r="H153" s="111" t="s">
        <v>132</v>
      </c>
      <c r="I153" s="111" t="s">
        <v>135</v>
      </c>
      <c r="J153" s="114">
        <v>44935</v>
      </c>
    </row>
    <row r="154" spans="1:10" ht="15">
      <c r="A154" s="111" t="s">
        <v>39</v>
      </c>
      <c r="B154" s="111" t="s">
        <v>314</v>
      </c>
      <c r="C154" s="111" t="s">
        <v>92</v>
      </c>
      <c r="D154" s="111" t="s">
        <v>93</v>
      </c>
      <c r="E154" s="111" t="s">
        <v>134</v>
      </c>
      <c r="F154" s="112">
        <v>5355921</v>
      </c>
      <c r="G154" s="113">
        <v>285250</v>
      </c>
      <c r="H154" s="111" t="s">
        <v>132</v>
      </c>
      <c r="I154" s="111" t="s">
        <v>135</v>
      </c>
      <c r="J154" s="114">
        <v>44935</v>
      </c>
    </row>
    <row r="155" spans="1:10" ht="15">
      <c r="A155" s="111" t="s">
        <v>39</v>
      </c>
      <c r="B155" s="111" t="s">
        <v>314</v>
      </c>
      <c r="C155" s="111" t="s">
        <v>96</v>
      </c>
      <c r="D155" s="111" t="s">
        <v>95</v>
      </c>
      <c r="E155" s="111" t="s">
        <v>134</v>
      </c>
      <c r="F155" s="112">
        <v>5357315</v>
      </c>
      <c r="G155" s="113">
        <v>182500</v>
      </c>
      <c r="H155" s="111" t="s">
        <v>132</v>
      </c>
      <c r="I155" s="111" t="s">
        <v>135</v>
      </c>
      <c r="J155" s="114">
        <v>44943</v>
      </c>
    </row>
    <row r="156" spans="1:10" ht="15">
      <c r="A156" s="111" t="s">
        <v>39</v>
      </c>
      <c r="B156" s="111" t="s">
        <v>314</v>
      </c>
      <c r="C156" s="111" t="s">
        <v>28</v>
      </c>
      <c r="D156" s="111" t="s">
        <v>97</v>
      </c>
      <c r="E156" s="111" t="s">
        <v>131</v>
      </c>
      <c r="F156" s="112">
        <v>5356815</v>
      </c>
      <c r="G156" s="113">
        <v>821841</v>
      </c>
      <c r="H156" s="111" t="s">
        <v>135</v>
      </c>
      <c r="I156" s="111" t="s">
        <v>135</v>
      </c>
      <c r="J156" s="114">
        <v>44939</v>
      </c>
    </row>
    <row r="157" spans="1:10" ht="15">
      <c r="A157" s="111" t="s">
        <v>39</v>
      </c>
      <c r="B157" s="111" t="s">
        <v>314</v>
      </c>
      <c r="C157" s="111" t="s">
        <v>28</v>
      </c>
      <c r="D157" s="111" t="s">
        <v>49</v>
      </c>
      <c r="E157" s="111" t="s">
        <v>131</v>
      </c>
      <c r="F157" s="112">
        <v>5359831</v>
      </c>
      <c r="G157" s="113">
        <v>470000</v>
      </c>
      <c r="H157" s="111" t="s">
        <v>132</v>
      </c>
      <c r="I157" s="111" t="s">
        <v>135</v>
      </c>
      <c r="J157" s="114">
        <v>44957</v>
      </c>
    </row>
    <row r="158" spans="1:10" ht="15">
      <c r="A158" s="111" t="s">
        <v>39</v>
      </c>
      <c r="B158" s="111" t="s">
        <v>314</v>
      </c>
      <c r="C158" s="111" t="s">
        <v>47</v>
      </c>
      <c r="D158" s="111" t="s">
        <v>48</v>
      </c>
      <c r="E158" s="111" t="s">
        <v>131</v>
      </c>
      <c r="F158" s="112">
        <v>5357718</v>
      </c>
      <c r="G158" s="113">
        <v>745000</v>
      </c>
      <c r="H158" s="111" t="s">
        <v>132</v>
      </c>
      <c r="I158" s="111" t="s">
        <v>135</v>
      </c>
      <c r="J158" s="114">
        <v>44945</v>
      </c>
    </row>
    <row r="159" spans="1:10" ht="15">
      <c r="A159" s="111" t="s">
        <v>39</v>
      </c>
      <c r="B159" s="111" t="s">
        <v>314</v>
      </c>
      <c r="C159" s="111" t="s">
        <v>47</v>
      </c>
      <c r="D159" s="111" t="s">
        <v>48</v>
      </c>
      <c r="E159" s="111" t="s">
        <v>134</v>
      </c>
      <c r="F159" s="112">
        <v>5359015</v>
      </c>
      <c r="G159" s="113">
        <v>325000</v>
      </c>
      <c r="H159" s="111" t="s">
        <v>132</v>
      </c>
      <c r="I159" s="111" t="s">
        <v>135</v>
      </c>
      <c r="J159" s="114">
        <v>44951</v>
      </c>
    </row>
    <row r="160" spans="1:10" ht="15">
      <c r="A160" s="111" t="s">
        <v>39</v>
      </c>
      <c r="B160" s="111" t="s">
        <v>314</v>
      </c>
      <c r="C160" s="111" t="s">
        <v>47</v>
      </c>
      <c r="D160" s="111" t="s">
        <v>48</v>
      </c>
      <c r="E160" s="111" t="s">
        <v>134</v>
      </c>
      <c r="F160" s="112">
        <v>5359484</v>
      </c>
      <c r="G160" s="113">
        <v>400000</v>
      </c>
      <c r="H160" s="111" t="s">
        <v>132</v>
      </c>
      <c r="I160" s="111" t="s">
        <v>135</v>
      </c>
      <c r="J160" s="114">
        <v>44953</v>
      </c>
    </row>
    <row r="161" spans="1:10" ht="15">
      <c r="A161" s="111" t="s">
        <v>39</v>
      </c>
      <c r="B161" s="111" t="s">
        <v>314</v>
      </c>
      <c r="C161" s="111" t="s">
        <v>28</v>
      </c>
      <c r="D161" s="111" t="s">
        <v>98</v>
      </c>
      <c r="E161" s="111" t="s">
        <v>131</v>
      </c>
      <c r="F161" s="112">
        <v>5359905</v>
      </c>
      <c r="G161" s="113">
        <v>399000</v>
      </c>
      <c r="H161" s="111" t="s">
        <v>135</v>
      </c>
      <c r="I161" s="111" t="s">
        <v>135</v>
      </c>
      <c r="J161" s="114">
        <v>44957</v>
      </c>
    </row>
    <row r="162" spans="1:10" ht="15">
      <c r="A162" s="111" t="s">
        <v>39</v>
      </c>
      <c r="B162" s="111" t="s">
        <v>314</v>
      </c>
      <c r="C162" s="111" t="s">
        <v>28</v>
      </c>
      <c r="D162" s="111" t="s">
        <v>49</v>
      </c>
      <c r="E162" s="111" t="s">
        <v>131</v>
      </c>
      <c r="F162" s="112">
        <v>5359894</v>
      </c>
      <c r="G162" s="113">
        <v>470000</v>
      </c>
      <c r="H162" s="111" t="s">
        <v>132</v>
      </c>
      <c r="I162" s="111" t="s">
        <v>135</v>
      </c>
      <c r="J162" s="114">
        <v>44957</v>
      </c>
    </row>
    <row r="163" spans="1:10" ht="15">
      <c r="A163" s="111" t="s">
        <v>39</v>
      </c>
      <c r="B163" s="111" t="s">
        <v>314</v>
      </c>
      <c r="C163" s="111" t="s">
        <v>28</v>
      </c>
      <c r="D163" s="111" t="s">
        <v>49</v>
      </c>
      <c r="E163" s="111" t="s">
        <v>131</v>
      </c>
      <c r="F163" s="112">
        <v>5359492</v>
      </c>
      <c r="G163" s="113">
        <v>410000</v>
      </c>
      <c r="H163" s="111" t="s">
        <v>132</v>
      </c>
      <c r="I163" s="111" t="s">
        <v>135</v>
      </c>
      <c r="J163" s="114">
        <v>44953</v>
      </c>
    </row>
    <row r="164" spans="1:10" ht="15">
      <c r="A164" s="111" t="s">
        <v>39</v>
      </c>
      <c r="B164" s="111" t="s">
        <v>314</v>
      </c>
      <c r="C164" s="111" t="s">
        <v>28</v>
      </c>
      <c r="D164" s="111" t="s">
        <v>49</v>
      </c>
      <c r="E164" s="111" t="s">
        <v>131</v>
      </c>
      <c r="F164" s="112">
        <v>5359618</v>
      </c>
      <c r="G164" s="113">
        <v>490000</v>
      </c>
      <c r="H164" s="111" t="s">
        <v>132</v>
      </c>
      <c r="I164" s="111" t="s">
        <v>135</v>
      </c>
      <c r="J164" s="114">
        <v>44956</v>
      </c>
    </row>
    <row r="165" spans="1:10" ht="15">
      <c r="A165" s="111" t="s">
        <v>39</v>
      </c>
      <c r="B165" s="111" t="s">
        <v>314</v>
      </c>
      <c r="C165" s="111" t="s">
        <v>28</v>
      </c>
      <c r="D165" s="111" t="s">
        <v>100</v>
      </c>
      <c r="E165" s="111" t="s">
        <v>139</v>
      </c>
      <c r="F165" s="112">
        <v>5359028</v>
      </c>
      <c r="G165" s="113">
        <v>857000</v>
      </c>
      <c r="H165" s="111" t="s">
        <v>132</v>
      </c>
      <c r="I165" s="111" t="s">
        <v>135</v>
      </c>
      <c r="J165" s="114">
        <v>44951</v>
      </c>
    </row>
    <row r="166" spans="1:10" ht="15">
      <c r="A166" s="111" t="s">
        <v>39</v>
      </c>
      <c r="B166" s="111" t="s">
        <v>314</v>
      </c>
      <c r="C166" s="111" t="s">
        <v>28</v>
      </c>
      <c r="D166" s="111" t="s">
        <v>97</v>
      </c>
      <c r="E166" s="111" t="s">
        <v>131</v>
      </c>
      <c r="F166" s="112">
        <v>5359056</v>
      </c>
      <c r="G166" s="113">
        <v>381074.55</v>
      </c>
      <c r="H166" s="111" t="s">
        <v>132</v>
      </c>
      <c r="I166" s="111" t="s">
        <v>135</v>
      </c>
      <c r="J166" s="114">
        <v>44952</v>
      </c>
    </row>
    <row r="167" spans="1:10" ht="15">
      <c r="A167" s="111" t="s">
        <v>39</v>
      </c>
      <c r="B167" s="111" t="s">
        <v>314</v>
      </c>
      <c r="C167" s="111" t="s">
        <v>96</v>
      </c>
      <c r="D167" s="111" t="s">
        <v>95</v>
      </c>
      <c r="E167" s="111" t="s">
        <v>134</v>
      </c>
      <c r="F167" s="112">
        <v>5359871</v>
      </c>
      <c r="G167" s="113">
        <v>206500</v>
      </c>
      <c r="H167" s="111" t="s">
        <v>132</v>
      </c>
      <c r="I167" s="111" t="s">
        <v>135</v>
      </c>
      <c r="J167" s="114">
        <v>44957</v>
      </c>
    </row>
    <row r="168" spans="1:10" ht="15">
      <c r="A168" s="111" t="s">
        <v>39</v>
      </c>
      <c r="B168" s="111" t="s">
        <v>314</v>
      </c>
      <c r="C168" s="111" t="s">
        <v>96</v>
      </c>
      <c r="D168" s="111" t="s">
        <v>95</v>
      </c>
      <c r="E168" s="111" t="s">
        <v>131</v>
      </c>
      <c r="F168" s="112">
        <v>5359081</v>
      </c>
      <c r="G168" s="113">
        <v>372690</v>
      </c>
      <c r="H168" s="111" t="s">
        <v>132</v>
      </c>
      <c r="I168" s="111" t="s">
        <v>135</v>
      </c>
      <c r="J168" s="114">
        <v>44952</v>
      </c>
    </row>
    <row r="169" spans="1:10" ht="15">
      <c r="A169" s="111" t="s">
        <v>39</v>
      </c>
      <c r="B169" s="111" t="s">
        <v>314</v>
      </c>
      <c r="C169" s="111" t="s">
        <v>28</v>
      </c>
      <c r="D169" s="111" t="s">
        <v>49</v>
      </c>
      <c r="E169" s="111" t="s">
        <v>146</v>
      </c>
      <c r="F169" s="112">
        <v>5359495</v>
      </c>
      <c r="G169" s="113">
        <v>270000</v>
      </c>
      <c r="H169" s="111" t="s">
        <v>132</v>
      </c>
      <c r="I169" s="111" t="s">
        <v>135</v>
      </c>
      <c r="J169" s="114">
        <v>44953</v>
      </c>
    </row>
    <row r="170" spans="1:10" ht="15">
      <c r="A170" s="111" t="s">
        <v>39</v>
      </c>
      <c r="B170" s="111" t="s">
        <v>314</v>
      </c>
      <c r="C170" s="111" t="s">
        <v>28</v>
      </c>
      <c r="D170" s="111" t="s">
        <v>151</v>
      </c>
      <c r="E170" s="111" t="s">
        <v>137</v>
      </c>
      <c r="F170" s="112">
        <v>5358993</v>
      </c>
      <c r="G170" s="113">
        <v>830000</v>
      </c>
      <c r="H170" s="111" t="s">
        <v>132</v>
      </c>
      <c r="I170" s="111" t="s">
        <v>135</v>
      </c>
      <c r="J170" s="114">
        <v>44951</v>
      </c>
    </row>
    <row r="171" spans="1:10" ht="15">
      <c r="A171" s="111" t="s">
        <v>39</v>
      </c>
      <c r="B171" s="111" t="s">
        <v>314</v>
      </c>
      <c r="C171" s="111" t="s">
        <v>28</v>
      </c>
      <c r="D171" s="111" t="s">
        <v>49</v>
      </c>
      <c r="E171" s="111" t="s">
        <v>131</v>
      </c>
      <c r="F171" s="112">
        <v>5359598</v>
      </c>
      <c r="G171" s="113">
        <v>2595999</v>
      </c>
      <c r="H171" s="111" t="s">
        <v>132</v>
      </c>
      <c r="I171" s="111" t="s">
        <v>135</v>
      </c>
      <c r="J171" s="114">
        <v>44956</v>
      </c>
    </row>
    <row r="172" spans="1:10" ht="15">
      <c r="A172" s="111" t="s">
        <v>39</v>
      </c>
      <c r="B172" s="111" t="s">
        <v>314</v>
      </c>
      <c r="C172" s="111" t="s">
        <v>92</v>
      </c>
      <c r="D172" s="111" t="s">
        <v>93</v>
      </c>
      <c r="E172" s="111" t="s">
        <v>139</v>
      </c>
      <c r="F172" s="112">
        <v>5359890</v>
      </c>
      <c r="G172" s="113">
        <v>1550000</v>
      </c>
      <c r="H172" s="111" t="s">
        <v>132</v>
      </c>
      <c r="I172" s="111" t="s">
        <v>135</v>
      </c>
      <c r="J172" s="114">
        <v>44957</v>
      </c>
    </row>
    <row r="173" spans="1:10" ht="15">
      <c r="A173" s="111" t="s">
        <v>39</v>
      </c>
      <c r="B173" s="111" t="s">
        <v>314</v>
      </c>
      <c r="C173" s="111" t="s">
        <v>96</v>
      </c>
      <c r="D173" s="111" t="s">
        <v>95</v>
      </c>
      <c r="E173" s="111" t="s">
        <v>134</v>
      </c>
      <c r="F173" s="112">
        <v>5359106</v>
      </c>
      <c r="G173" s="113">
        <v>470000</v>
      </c>
      <c r="H173" s="111" t="s">
        <v>132</v>
      </c>
      <c r="I173" s="111" t="s">
        <v>135</v>
      </c>
      <c r="J173" s="114">
        <v>44952</v>
      </c>
    </row>
    <row r="174" spans="1:10" ht="15">
      <c r="A174" s="111" t="s">
        <v>39</v>
      </c>
      <c r="B174" s="111" t="s">
        <v>314</v>
      </c>
      <c r="C174" s="111" t="s">
        <v>28</v>
      </c>
      <c r="D174" s="111" t="s">
        <v>46</v>
      </c>
      <c r="E174" s="111" t="s">
        <v>131</v>
      </c>
      <c r="F174" s="112">
        <v>5359828</v>
      </c>
      <c r="G174" s="113">
        <v>935000</v>
      </c>
      <c r="H174" s="111" t="s">
        <v>132</v>
      </c>
      <c r="I174" s="111" t="s">
        <v>135</v>
      </c>
      <c r="J174" s="114">
        <v>44957</v>
      </c>
    </row>
    <row r="175" spans="1:10" ht="15">
      <c r="A175" s="111" t="s">
        <v>39</v>
      </c>
      <c r="B175" s="111" t="s">
        <v>314</v>
      </c>
      <c r="C175" s="111" t="s">
        <v>28</v>
      </c>
      <c r="D175" s="111" t="s">
        <v>95</v>
      </c>
      <c r="E175" s="111" t="s">
        <v>131</v>
      </c>
      <c r="F175" s="112">
        <v>5359109</v>
      </c>
      <c r="G175" s="113">
        <v>750000</v>
      </c>
      <c r="H175" s="111" t="s">
        <v>132</v>
      </c>
      <c r="I175" s="111" t="s">
        <v>135</v>
      </c>
      <c r="J175" s="114">
        <v>44952</v>
      </c>
    </row>
    <row r="176" spans="1:10" ht="15">
      <c r="A176" s="111" t="s">
        <v>39</v>
      </c>
      <c r="B176" s="111" t="s">
        <v>314</v>
      </c>
      <c r="C176" s="111" t="s">
        <v>28</v>
      </c>
      <c r="D176" s="111" t="s">
        <v>97</v>
      </c>
      <c r="E176" s="111" t="s">
        <v>131</v>
      </c>
      <c r="F176" s="112">
        <v>5359114</v>
      </c>
      <c r="G176" s="113">
        <v>766611</v>
      </c>
      <c r="H176" s="111" t="s">
        <v>135</v>
      </c>
      <c r="I176" s="111" t="s">
        <v>135</v>
      </c>
      <c r="J176" s="114">
        <v>44952</v>
      </c>
    </row>
    <row r="177" spans="1:10" ht="15">
      <c r="A177" s="111" t="s">
        <v>39</v>
      </c>
      <c r="B177" s="111" t="s">
        <v>314</v>
      </c>
      <c r="C177" s="111" t="s">
        <v>28</v>
      </c>
      <c r="D177" s="111" t="s">
        <v>49</v>
      </c>
      <c r="E177" s="111" t="s">
        <v>131</v>
      </c>
      <c r="F177" s="112">
        <v>5359116</v>
      </c>
      <c r="G177" s="113">
        <v>1060000</v>
      </c>
      <c r="H177" s="111" t="s">
        <v>132</v>
      </c>
      <c r="I177" s="111" t="s">
        <v>135</v>
      </c>
      <c r="J177" s="114">
        <v>44952</v>
      </c>
    </row>
    <row r="178" spans="1:10" ht="15">
      <c r="A178" s="111" t="s">
        <v>39</v>
      </c>
      <c r="B178" s="111" t="s">
        <v>314</v>
      </c>
      <c r="C178" s="111" t="s">
        <v>96</v>
      </c>
      <c r="D178" s="111" t="s">
        <v>95</v>
      </c>
      <c r="E178" s="111" t="s">
        <v>131</v>
      </c>
      <c r="F178" s="112">
        <v>5359339</v>
      </c>
      <c r="G178" s="113">
        <v>420000</v>
      </c>
      <c r="H178" s="111" t="s">
        <v>132</v>
      </c>
      <c r="I178" s="111" t="s">
        <v>135</v>
      </c>
      <c r="J178" s="114">
        <v>44953</v>
      </c>
    </row>
    <row r="179" spans="1:10" ht="15">
      <c r="A179" s="111" t="s">
        <v>39</v>
      </c>
      <c r="B179" s="111" t="s">
        <v>314</v>
      </c>
      <c r="C179" s="111" t="s">
        <v>28</v>
      </c>
      <c r="D179" s="111" t="s">
        <v>99</v>
      </c>
      <c r="E179" s="111" t="s">
        <v>131</v>
      </c>
      <c r="F179" s="112">
        <v>5359154</v>
      </c>
      <c r="G179" s="113">
        <v>369990</v>
      </c>
      <c r="H179" s="111" t="s">
        <v>135</v>
      </c>
      <c r="I179" s="111" t="s">
        <v>135</v>
      </c>
      <c r="J179" s="114">
        <v>44952</v>
      </c>
    </row>
    <row r="180" spans="1:10" ht="15">
      <c r="A180" s="111" t="s">
        <v>39</v>
      </c>
      <c r="B180" s="111" t="s">
        <v>314</v>
      </c>
      <c r="C180" s="111" t="s">
        <v>47</v>
      </c>
      <c r="D180" s="111" t="s">
        <v>48</v>
      </c>
      <c r="E180" s="111" t="s">
        <v>131</v>
      </c>
      <c r="F180" s="112">
        <v>5359739</v>
      </c>
      <c r="G180" s="113">
        <v>449500</v>
      </c>
      <c r="H180" s="111" t="s">
        <v>132</v>
      </c>
      <c r="I180" s="111" t="s">
        <v>135</v>
      </c>
      <c r="J180" s="114">
        <v>44956</v>
      </c>
    </row>
    <row r="181" spans="1:10" ht="15">
      <c r="A181" s="111" t="s">
        <v>39</v>
      </c>
      <c r="B181" s="111" t="s">
        <v>314</v>
      </c>
      <c r="C181" s="111" t="s">
        <v>28</v>
      </c>
      <c r="D181" s="111" t="s">
        <v>100</v>
      </c>
      <c r="E181" s="111" t="s">
        <v>139</v>
      </c>
      <c r="F181" s="112">
        <v>5359728</v>
      </c>
      <c r="G181" s="113">
        <v>1540000</v>
      </c>
      <c r="H181" s="111" t="s">
        <v>132</v>
      </c>
      <c r="I181" s="111" t="s">
        <v>135</v>
      </c>
      <c r="J181" s="114">
        <v>44956</v>
      </c>
    </row>
    <row r="182" spans="1:10" ht="15">
      <c r="A182" s="111" t="s">
        <v>39</v>
      </c>
      <c r="B182" s="111" t="s">
        <v>314</v>
      </c>
      <c r="C182" s="111" t="s">
        <v>28</v>
      </c>
      <c r="D182" s="111" t="s">
        <v>49</v>
      </c>
      <c r="E182" s="111" t="s">
        <v>134</v>
      </c>
      <c r="F182" s="112">
        <v>5359166</v>
      </c>
      <c r="G182" s="113">
        <v>132500</v>
      </c>
      <c r="H182" s="111" t="s">
        <v>132</v>
      </c>
      <c r="I182" s="111" t="s">
        <v>135</v>
      </c>
      <c r="J182" s="114">
        <v>44952</v>
      </c>
    </row>
    <row r="183" spans="1:10" ht="15">
      <c r="A183" s="111" t="s">
        <v>39</v>
      </c>
      <c r="B183" s="111" t="s">
        <v>314</v>
      </c>
      <c r="C183" s="111" t="s">
        <v>89</v>
      </c>
      <c r="D183" s="111" t="s">
        <v>101</v>
      </c>
      <c r="E183" s="111" t="s">
        <v>131</v>
      </c>
      <c r="F183" s="112">
        <v>5359322</v>
      </c>
      <c r="G183" s="113">
        <v>962367</v>
      </c>
      <c r="H183" s="111" t="s">
        <v>135</v>
      </c>
      <c r="I183" s="111" t="s">
        <v>135</v>
      </c>
      <c r="J183" s="114">
        <v>44953</v>
      </c>
    </row>
    <row r="184" spans="1:10" ht="15">
      <c r="A184" s="111" t="s">
        <v>39</v>
      </c>
      <c r="B184" s="111" t="s">
        <v>314</v>
      </c>
      <c r="C184" s="111" t="s">
        <v>92</v>
      </c>
      <c r="D184" s="111" t="s">
        <v>93</v>
      </c>
      <c r="E184" s="111" t="s">
        <v>131</v>
      </c>
      <c r="F184" s="112">
        <v>5359302</v>
      </c>
      <c r="G184" s="113">
        <v>459000</v>
      </c>
      <c r="H184" s="111" t="s">
        <v>132</v>
      </c>
      <c r="I184" s="111" t="s">
        <v>135</v>
      </c>
      <c r="J184" s="114">
        <v>44953</v>
      </c>
    </row>
    <row r="185" spans="1:10" ht="15">
      <c r="A185" s="111" t="s">
        <v>39</v>
      </c>
      <c r="B185" s="111" t="s">
        <v>314</v>
      </c>
      <c r="C185" s="111" t="s">
        <v>92</v>
      </c>
      <c r="D185" s="111" t="s">
        <v>93</v>
      </c>
      <c r="E185" s="111" t="s">
        <v>139</v>
      </c>
      <c r="F185" s="112">
        <v>5359312</v>
      </c>
      <c r="G185" s="113">
        <v>1850000</v>
      </c>
      <c r="H185" s="111" t="s">
        <v>132</v>
      </c>
      <c r="I185" s="111" t="s">
        <v>135</v>
      </c>
      <c r="J185" s="114">
        <v>44953</v>
      </c>
    </row>
    <row r="186" spans="1:10" ht="15">
      <c r="A186" s="111" t="s">
        <v>39</v>
      </c>
      <c r="B186" s="111" t="s">
        <v>314</v>
      </c>
      <c r="C186" s="111" t="s">
        <v>92</v>
      </c>
      <c r="D186" s="111" t="s">
        <v>93</v>
      </c>
      <c r="E186" s="111" t="s">
        <v>131</v>
      </c>
      <c r="F186" s="112">
        <v>5359587</v>
      </c>
      <c r="G186" s="113">
        <v>2335000</v>
      </c>
      <c r="H186" s="111" t="s">
        <v>132</v>
      </c>
      <c r="I186" s="111" t="s">
        <v>135</v>
      </c>
      <c r="J186" s="114">
        <v>44956</v>
      </c>
    </row>
    <row r="187" spans="1:10" ht="15">
      <c r="A187" s="111" t="s">
        <v>39</v>
      </c>
      <c r="B187" s="111" t="s">
        <v>314</v>
      </c>
      <c r="C187" s="111" t="s">
        <v>96</v>
      </c>
      <c r="D187" s="111" t="s">
        <v>95</v>
      </c>
      <c r="E187" s="111" t="s">
        <v>131</v>
      </c>
      <c r="F187" s="112">
        <v>5359949</v>
      </c>
      <c r="G187" s="113">
        <v>399000</v>
      </c>
      <c r="H187" s="111" t="s">
        <v>132</v>
      </c>
      <c r="I187" s="111" t="s">
        <v>135</v>
      </c>
      <c r="J187" s="114">
        <v>44957</v>
      </c>
    </row>
    <row r="188" spans="1:10" ht="15">
      <c r="A188" s="111" t="s">
        <v>39</v>
      </c>
      <c r="B188" s="111" t="s">
        <v>314</v>
      </c>
      <c r="C188" s="111" t="s">
        <v>92</v>
      </c>
      <c r="D188" s="111" t="s">
        <v>93</v>
      </c>
      <c r="E188" s="111" t="s">
        <v>131</v>
      </c>
      <c r="F188" s="112">
        <v>5359408</v>
      </c>
      <c r="G188" s="113">
        <v>680000</v>
      </c>
      <c r="H188" s="111" t="s">
        <v>132</v>
      </c>
      <c r="I188" s="111" t="s">
        <v>135</v>
      </c>
      <c r="J188" s="114">
        <v>44953</v>
      </c>
    </row>
    <row r="189" spans="1:10" ht="15">
      <c r="A189" s="111" t="s">
        <v>39</v>
      </c>
      <c r="B189" s="111" t="s">
        <v>314</v>
      </c>
      <c r="C189" s="111" t="s">
        <v>47</v>
      </c>
      <c r="D189" s="111" t="s">
        <v>48</v>
      </c>
      <c r="E189" s="111" t="s">
        <v>137</v>
      </c>
      <c r="F189" s="112">
        <v>5359439</v>
      </c>
      <c r="G189" s="113">
        <v>150000</v>
      </c>
      <c r="H189" s="111" t="s">
        <v>132</v>
      </c>
      <c r="I189" s="111" t="s">
        <v>135</v>
      </c>
      <c r="J189" s="114">
        <v>44953</v>
      </c>
    </row>
    <row r="190" spans="1:10" ht="15">
      <c r="A190" s="111" t="s">
        <v>39</v>
      </c>
      <c r="B190" s="111" t="s">
        <v>314</v>
      </c>
      <c r="C190" s="111" t="s">
        <v>28</v>
      </c>
      <c r="D190" s="111" t="s">
        <v>97</v>
      </c>
      <c r="E190" s="111" t="s">
        <v>131</v>
      </c>
      <c r="F190" s="112">
        <v>5359402</v>
      </c>
      <c r="G190" s="113">
        <v>1500000</v>
      </c>
      <c r="H190" s="111" t="s">
        <v>132</v>
      </c>
      <c r="I190" s="111" t="s">
        <v>135</v>
      </c>
      <c r="J190" s="114">
        <v>44953</v>
      </c>
    </row>
    <row r="191" spans="1:10" ht="15">
      <c r="A191" s="111" t="s">
        <v>39</v>
      </c>
      <c r="B191" s="111" t="s">
        <v>314</v>
      </c>
      <c r="C191" s="111" t="s">
        <v>28</v>
      </c>
      <c r="D191" s="111" t="s">
        <v>46</v>
      </c>
      <c r="E191" s="111" t="s">
        <v>131</v>
      </c>
      <c r="F191" s="112">
        <v>5358951</v>
      </c>
      <c r="G191" s="113">
        <v>1090000</v>
      </c>
      <c r="H191" s="111" t="s">
        <v>132</v>
      </c>
      <c r="I191" s="111" t="s">
        <v>135</v>
      </c>
      <c r="J191" s="114">
        <v>44951</v>
      </c>
    </row>
    <row r="192" spans="1:10" ht="15">
      <c r="A192" s="111" t="s">
        <v>39</v>
      </c>
      <c r="B192" s="111" t="s">
        <v>314</v>
      </c>
      <c r="C192" s="111" t="s">
        <v>47</v>
      </c>
      <c r="D192" s="111" t="s">
        <v>48</v>
      </c>
      <c r="E192" s="111" t="s">
        <v>134</v>
      </c>
      <c r="F192" s="112">
        <v>5359964</v>
      </c>
      <c r="G192" s="113">
        <v>285000</v>
      </c>
      <c r="H192" s="111" t="s">
        <v>132</v>
      </c>
      <c r="I192" s="111" t="s">
        <v>135</v>
      </c>
      <c r="J192" s="114">
        <v>44957</v>
      </c>
    </row>
    <row r="193" spans="1:10" ht="15">
      <c r="A193" s="111" t="s">
        <v>39</v>
      </c>
      <c r="B193" s="111" t="s">
        <v>314</v>
      </c>
      <c r="C193" s="111" t="s">
        <v>47</v>
      </c>
      <c r="D193" s="111" t="s">
        <v>48</v>
      </c>
      <c r="E193" s="111" t="s">
        <v>131</v>
      </c>
      <c r="F193" s="112">
        <v>5359957</v>
      </c>
      <c r="G193" s="113">
        <v>720000</v>
      </c>
      <c r="H193" s="111" t="s">
        <v>132</v>
      </c>
      <c r="I193" s="111" t="s">
        <v>135</v>
      </c>
      <c r="J193" s="114">
        <v>44957</v>
      </c>
    </row>
    <row r="194" spans="1:10" ht="15">
      <c r="A194" s="111" t="s">
        <v>39</v>
      </c>
      <c r="B194" s="111" t="s">
        <v>314</v>
      </c>
      <c r="C194" s="111" t="s">
        <v>47</v>
      </c>
      <c r="D194" s="111" t="s">
        <v>48</v>
      </c>
      <c r="E194" s="111" t="s">
        <v>147</v>
      </c>
      <c r="F194" s="112">
        <v>5358911</v>
      </c>
      <c r="G194" s="113">
        <v>550000</v>
      </c>
      <c r="H194" s="111" t="s">
        <v>132</v>
      </c>
      <c r="I194" s="111" t="s">
        <v>135</v>
      </c>
      <c r="J194" s="114">
        <v>44951</v>
      </c>
    </row>
    <row r="195" spans="1:10" ht="15">
      <c r="A195" s="111" t="s">
        <v>39</v>
      </c>
      <c r="B195" s="111" t="s">
        <v>314</v>
      </c>
      <c r="C195" s="111" t="s">
        <v>89</v>
      </c>
      <c r="D195" s="111" t="s">
        <v>101</v>
      </c>
      <c r="E195" s="111" t="s">
        <v>146</v>
      </c>
      <c r="F195" s="112">
        <v>5358908</v>
      </c>
      <c r="G195" s="113">
        <v>200000</v>
      </c>
      <c r="H195" s="111" t="s">
        <v>132</v>
      </c>
      <c r="I195" s="111" t="s">
        <v>135</v>
      </c>
      <c r="J195" s="114">
        <v>44951</v>
      </c>
    </row>
    <row r="196" spans="1:10" ht="15">
      <c r="A196" s="111" t="s">
        <v>39</v>
      </c>
      <c r="B196" s="111" t="s">
        <v>314</v>
      </c>
      <c r="C196" s="111" t="s">
        <v>28</v>
      </c>
      <c r="D196" s="111" t="s">
        <v>49</v>
      </c>
      <c r="E196" s="111" t="s">
        <v>131</v>
      </c>
      <c r="F196" s="112">
        <v>5359993</v>
      </c>
      <c r="G196" s="113">
        <v>464900</v>
      </c>
      <c r="H196" s="111" t="s">
        <v>132</v>
      </c>
      <c r="I196" s="111" t="s">
        <v>135</v>
      </c>
      <c r="J196" s="114">
        <v>44957</v>
      </c>
    </row>
    <row r="197" spans="1:10" ht="15">
      <c r="A197" s="111" t="s">
        <v>39</v>
      </c>
      <c r="B197" s="111" t="s">
        <v>314</v>
      </c>
      <c r="C197" s="111" t="s">
        <v>89</v>
      </c>
      <c r="D197" s="111" t="s">
        <v>101</v>
      </c>
      <c r="E197" s="111" t="s">
        <v>131</v>
      </c>
      <c r="F197" s="112">
        <v>5360025</v>
      </c>
      <c r="G197" s="113">
        <v>435000</v>
      </c>
      <c r="H197" s="111" t="s">
        <v>132</v>
      </c>
      <c r="I197" s="111" t="s">
        <v>135</v>
      </c>
      <c r="J197" s="114">
        <v>44957</v>
      </c>
    </row>
    <row r="198" spans="1:10" ht="15">
      <c r="A198" s="111" t="s">
        <v>39</v>
      </c>
      <c r="B198" s="111" t="s">
        <v>314</v>
      </c>
      <c r="C198" s="111" t="s">
        <v>92</v>
      </c>
      <c r="D198" s="111" t="s">
        <v>93</v>
      </c>
      <c r="E198" s="111" t="s">
        <v>131</v>
      </c>
      <c r="F198" s="112">
        <v>5359453</v>
      </c>
      <c r="G198" s="113">
        <v>810000</v>
      </c>
      <c r="H198" s="111" t="s">
        <v>132</v>
      </c>
      <c r="I198" s="111" t="s">
        <v>135</v>
      </c>
      <c r="J198" s="114">
        <v>44953</v>
      </c>
    </row>
    <row r="199" spans="1:10" ht="15">
      <c r="A199" s="111" t="s">
        <v>39</v>
      </c>
      <c r="B199" s="111" t="s">
        <v>314</v>
      </c>
      <c r="C199" s="111" t="s">
        <v>28</v>
      </c>
      <c r="D199" s="111" t="s">
        <v>49</v>
      </c>
      <c r="E199" s="111" t="s">
        <v>131</v>
      </c>
      <c r="F199" s="112">
        <v>5359945</v>
      </c>
      <c r="G199" s="113">
        <v>490000</v>
      </c>
      <c r="H199" s="111" t="s">
        <v>132</v>
      </c>
      <c r="I199" s="111" t="s">
        <v>135</v>
      </c>
      <c r="J199" s="114">
        <v>44957</v>
      </c>
    </row>
    <row r="200" spans="1:10" ht="15">
      <c r="A200" s="111" t="s">
        <v>39</v>
      </c>
      <c r="B200" s="111" t="s">
        <v>314</v>
      </c>
      <c r="C200" s="111" t="s">
        <v>28</v>
      </c>
      <c r="D200" s="111" t="s">
        <v>100</v>
      </c>
      <c r="E200" s="111" t="s">
        <v>139</v>
      </c>
      <c r="F200" s="112">
        <v>5359456</v>
      </c>
      <c r="G200" s="113">
        <v>629900</v>
      </c>
      <c r="H200" s="111" t="s">
        <v>132</v>
      </c>
      <c r="I200" s="111" t="s">
        <v>135</v>
      </c>
      <c r="J200" s="114">
        <v>44953</v>
      </c>
    </row>
    <row r="201" spans="1:10" ht="15">
      <c r="A201" s="111" t="s">
        <v>39</v>
      </c>
      <c r="B201" s="111" t="s">
        <v>314</v>
      </c>
      <c r="C201" s="111" t="s">
        <v>28</v>
      </c>
      <c r="D201" s="111" t="s">
        <v>98</v>
      </c>
      <c r="E201" s="111" t="s">
        <v>131</v>
      </c>
      <c r="F201" s="112">
        <v>5359938</v>
      </c>
      <c r="G201" s="113">
        <v>399990</v>
      </c>
      <c r="H201" s="111" t="s">
        <v>135</v>
      </c>
      <c r="I201" s="111" t="s">
        <v>135</v>
      </c>
      <c r="J201" s="114">
        <v>44957</v>
      </c>
    </row>
    <row r="202" spans="1:10" ht="15">
      <c r="A202" s="111" t="s">
        <v>39</v>
      </c>
      <c r="B202" s="111" t="s">
        <v>314</v>
      </c>
      <c r="C202" s="111" t="s">
        <v>28</v>
      </c>
      <c r="D202" s="111" t="s">
        <v>100</v>
      </c>
      <c r="E202" s="111" t="s">
        <v>134</v>
      </c>
      <c r="F202" s="112">
        <v>5359394</v>
      </c>
      <c r="G202" s="113">
        <v>365000</v>
      </c>
      <c r="H202" s="111" t="s">
        <v>132</v>
      </c>
      <c r="I202" s="111" t="s">
        <v>135</v>
      </c>
      <c r="J202" s="114">
        <v>44953</v>
      </c>
    </row>
    <row r="203" spans="1:10" ht="15">
      <c r="A203" s="111" t="s">
        <v>39</v>
      </c>
      <c r="B203" s="111" t="s">
        <v>314</v>
      </c>
      <c r="C203" s="111" t="s">
        <v>92</v>
      </c>
      <c r="D203" s="111" t="s">
        <v>93</v>
      </c>
      <c r="E203" s="111" t="s">
        <v>134</v>
      </c>
      <c r="F203" s="112">
        <v>5360069</v>
      </c>
      <c r="G203" s="113">
        <v>232000</v>
      </c>
      <c r="H203" s="111" t="s">
        <v>132</v>
      </c>
      <c r="I203" s="111" t="s">
        <v>135</v>
      </c>
      <c r="J203" s="114">
        <v>44957</v>
      </c>
    </row>
    <row r="204" spans="1:10" ht="15">
      <c r="A204" s="111" t="s">
        <v>102</v>
      </c>
      <c r="B204" s="111" t="s">
        <v>315</v>
      </c>
      <c r="C204" s="111" t="s">
        <v>103</v>
      </c>
      <c r="D204" s="111" t="s">
        <v>73</v>
      </c>
      <c r="E204" s="111" t="s">
        <v>134</v>
      </c>
      <c r="F204" s="112">
        <v>5360007</v>
      </c>
      <c r="G204" s="113">
        <v>395000</v>
      </c>
      <c r="H204" s="111" t="s">
        <v>132</v>
      </c>
      <c r="I204" s="111" t="s">
        <v>135</v>
      </c>
      <c r="J204" s="114">
        <v>44957</v>
      </c>
    </row>
    <row r="205" spans="1:10" ht="15">
      <c r="A205" s="111" t="s">
        <v>102</v>
      </c>
      <c r="B205" s="111" t="s">
        <v>315</v>
      </c>
      <c r="C205" s="111" t="s">
        <v>103</v>
      </c>
      <c r="D205" s="111" t="s">
        <v>73</v>
      </c>
      <c r="E205" s="111" t="s">
        <v>131</v>
      </c>
      <c r="F205" s="112">
        <v>5356299</v>
      </c>
      <c r="G205" s="113">
        <v>442000</v>
      </c>
      <c r="H205" s="111" t="s">
        <v>132</v>
      </c>
      <c r="I205" s="111" t="s">
        <v>135</v>
      </c>
      <c r="J205" s="114">
        <v>44937</v>
      </c>
    </row>
    <row r="206" spans="1:10" ht="15">
      <c r="A206" s="111" t="s">
        <v>102</v>
      </c>
      <c r="B206" s="111" t="s">
        <v>315</v>
      </c>
      <c r="C206" s="111" t="s">
        <v>103</v>
      </c>
      <c r="D206" s="111" t="s">
        <v>73</v>
      </c>
      <c r="E206" s="111" t="s">
        <v>137</v>
      </c>
      <c r="F206" s="112">
        <v>5355940</v>
      </c>
      <c r="G206" s="113">
        <v>177000</v>
      </c>
      <c r="H206" s="111" t="s">
        <v>132</v>
      </c>
      <c r="I206" s="111" t="s">
        <v>135</v>
      </c>
      <c r="J206" s="114">
        <v>44935</v>
      </c>
    </row>
    <row r="207" spans="1:10" ht="15">
      <c r="A207" s="111" t="s">
        <v>102</v>
      </c>
      <c r="B207" s="111" t="s">
        <v>315</v>
      </c>
      <c r="C207" s="111" t="s">
        <v>103</v>
      </c>
      <c r="D207" s="111" t="s">
        <v>73</v>
      </c>
      <c r="E207" s="111" t="s">
        <v>131</v>
      </c>
      <c r="F207" s="112">
        <v>5357382</v>
      </c>
      <c r="G207" s="113">
        <v>570000</v>
      </c>
      <c r="H207" s="111" t="s">
        <v>132</v>
      </c>
      <c r="I207" s="111" t="s">
        <v>135</v>
      </c>
      <c r="J207" s="114">
        <v>44944</v>
      </c>
    </row>
    <row r="208" spans="1:10" ht="15">
      <c r="A208" s="111" t="s">
        <v>102</v>
      </c>
      <c r="B208" s="111" t="s">
        <v>315</v>
      </c>
      <c r="C208" s="111" t="s">
        <v>103</v>
      </c>
      <c r="D208" s="111" t="s">
        <v>73</v>
      </c>
      <c r="E208" s="111" t="s">
        <v>131</v>
      </c>
      <c r="F208" s="112">
        <v>5355655</v>
      </c>
      <c r="G208" s="113">
        <v>340000</v>
      </c>
      <c r="H208" s="111" t="s">
        <v>132</v>
      </c>
      <c r="I208" s="111" t="s">
        <v>135</v>
      </c>
      <c r="J208" s="114">
        <v>44932</v>
      </c>
    </row>
    <row r="209" spans="1:10" ht="15">
      <c r="A209" s="111" t="s">
        <v>102</v>
      </c>
      <c r="B209" s="111" t="s">
        <v>315</v>
      </c>
      <c r="C209" s="111" t="s">
        <v>103</v>
      </c>
      <c r="D209" s="111" t="s">
        <v>104</v>
      </c>
      <c r="E209" s="111" t="s">
        <v>134</v>
      </c>
      <c r="F209" s="112">
        <v>5359348</v>
      </c>
      <c r="G209" s="113">
        <v>519000</v>
      </c>
      <c r="H209" s="111" t="s">
        <v>132</v>
      </c>
      <c r="I209" s="111" t="s">
        <v>135</v>
      </c>
      <c r="J209" s="114">
        <v>44953</v>
      </c>
    </row>
    <row r="210" spans="1:10" ht="15">
      <c r="A210" s="111" t="s">
        <v>102</v>
      </c>
      <c r="B210" s="111" t="s">
        <v>315</v>
      </c>
      <c r="C210" s="111" t="s">
        <v>103</v>
      </c>
      <c r="D210" s="111" t="s">
        <v>104</v>
      </c>
      <c r="E210" s="111" t="s">
        <v>131</v>
      </c>
      <c r="F210" s="112">
        <v>5358903</v>
      </c>
      <c r="G210" s="113">
        <v>309750</v>
      </c>
      <c r="H210" s="111" t="s">
        <v>132</v>
      </c>
      <c r="I210" s="111" t="s">
        <v>135</v>
      </c>
      <c r="J210" s="114">
        <v>44951</v>
      </c>
    </row>
    <row r="211" spans="1:10" ht="15">
      <c r="A211" s="111" t="s">
        <v>102</v>
      </c>
      <c r="B211" s="111" t="s">
        <v>315</v>
      </c>
      <c r="C211" s="111" t="s">
        <v>103</v>
      </c>
      <c r="D211" s="111" t="s">
        <v>73</v>
      </c>
      <c r="E211" s="111" t="s">
        <v>137</v>
      </c>
      <c r="F211" s="112">
        <v>5359079</v>
      </c>
      <c r="G211" s="113">
        <v>175000</v>
      </c>
      <c r="H211" s="111" t="s">
        <v>132</v>
      </c>
      <c r="I211" s="111" t="s">
        <v>135</v>
      </c>
      <c r="J211" s="114">
        <v>44952</v>
      </c>
    </row>
    <row r="212" spans="1:10" ht="15">
      <c r="A212" s="111" t="s">
        <v>102</v>
      </c>
      <c r="B212" s="111" t="s">
        <v>315</v>
      </c>
      <c r="C212" s="111" t="s">
        <v>103</v>
      </c>
      <c r="D212" s="111" t="s">
        <v>73</v>
      </c>
      <c r="E212" s="111" t="s">
        <v>134</v>
      </c>
      <c r="F212" s="112">
        <v>5358057</v>
      </c>
      <c r="G212" s="113">
        <v>365000</v>
      </c>
      <c r="H212" s="111" t="s">
        <v>132</v>
      </c>
      <c r="I212" s="111" t="s">
        <v>135</v>
      </c>
      <c r="J212" s="114">
        <v>44946</v>
      </c>
    </row>
    <row r="213" spans="1:10" ht="15">
      <c r="A213" s="111" t="s">
        <v>102</v>
      </c>
      <c r="B213" s="111" t="s">
        <v>315</v>
      </c>
      <c r="C213" s="111" t="s">
        <v>103</v>
      </c>
      <c r="D213" s="111" t="s">
        <v>73</v>
      </c>
      <c r="E213" s="111" t="s">
        <v>134</v>
      </c>
      <c r="F213" s="112">
        <v>5355041</v>
      </c>
      <c r="G213" s="113">
        <v>315000</v>
      </c>
      <c r="H213" s="111" t="s">
        <v>132</v>
      </c>
      <c r="I213" s="111" t="s">
        <v>135</v>
      </c>
      <c r="J213" s="114">
        <v>44929</v>
      </c>
    </row>
    <row r="214" spans="1:10" ht="15">
      <c r="A214" s="111" t="s">
        <v>102</v>
      </c>
      <c r="B214" s="111" t="s">
        <v>315</v>
      </c>
      <c r="C214" s="111" t="s">
        <v>103</v>
      </c>
      <c r="D214" s="111" t="s">
        <v>73</v>
      </c>
      <c r="E214" s="111" t="s">
        <v>131</v>
      </c>
      <c r="F214" s="112">
        <v>5358428</v>
      </c>
      <c r="G214" s="113">
        <v>370000</v>
      </c>
      <c r="H214" s="111" t="s">
        <v>132</v>
      </c>
      <c r="I214" s="111" t="s">
        <v>135</v>
      </c>
      <c r="J214" s="114">
        <v>44949</v>
      </c>
    </row>
    <row r="215" spans="1:10" ht="15">
      <c r="A215" s="111" t="s">
        <v>102</v>
      </c>
      <c r="B215" s="111" t="s">
        <v>315</v>
      </c>
      <c r="C215" s="111" t="s">
        <v>103</v>
      </c>
      <c r="D215" s="111" t="s">
        <v>104</v>
      </c>
      <c r="E215" s="111" t="s">
        <v>134</v>
      </c>
      <c r="F215" s="112">
        <v>5359369</v>
      </c>
      <c r="G215" s="113">
        <v>355000</v>
      </c>
      <c r="H215" s="111" t="s">
        <v>132</v>
      </c>
      <c r="I215" s="111" t="s">
        <v>135</v>
      </c>
      <c r="J215" s="114">
        <v>44953</v>
      </c>
    </row>
    <row r="216" spans="1:10" ht="15">
      <c r="A216" s="111" t="s">
        <v>102</v>
      </c>
      <c r="B216" s="111" t="s">
        <v>315</v>
      </c>
      <c r="C216" s="111" t="s">
        <v>103</v>
      </c>
      <c r="D216" s="111" t="s">
        <v>73</v>
      </c>
      <c r="E216" s="111" t="s">
        <v>134</v>
      </c>
      <c r="F216" s="112">
        <v>5355508</v>
      </c>
      <c r="G216" s="113">
        <v>153000</v>
      </c>
      <c r="H216" s="111" t="s">
        <v>132</v>
      </c>
      <c r="I216" s="111" t="s">
        <v>135</v>
      </c>
      <c r="J216" s="114">
        <v>44931</v>
      </c>
    </row>
    <row r="217" spans="1:10" ht="15">
      <c r="A217" s="111" t="s">
        <v>105</v>
      </c>
      <c r="B217" s="111" t="s">
        <v>316</v>
      </c>
      <c r="C217" s="111" t="s">
        <v>106</v>
      </c>
      <c r="D217" s="111" t="s">
        <v>74</v>
      </c>
      <c r="E217" s="111" t="s">
        <v>134</v>
      </c>
      <c r="F217" s="112">
        <v>5357419</v>
      </c>
      <c r="G217" s="113">
        <v>385000</v>
      </c>
      <c r="H217" s="111" t="s">
        <v>132</v>
      </c>
      <c r="I217" s="111" t="s">
        <v>135</v>
      </c>
      <c r="J217" s="114">
        <v>44944</v>
      </c>
    </row>
    <row r="218" spans="1:10" ht="15">
      <c r="A218" s="111" t="s">
        <v>105</v>
      </c>
      <c r="B218" s="111" t="s">
        <v>316</v>
      </c>
      <c r="C218" s="111" t="s">
        <v>106</v>
      </c>
      <c r="D218" s="111" t="s">
        <v>107</v>
      </c>
      <c r="E218" s="111" t="s">
        <v>134</v>
      </c>
      <c r="F218" s="112">
        <v>5357410</v>
      </c>
      <c r="G218" s="113">
        <v>197000</v>
      </c>
      <c r="H218" s="111" t="s">
        <v>132</v>
      </c>
      <c r="I218" s="111" t="s">
        <v>135</v>
      </c>
      <c r="J218" s="114">
        <v>44944</v>
      </c>
    </row>
    <row r="219" spans="1:10" ht="15">
      <c r="A219" s="111" t="s">
        <v>105</v>
      </c>
      <c r="B219" s="111" t="s">
        <v>316</v>
      </c>
      <c r="C219" s="111" t="s">
        <v>106</v>
      </c>
      <c r="D219" s="111" t="s">
        <v>107</v>
      </c>
      <c r="E219" s="111" t="s">
        <v>134</v>
      </c>
      <c r="F219" s="112">
        <v>5358002</v>
      </c>
      <c r="G219" s="113">
        <v>670000</v>
      </c>
      <c r="H219" s="111" t="s">
        <v>132</v>
      </c>
      <c r="I219" s="111" t="s">
        <v>135</v>
      </c>
      <c r="J219" s="114">
        <v>44946</v>
      </c>
    </row>
    <row r="220" spans="1:10" ht="15">
      <c r="A220" s="111" t="s">
        <v>105</v>
      </c>
      <c r="B220" s="111" t="s">
        <v>316</v>
      </c>
      <c r="C220" s="111" t="s">
        <v>106</v>
      </c>
      <c r="D220" s="111" t="s">
        <v>107</v>
      </c>
      <c r="E220" s="111" t="s">
        <v>131</v>
      </c>
      <c r="F220" s="112">
        <v>5356254</v>
      </c>
      <c r="G220" s="113">
        <v>720000</v>
      </c>
      <c r="H220" s="111" t="s">
        <v>132</v>
      </c>
      <c r="I220" s="111" t="s">
        <v>135</v>
      </c>
      <c r="J220" s="114">
        <v>44937</v>
      </c>
    </row>
    <row r="221" spans="1:10" ht="15">
      <c r="A221" s="111" t="s">
        <v>105</v>
      </c>
      <c r="B221" s="111" t="s">
        <v>316</v>
      </c>
      <c r="C221" s="111" t="s">
        <v>106</v>
      </c>
      <c r="D221" s="111" t="s">
        <v>74</v>
      </c>
      <c r="E221" s="111" t="s">
        <v>131</v>
      </c>
      <c r="F221" s="112">
        <v>5359838</v>
      </c>
      <c r="G221" s="113">
        <v>485000</v>
      </c>
      <c r="H221" s="111" t="s">
        <v>132</v>
      </c>
      <c r="I221" s="111" t="s">
        <v>135</v>
      </c>
      <c r="J221" s="114">
        <v>44957</v>
      </c>
    </row>
    <row r="222" spans="1:10" ht="15">
      <c r="A222" s="111" t="s">
        <v>105</v>
      </c>
      <c r="B222" s="111" t="s">
        <v>316</v>
      </c>
      <c r="C222" s="111" t="s">
        <v>106</v>
      </c>
      <c r="D222" s="111" t="s">
        <v>107</v>
      </c>
      <c r="E222" s="111" t="s">
        <v>131</v>
      </c>
      <c r="F222" s="112">
        <v>5355855</v>
      </c>
      <c r="G222" s="113">
        <v>455000</v>
      </c>
      <c r="H222" s="111" t="s">
        <v>132</v>
      </c>
      <c r="I222" s="111" t="s">
        <v>135</v>
      </c>
      <c r="J222" s="114">
        <v>44935</v>
      </c>
    </row>
    <row r="223" spans="1:10" ht="15">
      <c r="A223" s="111" t="s">
        <v>105</v>
      </c>
      <c r="B223" s="111" t="s">
        <v>316</v>
      </c>
      <c r="C223" s="111" t="s">
        <v>106</v>
      </c>
      <c r="D223" s="111" t="s">
        <v>74</v>
      </c>
      <c r="E223" s="111" t="s">
        <v>131</v>
      </c>
      <c r="F223" s="112">
        <v>5359656</v>
      </c>
      <c r="G223" s="113">
        <v>414000</v>
      </c>
      <c r="H223" s="111" t="s">
        <v>132</v>
      </c>
      <c r="I223" s="111" t="s">
        <v>135</v>
      </c>
      <c r="J223" s="114">
        <v>44956</v>
      </c>
    </row>
    <row r="224" spans="1:10" ht="15">
      <c r="A224" s="111" t="s">
        <v>108</v>
      </c>
      <c r="B224" s="111" t="s">
        <v>317</v>
      </c>
      <c r="C224" s="111" t="s">
        <v>161</v>
      </c>
      <c r="D224" s="111" t="s">
        <v>73</v>
      </c>
      <c r="E224" s="111" t="s">
        <v>142</v>
      </c>
      <c r="F224" s="112">
        <v>5356622</v>
      </c>
      <c r="G224" s="113">
        <v>2025000</v>
      </c>
      <c r="H224" s="111" t="s">
        <v>132</v>
      </c>
      <c r="I224" s="111" t="s">
        <v>135</v>
      </c>
      <c r="J224" s="114">
        <v>44938</v>
      </c>
    </row>
    <row r="225" spans="1:10" ht="15">
      <c r="A225" s="111" t="s">
        <v>108</v>
      </c>
      <c r="B225" s="111" t="s">
        <v>317</v>
      </c>
      <c r="C225" s="111" t="s">
        <v>161</v>
      </c>
      <c r="D225" s="111" t="s">
        <v>73</v>
      </c>
      <c r="E225" s="111" t="s">
        <v>134</v>
      </c>
      <c r="F225" s="112">
        <v>5356564</v>
      </c>
      <c r="G225" s="113">
        <v>195000</v>
      </c>
      <c r="H225" s="111" t="s">
        <v>132</v>
      </c>
      <c r="I225" s="111" t="s">
        <v>135</v>
      </c>
      <c r="J225" s="114">
        <v>44938</v>
      </c>
    </row>
    <row r="226" spans="1:10" ht="15">
      <c r="A226" s="111" t="s">
        <v>108</v>
      </c>
      <c r="B226" s="111" t="s">
        <v>317</v>
      </c>
      <c r="C226" s="111" t="s">
        <v>103</v>
      </c>
      <c r="D226" s="111" t="s">
        <v>118</v>
      </c>
      <c r="E226" s="111" t="s">
        <v>134</v>
      </c>
      <c r="F226" s="112">
        <v>5356440</v>
      </c>
      <c r="G226" s="113">
        <v>375000</v>
      </c>
      <c r="H226" s="111" t="s">
        <v>132</v>
      </c>
      <c r="I226" s="111" t="s">
        <v>135</v>
      </c>
      <c r="J226" s="114">
        <v>44938</v>
      </c>
    </row>
    <row r="227" spans="1:10" ht="15">
      <c r="A227" s="111" t="s">
        <v>108</v>
      </c>
      <c r="B227" s="111" t="s">
        <v>317</v>
      </c>
      <c r="C227" s="111" t="s">
        <v>161</v>
      </c>
      <c r="D227" s="111" t="s">
        <v>114</v>
      </c>
      <c r="E227" s="111" t="s">
        <v>131</v>
      </c>
      <c r="F227" s="112">
        <v>5356625</v>
      </c>
      <c r="G227" s="113">
        <v>355000</v>
      </c>
      <c r="H227" s="111" t="s">
        <v>132</v>
      </c>
      <c r="I227" s="111" t="s">
        <v>135</v>
      </c>
      <c r="J227" s="114">
        <v>44938</v>
      </c>
    </row>
    <row r="228" spans="1:10" ht="15">
      <c r="A228" s="111" t="s">
        <v>108</v>
      </c>
      <c r="B228" s="111" t="s">
        <v>317</v>
      </c>
      <c r="C228" s="111" t="s">
        <v>161</v>
      </c>
      <c r="D228" s="111" t="s">
        <v>73</v>
      </c>
      <c r="E228" s="111" t="s">
        <v>131</v>
      </c>
      <c r="F228" s="112">
        <v>5356453</v>
      </c>
      <c r="G228" s="113">
        <v>375000</v>
      </c>
      <c r="H228" s="111" t="s">
        <v>132</v>
      </c>
      <c r="I228" s="111" t="s">
        <v>135</v>
      </c>
      <c r="J228" s="114">
        <v>44938</v>
      </c>
    </row>
    <row r="229" spans="1:10" ht="15">
      <c r="A229" s="111" t="s">
        <v>108</v>
      </c>
      <c r="B229" s="111" t="s">
        <v>317</v>
      </c>
      <c r="C229" s="111" t="s">
        <v>27</v>
      </c>
      <c r="D229" s="111" t="s">
        <v>113</v>
      </c>
      <c r="E229" s="111" t="s">
        <v>137</v>
      </c>
      <c r="F229" s="112">
        <v>5356630</v>
      </c>
      <c r="G229" s="113">
        <v>125000</v>
      </c>
      <c r="H229" s="111" t="s">
        <v>132</v>
      </c>
      <c r="I229" s="111" t="s">
        <v>135</v>
      </c>
      <c r="J229" s="114">
        <v>44938</v>
      </c>
    </row>
    <row r="230" spans="1:10" ht="15">
      <c r="A230" s="111" t="s">
        <v>108</v>
      </c>
      <c r="B230" s="111" t="s">
        <v>317</v>
      </c>
      <c r="C230" s="111" t="s">
        <v>27</v>
      </c>
      <c r="D230" s="111" t="s">
        <v>50</v>
      </c>
      <c r="E230" s="111" t="s">
        <v>131</v>
      </c>
      <c r="F230" s="112">
        <v>5357067</v>
      </c>
      <c r="G230" s="113">
        <v>380000</v>
      </c>
      <c r="H230" s="111" t="s">
        <v>132</v>
      </c>
      <c r="I230" s="111" t="s">
        <v>135</v>
      </c>
      <c r="J230" s="114">
        <v>44939</v>
      </c>
    </row>
    <row r="231" spans="1:10" ht="15">
      <c r="A231" s="111" t="s">
        <v>108</v>
      </c>
      <c r="B231" s="111" t="s">
        <v>317</v>
      </c>
      <c r="C231" s="111" t="s">
        <v>161</v>
      </c>
      <c r="D231" s="111" t="s">
        <v>73</v>
      </c>
      <c r="E231" s="111" t="s">
        <v>131</v>
      </c>
      <c r="F231" s="112">
        <v>5356746</v>
      </c>
      <c r="G231" s="113">
        <v>354000</v>
      </c>
      <c r="H231" s="111" t="s">
        <v>132</v>
      </c>
      <c r="I231" s="111" t="s">
        <v>135</v>
      </c>
      <c r="J231" s="114">
        <v>44939</v>
      </c>
    </row>
    <row r="232" spans="1:10" ht="15">
      <c r="A232" s="111" t="s">
        <v>108</v>
      </c>
      <c r="B232" s="111" t="s">
        <v>317</v>
      </c>
      <c r="C232" s="111" t="s">
        <v>27</v>
      </c>
      <c r="D232" s="111" t="s">
        <v>157</v>
      </c>
      <c r="E232" s="111" t="s">
        <v>134</v>
      </c>
      <c r="F232" s="112">
        <v>5356751</v>
      </c>
      <c r="G232" s="113">
        <v>320000</v>
      </c>
      <c r="H232" s="111" t="s">
        <v>132</v>
      </c>
      <c r="I232" s="111" t="s">
        <v>135</v>
      </c>
      <c r="J232" s="114">
        <v>44939</v>
      </c>
    </row>
    <row r="233" spans="1:10" ht="15">
      <c r="A233" s="111" t="s">
        <v>108</v>
      </c>
      <c r="B233" s="111" t="s">
        <v>317</v>
      </c>
      <c r="C233" s="111" t="s">
        <v>161</v>
      </c>
      <c r="D233" s="111" t="s">
        <v>163</v>
      </c>
      <c r="E233" s="111" t="s">
        <v>134</v>
      </c>
      <c r="F233" s="112">
        <v>5356794</v>
      </c>
      <c r="G233" s="113">
        <v>359000</v>
      </c>
      <c r="H233" s="111" t="s">
        <v>132</v>
      </c>
      <c r="I233" s="111" t="s">
        <v>135</v>
      </c>
      <c r="J233" s="114">
        <v>44939</v>
      </c>
    </row>
    <row r="234" spans="1:10" ht="15">
      <c r="A234" s="111" t="s">
        <v>108</v>
      </c>
      <c r="B234" s="111" t="s">
        <v>317</v>
      </c>
      <c r="C234" s="111" t="s">
        <v>27</v>
      </c>
      <c r="D234" s="111" t="s">
        <v>116</v>
      </c>
      <c r="E234" s="111" t="s">
        <v>131</v>
      </c>
      <c r="F234" s="112">
        <v>5356889</v>
      </c>
      <c r="G234" s="113">
        <v>764423</v>
      </c>
      <c r="H234" s="111" t="s">
        <v>135</v>
      </c>
      <c r="I234" s="111" t="s">
        <v>135</v>
      </c>
      <c r="J234" s="114">
        <v>44939</v>
      </c>
    </row>
    <row r="235" spans="1:10" ht="15">
      <c r="A235" s="111" t="s">
        <v>108</v>
      </c>
      <c r="B235" s="111" t="s">
        <v>317</v>
      </c>
      <c r="C235" s="111" t="s">
        <v>27</v>
      </c>
      <c r="D235" s="111" t="s">
        <v>116</v>
      </c>
      <c r="E235" s="111" t="s">
        <v>131</v>
      </c>
      <c r="F235" s="112">
        <v>5358897</v>
      </c>
      <c r="G235" s="113">
        <v>434575</v>
      </c>
      <c r="H235" s="111" t="s">
        <v>135</v>
      </c>
      <c r="I235" s="111" t="s">
        <v>135</v>
      </c>
      <c r="J235" s="114">
        <v>44951</v>
      </c>
    </row>
    <row r="236" spans="1:10" ht="15">
      <c r="A236" s="111" t="s">
        <v>108</v>
      </c>
      <c r="B236" s="111" t="s">
        <v>317</v>
      </c>
      <c r="C236" s="111" t="s">
        <v>27</v>
      </c>
      <c r="D236" s="111" t="s">
        <v>113</v>
      </c>
      <c r="E236" s="111" t="s">
        <v>131</v>
      </c>
      <c r="F236" s="112">
        <v>5356844</v>
      </c>
      <c r="G236" s="113">
        <v>499479</v>
      </c>
      <c r="H236" s="111" t="s">
        <v>135</v>
      </c>
      <c r="I236" s="111" t="s">
        <v>135</v>
      </c>
      <c r="J236" s="114">
        <v>44939</v>
      </c>
    </row>
    <row r="237" spans="1:10" ht="15">
      <c r="A237" s="111" t="s">
        <v>108</v>
      </c>
      <c r="B237" s="111" t="s">
        <v>317</v>
      </c>
      <c r="C237" s="111" t="s">
        <v>103</v>
      </c>
      <c r="D237" s="111" t="s">
        <v>118</v>
      </c>
      <c r="E237" s="111" t="s">
        <v>131</v>
      </c>
      <c r="F237" s="112">
        <v>5356837</v>
      </c>
      <c r="G237" s="113">
        <v>419000</v>
      </c>
      <c r="H237" s="111" t="s">
        <v>132</v>
      </c>
      <c r="I237" s="111" t="s">
        <v>135</v>
      </c>
      <c r="J237" s="114">
        <v>44939</v>
      </c>
    </row>
    <row r="238" spans="1:10" ht="15">
      <c r="A238" s="111" t="s">
        <v>108</v>
      </c>
      <c r="B238" s="111" t="s">
        <v>317</v>
      </c>
      <c r="C238" s="111" t="s">
        <v>27</v>
      </c>
      <c r="D238" s="111" t="s">
        <v>113</v>
      </c>
      <c r="E238" s="111" t="s">
        <v>131</v>
      </c>
      <c r="F238" s="112">
        <v>5359447</v>
      </c>
      <c r="G238" s="113">
        <v>390000</v>
      </c>
      <c r="H238" s="111" t="s">
        <v>132</v>
      </c>
      <c r="I238" s="111" t="s">
        <v>135</v>
      </c>
      <c r="J238" s="114">
        <v>44953</v>
      </c>
    </row>
    <row r="239" spans="1:10" ht="15">
      <c r="A239" s="111" t="s">
        <v>108</v>
      </c>
      <c r="B239" s="111" t="s">
        <v>317</v>
      </c>
      <c r="C239" s="111" t="s">
        <v>27</v>
      </c>
      <c r="D239" s="111" t="s">
        <v>157</v>
      </c>
      <c r="E239" s="111" t="s">
        <v>139</v>
      </c>
      <c r="F239" s="112">
        <v>5359809</v>
      </c>
      <c r="G239" s="113">
        <v>760000</v>
      </c>
      <c r="H239" s="111" t="s">
        <v>132</v>
      </c>
      <c r="I239" s="111" t="s">
        <v>135</v>
      </c>
      <c r="J239" s="114">
        <v>44957</v>
      </c>
    </row>
    <row r="240" spans="1:10" ht="15">
      <c r="A240" s="111" t="s">
        <v>108</v>
      </c>
      <c r="B240" s="111" t="s">
        <v>317</v>
      </c>
      <c r="C240" s="111" t="s">
        <v>103</v>
      </c>
      <c r="D240" s="111" t="s">
        <v>117</v>
      </c>
      <c r="E240" s="111" t="s">
        <v>131</v>
      </c>
      <c r="F240" s="112">
        <v>5359461</v>
      </c>
      <c r="G240" s="113">
        <v>465000</v>
      </c>
      <c r="H240" s="111" t="s">
        <v>132</v>
      </c>
      <c r="I240" s="111" t="s">
        <v>135</v>
      </c>
      <c r="J240" s="114">
        <v>44953</v>
      </c>
    </row>
    <row r="241" spans="1:10" ht="15">
      <c r="A241" s="111" t="s">
        <v>108</v>
      </c>
      <c r="B241" s="111" t="s">
        <v>317</v>
      </c>
      <c r="C241" s="111" t="s">
        <v>27</v>
      </c>
      <c r="D241" s="111" t="s">
        <v>116</v>
      </c>
      <c r="E241" s="111" t="s">
        <v>131</v>
      </c>
      <c r="F241" s="112">
        <v>5357041</v>
      </c>
      <c r="G241" s="113">
        <v>588000</v>
      </c>
      <c r="H241" s="111" t="s">
        <v>132</v>
      </c>
      <c r="I241" s="111" t="s">
        <v>135</v>
      </c>
      <c r="J241" s="114">
        <v>44939</v>
      </c>
    </row>
    <row r="242" spans="1:10" ht="15">
      <c r="A242" s="111" t="s">
        <v>108</v>
      </c>
      <c r="B242" s="111" t="s">
        <v>317</v>
      </c>
      <c r="C242" s="111" t="s">
        <v>161</v>
      </c>
      <c r="D242" s="111" t="s">
        <v>119</v>
      </c>
      <c r="E242" s="111" t="s">
        <v>131</v>
      </c>
      <c r="F242" s="112">
        <v>5355205</v>
      </c>
      <c r="G242" s="113">
        <v>1400000</v>
      </c>
      <c r="H242" s="111" t="s">
        <v>132</v>
      </c>
      <c r="I242" s="111" t="s">
        <v>135</v>
      </c>
      <c r="J242" s="114">
        <v>44930</v>
      </c>
    </row>
    <row r="243" spans="1:10" ht="15">
      <c r="A243" s="111" t="s">
        <v>108</v>
      </c>
      <c r="B243" s="111" t="s">
        <v>317</v>
      </c>
      <c r="C243" s="111" t="s">
        <v>161</v>
      </c>
      <c r="D243" s="111" t="s">
        <v>115</v>
      </c>
      <c r="E243" s="111" t="s">
        <v>134</v>
      </c>
      <c r="F243" s="112">
        <v>5355639</v>
      </c>
      <c r="G243" s="113">
        <v>475000</v>
      </c>
      <c r="H243" s="111" t="s">
        <v>132</v>
      </c>
      <c r="I243" s="111" t="s">
        <v>135</v>
      </c>
      <c r="J243" s="114">
        <v>44932</v>
      </c>
    </row>
    <row r="244" spans="1:10" ht="15">
      <c r="A244" s="111" t="s">
        <v>108</v>
      </c>
      <c r="B244" s="111" t="s">
        <v>317</v>
      </c>
      <c r="C244" s="111" t="s">
        <v>103</v>
      </c>
      <c r="D244" s="111" t="s">
        <v>73</v>
      </c>
      <c r="E244" s="111" t="s">
        <v>131</v>
      </c>
      <c r="F244" s="112">
        <v>5355638</v>
      </c>
      <c r="G244" s="113">
        <v>316733</v>
      </c>
      <c r="H244" s="111" t="s">
        <v>132</v>
      </c>
      <c r="I244" s="111" t="s">
        <v>135</v>
      </c>
      <c r="J244" s="114">
        <v>44932</v>
      </c>
    </row>
    <row r="245" spans="1:10" ht="15">
      <c r="A245" s="111" t="s">
        <v>108</v>
      </c>
      <c r="B245" s="111" t="s">
        <v>317</v>
      </c>
      <c r="C245" s="111" t="s">
        <v>27</v>
      </c>
      <c r="D245" s="111" t="s">
        <v>156</v>
      </c>
      <c r="E245" s="111" t="s">
        <v>137</v>
      </c>
      <c r="F245" s="112">
        <v>5355610</v>
      </c>
      <c r="G245" s="113">
        <v>137839</v>
      </c>
      <c r="H245" s="111" t="s">
        <v>132</v>
      </c>
      <c r="I245" s="111" t="s">
        <v>135</v>
      </c>
      <c r="J245" s="114">
        <v>44931</v>
      </c>
    </row>
    <row r="246" spans="1:10" ht="15">
      <c r="A246" s="111" t="s">
        <v>108</v>
      </c>
      <c r="B246" s="111" t="s">
        <v>317</v>
      </c>
      <c r="C246" s="111" t="s">
        <v>27</v>
      </c>
      <c r="D246" s="111" t="s">
        <v>116</v>
      </c>
      <c r="E246" s="111" t="s">
        <v>131</v>
      </c>
      <c r="F246" s="112">
        <v>5359933</v>
      </c>
      <c r="G246" s="113">
        <v>738940</v>
      </c>
      <c r="H246" s="111" t="s">
        <v>135</v>
      </c>
      <c r="I246" s="111" t="s">
        <v>135</v>
      </c>
      <c r="J246" s="114">
        <v>44957</v>
      </c>
    </row>
    <row r="247" spans="1:10" ht="15">
      <c r="A247" s="111" t="s">
        <v>108</v>
      </c>
      <c r="B247" s="111" t="s">
        <v>317</v>
      </c>
      <c r="C247" s="111" t="s">
        <v>110</v>
      </c>
      <c r="D247" s="111" t="s">
        <v>111</v>
      </c>
      <c r="E247" s="111" t="s">
        <v>137</v>
      </c>
      <c r="F247" s="112">
        <v>5355447</v>
      </c>
      <c r="G247" s="113">
        <v>230000</v>
      </c>
      <c r="H247" s="111" t="s">
        <v>132</v>
      </c>
      <c r="I247" s="111" t="s">
        <v>135</v>
      </c>
      <c r="J247" s="114">
        <v>44931</v>
      </c>
    </row>
    <row r="248" spans="1:10" ht="15">
      <c r="A248" s="111" t="s">
        <v>108</v>
      </c>
      <c r="B248" s="111" t="s">
        <v>317</v>
      </c>
      <c r="C248" s="111" t="s">
        <v>27</v>
      </c>
      <c r="D248" s="111" t="s">
        <v>50</v>
      </c>
      <c r="E248" s="111" t="s">
        <v>131</v>
      </c>
      <c r="F248" s="112">
        <v>5359947</v>
      </c>
      <c r="G248" s="113">
        <v>510000</v>
      </c>
      <c r="H248" s="111" t="s">
        <v>132</v>
      </c>
      <c r="I248" s="111" t="s">
        <v>135</v>
      </c>
      <c r="J248" s="114">
        <v>44957</v>
      </c>
    </row>
    <row r="249" spans="1:10" ht="15">
      <c r="A249" s="111" t="s">
        <v>108</v>
      </c>
      <c r="B249" s="111" t="s">
        <v>317</v>
      </c>
      <c r="C249" s="111" t="s">
        <v>161</v>
      </c>
      <c r="D249" s="111" t="s">
        <v>73</v>
      </c>
      <c r="E249" s="111" t="s">
        <v>131</v>
      </c>
      <c r="F249" s="112">
        <v>5355332</v>
      </c>
      <c r="G249" s="113">
        <v>387000</v>
      </c>
      <c r="H249" s="111" t="s">
        <v>132</v>
      </c>
      <c r="I249" s="111" t="s">
        <v>135</v>
      </c>
      <c r="J249" s="114">
        <v>44930</v>
      </c>
    </row>
    <row r="250" spans="1:10" ht="15">
      <c r="A250" s="111" t="s">
        <v>108</v>
      </c>
      <c r="B250" s="111" t="s">
        <v>317</v>
      </c>
      <c r="C250" s="111" t="s">
        <v>109</v>
      </c>
      <c r="D250" s="111" t="s">
        <v>58</v>
      </c>
      <c r="E250" s="111" t="s">
        <v>131</v>
      </c>
      <c r="F250" s="112">
        <v>5359804</v>
      </c>
      <c r="G250" s="113">
        <v>475000</v>
      </c>
      <c r="H250" s="111" t="s">
        <v>132</v>
      </c>
      <c r="I250" s="111" t="s">
        <v>135</v>
      </c>
      <c r="J250" s="114">
        <v>44957</v>
      </c>
    </row>
    <row r="251" spans="1:10" ht="15">
      <c r="A251" s="111" t="s">
        <v>108</v>
      </c>
      <c r="B251" s="111" t="s">
        <v>317</v>
      </c>
      <c r="C251" s="111" t="s">
        <v>27</v>
      </c>
      <c r="D251" s="111" t="s">
        <v>113</v>
      </c>
      <c r="E251" s="111" t="s">
        <v>131</v>
      </c>
      <c r="F251" s="112">
        <v>5355212</v>
      </c>
      <c r="G251" s="113">
        <v>1950000</v>
      </c>
      <c r="H251" s="111" t="s">
        <v>132</v>
      </c>
      <c r="I251" s="111" t="s">
        <v>135</v>
      </c>
      <c r="J251" s="114">
        <v>44930</v>
      </c>
    </row>
    <row r="252" spans="1:10" ht="15">
      <c r="A252" s="111" t="s">
        <v>108</v>
      </c>
      <c r="B252" s="111" t="s">
        <v>317</v>
      </c>
      <c r="C252" s="111" t="s">
        <v>103</v>
      </c>
      <c r="D252" s="111" t="s">
        <v>117</v>
      </c>
      <c r="E252" s="111" t="s">
        <v>146</v>
      </c>
      <c r="F252" s="112">
        <v>5359868</v>
      </c>
      <c r="G252" s="113">
        <v>359900</v>
      </c>
      <c r="H252" s="111" t="s">
        <v>132</v>
      </c>
      <c r="I252" s="111" t="s">
        <v>135</v>
      </c>
      <c r="J252" s="114">
        <v>44957</v>
      </c>
    </row>
    <row r="253" spans="1:10" ht="15">
      <c r="A253" s="111" t="s">
        <v>108</v>
      </c>
      <c r="B253" s="111" t="s">
        <v>317</v>
      </c>
      <c r="C253" s="111" t="s">
        <v>27</v>
      </c>
      <c r="D253" s="111" t="s">
        <v>112</v>
      </c>
      <c r="E253" s="111" t="s">
        <v>131</v>
      </c>
      <c r="F253" s="112">
        <v>5359998</v>
      </c>
      <c r="G253" s="113">
        <v>480000</v>
      </c>
      <c r="H253" s="111" t="s">
        <v>132</v>
      </c>
      <c r="I253" s="111" t="s">
        <v>135</v>
      </c>
      <c r="J253" s="114">
        <v>44957</v>
      </c>
    </row>
    <row r="254" spans="1:10" ht="15">
      <c r="A254" s="111" t="s">
        <v>108</v>
      </c>
      <c r="B254" s="111" t="s">
        <v>317</v>
      </c>
      <c r="C254" s="111" t="s">
        <v>27</v>
      </c>
      <c r="D254" s="111" t="s">
        <v>116</v>
      </c>
      <c r="E254" s="111" t="s">
        <v>131</v>
      </c>
      <c r="F254" s="112">
        <v>5355142</v>
      </c>
      <c r="G254" s="113">
        <v>697851</v>
      </c>
      <c r="H254" s="111" t="s">
        <v>135</v>
      </c>
      <c r="I254" s="111" t="s">
        <v>135</v>
      </c>
      <c r="J254" s="114">
        <v>44929</v>
      </c>
    </row>
    <row r="255" spans="1:10" ht="15">
      <c r="A255" s="111" t="s">
        <v>108</v>
      </c>
      <c r="B255" s="111" t="s">
        <v>317</v>
      </c>
      <c r="C255" s="111" t="s">
        <v>103</v>
      </c>
      <c r="D255" s="111" t="s">
        <v>118</v>
      </c>
      <c r="E255" s="111" t="s">
        <v>134</v>
      </c>
      <c r="F255" s="112">
        <v>5355114</v>
      </c>
      <c r="G255" s="113">
        <v>215000</v>
      </c>
      <c r="H255" s="111" t="s">
        <v>132</v>
      </c>
      <c r="I255" s="111" t="s">
        <v>135</v>
      </c>
      <c r="J255" s="114">
        <v>44929</v>
      </c>
    </row>
    <row r="256" spans="1:10" ht="15">
      <c r="A256" s="111" t="s">
        <v>108</v>
      </c>
      <c r="B256" s="111" t="s">
        <v>317</v>
      </c>
      <c r="C256" s="111" t="s">
        <v>103</v>
      </c>
      <c r="D256" s="111" t="s">
        <v>118</v>
      </c>
      <c r="E256" s="111" t="s">
        <v>131</v>
      </c>
      <c r="F256" s="112">
        <v>5355106</v>
      </c>
      <c r="G256" s="113">
        <v>599900</v>
      </c>
      <c r="H256" s="111" t="s">
        <v>132</v>
      </c>
      <c r="I256" s="111" t="s">
        <v>135</v>
      </c>
      <c r="J256" s="114">
        <v>44929</v>
      </c>
    </row>
    <row r="257" spans="1:10" ht="15">
      <c r="A257" s="111" t="s">
        <v>108</v>
      </c>
      <c r="B257" s="111" t="s">
        <v>317</v>
      </c>
      <c r="C257" s="111" t="s">
        <v>109</v>
      </c>
      <c r="D257" s="111" t="s">
        <v>58</v>
      </c>
      <c r="E257" s="111" t="s">
        <v>146</v>
      </c>
      <c r="F257" s="112">
        <v>5360002</v>
      </c>
      <c r="G257" s="113">
        <v>340000</v>
      </c>
      <c r="H257" s="111" t="s">
        <v>132</v>
      </c>
      <c r="I257" s="111" t="s">
        <v>135</v>
      </c>
      <c r="J257" s="114">
        <v>44957</v>
      </c>
    </row>
    <row r="258" spans="1:10" ht="15">
      <c r="A258" s="111" t="s">
        <v>108</v>
      </c>
      <c r="B258" s="111" t="s">
        <v>317</v>
      </c>
      <c r="C258" s="111" t="s">
        <v>27</v>
      </c>
      <c r="D258" s="111" t="s">
        <v>50</v>
      </c>
      <c r="E258" s="111" t="s">
        <v>146</v>
      </c>
      <c r="F258" s="112">
        <v>5360054</v>
      </c>
      <c r="G258" s="113">
        <v>185000</v>
      </c>
      <c r="H258" s="111" t="s">
        <v>132</v>
      </c>
      <c r="I258" s="111" t="s">
        <v>135</v>
      </c>
      <c r="J258" s="114">
        <v>44957</v>
      </c>
    </row>
    <row r="259" spans="1:10" ht="15">
      <c r="A259" s="111" t="s">
        <v>108</v>
      </c>
      <c r="B259" s="111" t="s">
        <v>317</v>
      </c>
      <c r="C259" s="111" t="s">
        <v>103</v>
      </c>
      <c r="D259" s="111" t="s">
        <v>118</v>
      </c>
      <c r="E259" s="111" t="s">
        <v>131</v>
      </c>
      <c r="F259" s="112">
        <v>5355059</v>
      </c>
      <c r="G259" s="113">
        <v>450000</v>
      </c>
      <c r="H259" s="111" t="s">
        <v>132</v>
      </c>
      <c r="I259" s="111" t="s">
        <v>135</v>
      </c>
      <c r="J259" s="114">
        <v>44929</v>
      </c>
    </row>
    <row r="260" spans="1:10" ht="15">
      <c r="A260" s="111" t="s">
        <v>108</v>
      </c>
      <c r="B260" s="111" t="s">
        <v>317</v>
      </c>
      <c r="C260" s="111" t="s">
        <v>103</v>
      </c>
      <c r="D260" s="111" t="s">
        <v>117</v>
      </c>
      <c r="E260" s="111" t="s">
        <v>131</v>
      </c>
      <c r="F260" s="112">
        <v>5359971</v>
      </c>
      <c r="G260" s="113">
        <v>415000</v>
      </c>
      <c r="H260" s="111" t="s">
        <v>132</v>
      </c>
      <c r="I260" s="111" t="s">
        <v>135</v>
      </c>
      <c r="J260" s="114">
        <v>44957</v>
      </c>
    </row>
    <row r="261" spans="1:10" ht="15">
      <c r="A261" s="111" t="s">
        <v>108</v>
      </c>
      <c r="B261" s="111" t="s">
        <v>317</v>
      </c>
      <c r="C261" s="111" t="s">
        <v>161</v>
      </c>
      <c r="D261" s="111" t="s">
        <v>114</v>
      </c>
      <c r="E261" s="111" t="s">
        <v>131</v>
      </c>
      <c r="F261" s="112">
        <v>5355945</v>
      </c>
      <c r="G261" s="113">
        <v>485000</v>
      </c>
      <c r="H261" s="111" t="s">
        <v>132</v>
      </c>
      <c r="I261" s="111" t="s">
        <v>135</v>
      </c>
      <c r="J261" s="114">
        <v>44935</v>
      </c>
    </row>
    <row r="262" spans="1:10" ht="15">
      <c r="A262" s="111" t="s">
        <v>108</v>
      </c>
      <c r="B262" s="111" t="s">
        <v>317</v>
      </c>
      <c r="C262" s="111" t="s">
        <v>27</v>
      </c>
      <c r="D262" s="111" t="s">
        <v>112</v>
      </c>
      <c r="E262" s="111" t="s">
        <v>131</v>
      </c>
      <c r="F262" s="112">
        <v>5356387</v>
      </c>
      <c r="G262" s="113">
        <v>440000</v>
      </c>
      <c r="H262" s="111" t="s">
        <v>132</v>
      </c>
      <c r="I262" s="111" t="s">
        <v>135</v>
      </c>
      <c r="J262" s="114">
        <v>44938</v>
      </c>
    </row>
    <row r="263" spans="1:10" ht="15">
      <c r="A263" s="111" t="s">
        <v>108</v>
      </c>
      <c r="B263" s="111" t="s">
        <v>317</v>
      </c>
      <c r="C263" s="111" t="s">
        <v>27</v>
      </c>
      <c r="D263" s="111" t="s">
        <v>116</v>
      </c>
      <c r="E263" s="111" t="s">
        <v>131</v>
      </c>
      <c r="F263" s="112">
        <v>5356308</v>
      </c>
      <c r="G263" s="113">
        <v>443560</v>
      </c>
      <c r="H263" s="111" t="s">
        <v>135</v>
      </c>
      <c r="I263" s="111" t="s">
        <v>135</v>
      </c>
      <c r="J263" s="114">
        <v>44937</v>
      </c>
    </row>
    <row r="264" spans="1:10" ht="15">
      <c r="A264" s="111" t="s">
        <v>108</v>
      </c>
      <c r="B264" s="111" t="s">
        <v>317</v>
      </c>
      <c r="C264" s="111" t="s">
        <v>27</v>
      </c>
      <c r="D264" s="111" t="s">
        <v>116</v>
      </c>
      <c r="E264" s="111" t="s">
        <v>131</v>
      </c>
      <c r="F264" s="112">
        <v>5356305</v>
      </c>
      <c r="G264" s="113">
        <v>430830</v>
      </c>
      <c r="H264" s="111" t="s">
        <v>135</v>
      </c>
      <c r="I264" s="111" t="s">
        <v>135</v>
      </c>
      <c r="J264" s="114">
        <v>44937</v>
      </c>
    </row>
    <row r="265" spans="1:10" ht="15">
      <c r="A265" s="111" t="s">
        <v>108</v>
      </c>
      <c r="B265" s="111" t="s">
        <v>317</v>
      </c>
      <c r="C265" s="111" t="s">
        <v>27</v>
      </c>
      <c r="D265" s="111" t="s">
        <v>113</v>
      </c>
      <c r="E265" s="111" t="s">
        <v>131</v>
      </c>
      <c r="F265" s="112">
        <v>5356285</v>
      </c>
      <c r="G265" s="113">
        <v>420861</v>
      </c>
      <c r="H265" s="111" t="s">
        <v>135</v>
      </c>
      <c r="I265" s="111" t="s">
        <v>135</v>
      </c>
      <c r="J265" s="114">
        <v>44937</v>
      </c>
    </row>
    <row r="266" spans="1:10" ht="15">
      <c r="A266" s="111" t="s">
        <v>108</v>
      </c>
      <c r="B266" s="111" t="s">
        <v>317</v>
      </c>
      <c r="C266" s="111" t="s">
        <v>27</v>
      </c>
      <c r="D266" s="111" t="s">
        <v>73</v>
      </c>
      <c r="E266" s="111" t="s">
        <v>131</v>
      </c>
      <c r="F266" s="112">
        <v>5356269</v>
      </c>
      <c r="G266" s="113">
        <v>835000</v>
      </c>
      <c r="H266" s="111" t="s">
        <v>132</v>
      </c>
      <c r="I266" s="111" t="s">
        <v>135</v>
      </c>
      <c r="J266" s="114">
        <v>44937</v>
      </c>
    </row>
    <row r="267" spans="1:10" ht="15">
      <c r="A267" s="111" t="s">
        <v>108</v>
      </c>
      <c r="B267" s="111" t="s">
        <v>317</v>
      </c>
      <c r="C267" s="111" t="s">
        <v>161</v>
      </c>
      <c r="D267" s="111" t="s">
        <v>163</v>
      </c>
      <c r="E267" s="111" t="s">
        <v>131</v>
      </c>
      <c r="F267" s="112">
        <v>5359684</v>
      </c>
      <c r="G267" s="113">
        <v>305500</v>
      </c>
      <c r="H267" s="111" t="s">
        <v>132</v>
      </c>
      <c r="I267" s="111" t="s">
        <v>135</v>
      </c>
      <c r="J267" s="114">
        <v>44956</v>
      </c>
    </row>
    <row r="268" spans="1:10" ht="15">
      <c r="A268" s="111" t="s">
        <v>108</v>
      </c>
      <c r="B268" s="111" t="s">
        <v>317</v>
      </c>
      <c r="C268" s="111" t="s">
        <v>27</v>
      </c>
      <c r="D268" s="111" t="s">
        <v>116</v>
      </c>
      <c r="E268" s="111" t="s">
        <v>131</v>
      </c>
      <c r="F268" s="112">
        <v>5356180</v>
      </c>
      <c r="G268" s="113">
        <v>444000</v>
      </c>
      <c r="H268" s="111" t="s">
        <v>135</v>
      </c>
      <c r="I268" s="111" t="s">
        <v>135</v>
      </c>
      <c r="J268" s="114">
        <v>44937</v>
      </c>
    </row>
    <row r="269" spans="1:10" ht="15">
      <c r="A269" s="111" t="s">
        <v>108</v>
      </c>
      <c r="B269" s="111" t="s">
        <v>317</v>
      </c>
      <c r="C269" s="111" t="s">
        <v>27</v>
      </c>
      <c r="D269" s="111" t="s">
        <v>112</v>
      </c>
      <c r="E269" s="111" t="s">
        <v>131</v>
      </c>
      <c r="F269" s="112">
        <v>5355686</v>
      </c>
      <c r="G269" s="113">
        <v>449900</v>
      </c>
      <c r="H269" s="111" t="s">
        <v>132</v>
      </c>
      <c r="I269" s="111" t="s">
        <v>135</v>
      </c>
      <c r="J269" s="114">
        <v>44932</v>
      </c>
    </row>
    <row r="270" spans="1:10" ht="15">
      <c r="A270" s="111" t="s">
        <v>108</v>
      </c>
      <c r="B270" s="111" t="s">
        <v>317</v>
      </c>
      <c r="C270" s="111" t="s">
        <v>27</v>
      </c>
      <c r="D270" s="111" t="s">
        <v>116</v>
      </c>
      <c r="E270" s="111" t="s">
        <v>131</v>
      </c>
      <c r="F270" s="112">
        <v>5356085</v>
      </c>
      <c r="G270" s="113">
        <v>650704</v>
      </c>
      <c r="H270" s="111" t="s">
        <v>135</v>
      </c>
      <c r="I270" s="111" t="s">
        <v>135</v>
      </c>
      <c r="J270" s="114">
        <v>44936</v>
      </c>
    </row>
    <row r="271" spans="1:10" ht="15">
      <c r="A271" s="111" t="s">
        <v>108</v>
      </c>
      <c r="B271" s="111" t="s">
        <v>317</v>
      </c>
      <c r="C271" s="111" t="s">
        <v>27</v>
      </c>
      <c r="D271" s="111" t="s">
        <v>112</v>
      </c>
      <c r="E271" s="111" t="s">
        <v>134</v>
      </c>
      <c r="F271" s="112">
        <v>5359873</v>
      </c>
      <c r="G271" s="113">
        <v>268500</v>
      </c>
      <c r="H271" s="111" t="s">
        <v>132</v>
      </c>
      <c r="I271" s="111" t="s">
        <v>135</v>
      </c>
      <c r="J271" s="114">
        <v>44957</v>
      </c>
    </row>
    <row r="272" spans="1:10" ht="15">
      <c r="A272" s="111" t="s">
        <v>108</v>
      </c>
      <c r="B272" s="111" t="s">
        <v>317</v>
      </c>
      <c r="C272" s="111" t="s">
        <v>161</v>
      </c>
      <c r="D272" s="111" t="s">
        <v>119</v>
      </c>
      <c r="E272" s="111" t="s">
        <v>131</v>
      </c>
      <c r="F272" s="112">
        <v>5355933</v>
      </c>
      <c r="G272" s="113">
        <v>738000</v>
      </c>
      <c r="H272" s="111" t="s">
        <v>132</v>
      </c>
      <c r="I272" s="111" t="s">
        <v>135</v>
      </c>
      <c r="J272" s="114">
        <v>44935</v>
      </c>
    </row>
    <row r="273" spans="1:10" ht="15">
      <c r="A273" s="111" t="s">
        <v>108</v>
      </c>
      <c r="B273" s="111" t="s">
        <v>317</v>
      </c>
      <c r="C273" s="111" t="s">
        <v>27</v>
      </c>
      <c r="D273" s="111" t="s">
        <v>114</v>
      </c>
      <c r="E273" s="111" t="s">
        <v>131</v>
      </c>
      <c r="F273" s="112">
        <v>5359396</v>
      </c>
      <c r="G273" s="113">
        <v>685000</v>
      </c>
      <c r="H273" s="111" t="s">
        <v>132</v>
      </c>
      <c r="I273" s="111" t="s">
        <v>135</v>
      </c>
      <c r="J273" s="114">
        <v>44953</v>
      </c>
    </row>
    <row r="274" spans="1:10" ht="15">
      <c r="A274" s="111" t="s">
        <v>108</v>
      </c>
      <c r="B274" s="111" t="s">
        <v>317</v>
      </c>
      <c r="C274" s="111" t="s">
        <v>27</v>
      </c>
      <c r="D274" s="111" t="s">
        <v>116</v>
      </c>
      <c r="E274" s="111" t="s">
        <v>131</v>
      </c>
      <c r="F274" s="112">
        <v>5355882</v>
      </c>
      <c r="G274" s="113">
        <v>433650</v>
      </c>
      <c r="H274" s="111" t="s">
        <v>135</v>
      </c>
      <c r="I274" s="111" t="s">
        <v>135</v>
      </c>
      <c r="J274" s="114">
        <v>44935</v>
      </c>
    </row>
    <row r="275" spans="1:10" ht="15">
      <c r="A275" s="111" t="s">
        <v>108</v>
      </c>
      <c r="B275" s="111" t="s">
        <v>317</v>
      </c>
      <c r="C275" s="111" t="s">
        <v>27</v>
      </c>
      <c r="D275" s="111" t="s">
        <v>73</v>
      </c>
      <c r="E275" s="111" t="s">
        <v>131</v>
      </c>
      <c r="F275" s="112">
        <v>5356817</v>
      </c>
      <c r="G275" s="113">
        <v>610000</v>
      </c>
      <c r="H275" s="111" t="s">
        <v>132</v>
      </c>
      <c r="I275" s="111" t="s">
        <v>135</v>
      </c>
      <c r="J275" s="114">
        <v>44939</v>
      </c>
    </row>
    <row r="276" spans="1:10" ht="15">
      <c r="A276" s="111" t="s">
        <v>108</v>
      </c>
      <c r="B276" s="111" t="s">
        <v>317</v>
      </c>
      <c r="C276" s="111" t="s">
        <v>161</v>
      </c>
      <c r="D276" s="111" t="s">
        <v>114</v>
      </c>
      <c r="E276" s="111" t="s">
        <v>131</v>
      </c>
      <c r="F276" s="112">
        <v>5355852</v>
      </c>
      <c r="G276" s="113">
        <v>510000</v>
      </c>
      <c r="H276" s="111" t="s">
        <v>132</v>
      </c>
      <c r="I276" s="111" t="s">
        <v>135</v>
      </c>
      <c r="J276" s="114">
        <v>44935</v>
      </c>
    </row>
    <row r="277" spans="1:10" ht="15">
      <c r="A277" s="111" t="s">
        <v>108</v>
      </c>
      <c r="B277" s="111" t="s">
        <v>317</v>
      </c>
      <c r="C277" s="111" t="s">
        <v>27</v>
      </c>
      <c r="D277" s="111" t="s">
        <v>116</v>
      </c>
      <c r="E277" s="111" t="s">
        <v>131</v>
      </c>
      <c r="F277" s="112">
        <v>5359850</v>
      </c>
      <c r="G277" s="113">
        <v>693605</v>
      </c>
      <c r="H277" s="111" t="s">
        <v>135</v>
      </c>
      <c r="I277" s="111" t="s">
        <v>135</v>
      </c>
      <c r="J277" s="114">
        <v>44957</v>
      </c>
    </row>
    <row r="278" spans="1:10" ht="15">
      <c r="A278" s="111" t="s">
        <v>108</v>
      </c>
      <c r="B278" s="111" t="s">
        <v>317</v>
      </c>
      <c r="C278" s="111" t="s">
        <v>109</v>
      </c>
      <c r="D278" s="111" t="s">
        <v>58</v>
      </c>
      <c r="E278" s="111" t="s">
        <v>131</v>
      </c>
      <c r="F278" s="112">
        <v>5355745</v>
      </c>
      <c r="G278" s="113">
        <v>489500</v>
      </c>
      <c r="H278" s="111" t="s">
        <v>132</v>
      </c>
      <c r="I278" s="111" t="s">
        <v>135</v>
      </c>
      <c r="J278" s="114">
        <v>44932</v>
      </c>
    </row>
    <row r="279" spans="1:10" ht="15">
      <c r="A279" s="111" t="s">
        <v>108</v>
      </c>
      <c r="B279" s="111" t="s">
        <v>317</v>
      </c>
      <c r="C279" s="111" t="s">
        <v>27</v>
      </c>
      <c r="D279" s="111" t="s">
        <v>112</v>
      </c>
      <c r="E279" s="111" t="s">
        <v>131</v>
      </c>
      <c r="F279" s="112">
        <v>5359653</v>
      </c>
      <c r="G279" s="113">
        <v>720000</v>
      </c>
      <c r="H279" s="111" t="s">
        <v>132</v>
      </c>
      <c r="I279" s="111" t="s">
        <v>135</v>
      </c>
      <c r="J279" s="114">
        <v>44956</v>
      </c>
    </row>
    <row r="280" spans="1:10" ht="15">
      <c r="A280" s="111" t="s">
        <v>108</v>
      </c>
      <c r="B280" s="111" t="s">
        <v>317</v>
      </c>
      <c r="C280" s="111" t="s">
        <v>27</v>
      </c>
      <c r="D280" s="111" t="s">
        <v>116</v>
      </c>
      <c r="E280" s="111" t="s">
        <v>131</v>
      </c>
      <c r="F280" s="112">
        <v>5356095</v>
      </c>
      <c r="G280" s="113">
        <v>657343</v>
      </c>
      <c r="H280" s="111" t="s">
        <v>135</v>
      </c>
      <c r="I280" s="111" t="s">
        <v>135</v>
      </c>
      <c r="J280" s="114">
        <v>44936</v>
      </c>
    </row>
    <row r="281" spans="1:10" ht="15">
      <c r="A281" s="111" t="s">
        <v>108</v>
      </c>
      <c r="B281" s="111" t="s">
        <v>317</v>
      </c>
      <c r="C281" s="111" t="s">
        <v>27</v>
      </c>
      <c r="D281" s="111" t="s">
        <v>116</v>
      </c>
      <c r="E281" s="111" t="s">
        <v>131</v>
      </c>
      <c r="F281" s="112">
        <v>5357499</v>
      </c>
      <c r="G281" s="113">
        <v>422315</v>
      </c>
      <c r="H281" s="111" t="s">
        <v>135</v>
      </c>
      <c r="I281" s="111" t="s">
        <v>135</v>
      </c>
      <c r="J281" s="114">
        <v>44944</v>
      </c>
    </row>
    <row r="282" spans="1:10" ht="15">
      <c r="A282" s="111" t="s">
        <v>108</v>
      </c>
      <c r="B282" s="111" t="s">
        <v>317</v>
      </c>
      <c r="C282" s="111" t="s">
        <v>161</v>
      </c>
      <c r="D282" s="111" t="s">
        <v>119</v>
      </c>
      <c r="E282" s="111" t="s">
        <v>134</v>
      </c>
      <c r="F282" s="112">
        <v>5358190</v>
      </c>
      <c r="G282" s="113">
        <v>396670</v>
      </c>
      <c r="H282" s="111" t="s">
        <v>135</v>
      </c>
      <c r="I282" s="111" t="s">
        <v>135</v>
      </c>
      <c r="J282" s="114">
        <v>44949</v>
      </c>
    </row>
    <row r="283" spans="1:10" ht="15">
      <c r="A283" s="111" t="s">
        <v>108</v>
      </c>
      <c r="B283" s="111" t="s">
        <v>317</v>
      </c>
      <c r="C283" s="111" t="s">
        <v>27</v>
      </c>
      <c r="D283" s="111" t="s">
        <v>116</v>
      </c>
      <c r="E283" s="111" t="s">
        <v>131</v>
      </c>
      <c r="F283" s="112">
        <v>5357346</v>
      </c>
      <c r="G283" s="113">
        <v>445515</v>
      </c>
      <c r="H283" s="111" t="s">
        <v>135</v>
      </c>
      <c r="I283" s="111" t="s">
        <v>135</v>
      </c>
      <c r="J283" s="114">
        <v>44944</v>
      </c>
    </row>
    <row r="284" spans="1:10" ht="15">
      <c r="A284" s="111" t="s">
        <v>108</v>
      </c>
      <c r="B284" s="111" t="s">
        <v>317</v>
      </c>
      <c r="C284" s="111" t="s">
        <v>27</v>
      </c>
      <c r="D284" s="111" t="s">
        <v>116</v>
      </c>
      <c r="E284" s="111" t="s">
        <v>131</v>
      </c>
      <c r="F284" s="112">
        <v>5358107</v>
      </c>
      <c r="G284" s="113">
        <v>435445</v>
      </c>
      <c r="H284" s="111" t="s">
        <v>135</v>
      </c>
      <c r="I284" s="111" t="s">
        <v>135</v>
      </c>
      <c r="J284" s="114">
        <v>44946</v>
      </c>
    </row>
    <row r="285" spans="1:10" ht="15">
      <c r="A285" s="111" t="s">
        <v>108</v>
      </c>
      <c r="B285" s="111" t="s">
        <v>317</v>
      </c>
      <c r="C285" s="111" t="s">
        <v>27</v>
      </c>
      <c r="D285" s="111" t="s">
        <v>73</v>
      </c>
      <c r="E285" s="111" t="s">
        <v>131</v>
      </c>
      <c r="F285" s="112">
        <v>5358103</v>
      </c>
      <c r="G285" s="113">
        <v>429891</v>
      </c>
      <c r="H285" s="111" t="s">
        <v>135</v>
      </c>
      <c r="I285" s="111" t="s">
        <v>135</v>
      </c>
      <c r="J285" s="114">
        <v>44946</v>
      </c>
    </row>
    <row r="286" spans="1:10" ht="15">
      <c r="A286" s="111" t="s">
        <v>108</v>
      </c>
      <c r="B286" s="111" t="s">
        <v>317</v>
      </c>
      <c r="C286" s="111" t="s">
        <v>103</v>
      </c>
      <c r="D286" s="111" t="s">
        <v>117</v>
      </c>
      <c r="E286" s="111" t="s">
        <v>131</v>
      </c>
      <c r="F286" s="112">
        <v>5357730</v>
      </c>
      <c r="G286" s="113">
        <v>270000</v>
      </c>
      <c r="H286" s="111" t="s">
        <v>132</v>
      </c>
      <c r="I286" s="111" t="s">
        <v>135</v>
      </c>
      <c r="J286" s="114">
        <v>44945</v>
      </c>
    </row>
    <row r="287" spans="1:10" ht="15">
      <c r="A287" s="111" t="s">
        <v>108</v>
      </c>
      <c r="B287" s="111" t="s">
        <v>317</v>
      </c>
      <c r="C287" s="111" t="s">
        <v>27</v>
      </c>
      <c r="D287" s="111" t="s">
        <v>50</v>
      </c>
      <c r="E287" s="111" t="s">
        <v>134</v>
      </c>
      <c r="F287" s="112">
        <v>5358070</v>
      </c>
      <c r="G287" s="113">
        <v>255000</v>
      </c>
      <c r="H287" s="111" t="s">
        <v>132</v>
      </c>
      <c r="I287" s="111" t="s">
        <v>135</v>
      </c>
      <c r="J287" s="114">
        <v>44946</v>
      </c>
    </row>
    <row r="288" spans="1:10" ht="15">
      <c r="A288" s="111" t="s">
        <v>108</v>
      </c>
      <c r="B288" s="111" t="s">
        <v>317</v>
      </c>
      <c r="C288" s="111" t="s">
        <v>27</v>
      </c>
      <c r="D288" s="111" t="s">
        <v>116</v>
      </c>
      <c r="E288" s="111" t="s">
        <v>131</v>
      </c>
      <c r="F288" s="112">
        <v>5358991</v>
      </c>
      <c r="G288" s="113">
        <v>862232</v>
      </c>
      <c r="H288" s="111" t="s">
        <v>135</v>
      </c>
      <c r="I288" s="111" t="s">
        <v>135</v>
      </c>
      <c r="J288" s="114">
        <v>44951</v>
      </c>
    </row>
    <row r="289" spans="1:10" ht="15">
      <c r="A289" s="111" t="s">
        <v>108</v>
      </c>
      <c r="B289" s="111" t="s">
        <v>317</v>
      </c>
      <c r="C289" s="111" t="s">
        <v>153</v>
      </c>
      <c r="D289" s="111" t="s">
        <v>154</v>
      </c>
      <c r="E289" s="111" t="s">
        <v>146</v>
      </c>
      <c r="F289" s="112">
        <v>5359001</v>
      </c>
      <c r="G289" s="113">
        <v>325000</v>
      </c>
      <c r="H289" s="111" t="s">
        <v>132</v>
      </c>
      <c r="I289" s="111" t="s">
        <v>135</v>
      </c>
      <c r="J289" s="114">
        <v>44951</v>
      </c>
    </row>
    <row r="290" spans="1:10" ht="15">
      <c r="A290" s="111" t="s">
        <v>108</v>
      </c>
      <c r="B290" s="111" t="s">
        <v>317</v>
      </c>
      <c r="C290" s="111" t="s">
        <v>109</v>
      </c>
      <c r="D290" s="111" t="s">
        <v>58</v>
      </c>
      <c r="E290" s="111" t="s">
        <v>131</v>
      </c>
      <c r="F290" s="112">
        <v>5358017</v>
      </c>
      <c r="G290" s="113">
        <v>730000</v>
      </c>
      <c r="H290" s="111" t="s">
        <v>132</v>
      </c>
      <c r="I290" s="111" t="s">
        <v>135</v>
      </c>
      <c r="J290" s="114">
        <v>44946</v>
      </c>
    </row>
    <row r="291" spans="1:10" ht="15">
      <c r="A291" s="111" t="s">
        <v>108</v>
      </c>
      <c r="B291" s="111" t="s">
        <v>317</v>
      </c>
      <c r="C291" s="111" t="s">
        <v>27</v>
      </c>
      <c r="D291" s="111" t="s">
        <v>113</v>
      </c>
      <c r="E291" s="111" t="s">
        <v>131</v>
      </c>
      <c r="F291" s="112">
        <v>5358453</v>
      </c>
      <c r="G291" s="113">
        <v>509970</v>
      </c>
      <c r="H291" s="111" t="s">
        <v>135</v>
      </c>
      <c r="I291" s="111" t="s">
        <v>135</v>
      </c>
      <c r="J291" s="114">
        <v>44949</v>
      </c>
    </row>
    <row r="292" spans="1:10" ht="15">
      <c r="A292" s="111" t="s">
        <v>108</v>
      </c>
      <c r="B292" s="111" t="s">
        <v>317</v>
      </c>
      <c r="C292" s="111" t="s">
        <v>103</v>
      </c>
      <c r="D292" s="111" t="s">
        <v>118</v>
      </c>
      <c r="E292" s="111" t="s">
        <v>131</v>
      </c>
      <c r="F292" s="112">
        <v>5357968</v>
      </c>
      <c r="G292" s="113">
        <v>273000</v>
      </c>
      <c r="H292" s="111" t="s">
        <v>132</v>
      </c>
      <c r="I292" s="111" t="s">
        <v>135</v>
      </c>
      <c r="J292" s="114">
        <v>44946</v>
      </c>
    </row>
    <row r="293" spans="1:10" ht="15">
      <c r="A293" s="111" t="s">
        <v>108</v>
      </c>
      <c r="B293" s="111" t="s">
        <v>317</v>
      </c>
      <c r="C293" s="111" t="s">
        <v>27</v>
      </c>
      <c r="D293" s="111" t="s">
        <v>116</v>
      </c>
      <c r="E293" s="111" t="s">
        <v>131</v>
      </c>
      <c r="F293" s="112">
        <v>5358099</v>
      </c>
      <c r="G293" s="113">
        <v>434325</v>
      </c>
      <c r="H293" s="111" t="s">
        <v>135</v>
      </c>
      <c r="I293" s="111" t="s">
        <v>135</v>
      </c>
      <c r="J293" s="114">
        <v>44946</v>
      </c>
    </row>
    <row r="294" spans="1:10" ht="15">
      <c r="A294" s="111" t="s">
        <v>108</v>
      </c>
      <c r="B294" s="111" t="s">
        <v>317</v>
      </c>
      <c r="C294" s="111" t="s">
        <v>27</v>
      </c>
      <c r="D294" s="111" t="s">
        <v>73</v>
      </c>
      <c r="E294" s="111" t="s">
        <v>131</v>
      </c>
      <c r="F294" s="112">
        <v>5357509</v>
      </c>
      <c r="G294" s="113">
        <v>420160</v>
      </c>
      <c r="H294" s="111" t="s">
        <v>135</v>
      </c>
      <c r="I294" s="111" t="s">
        <v>135</v>
      </c>
      <c r="J294" s="114">
        <v>44944</v>
      </c>
    </row>
    <row r="295" spans="1:10" ht="15">
      <c r="A295" s="111" t="s">
        <v>108</v>
      </c>
      <c r="B295" s="111" t="s">
        <v>317</v>
      </c>
      <c r="C295" s="111" t="s">
        <v>161</v>
      </c>
      <c r="D295" s="111" t="s">
        <v>115</v>
      </c>
      <c r="E295" s="111" t="s">
        <v>131</v>
      </c>
      <c r="F295" s="112">
        <v>5359309</v>
      </c>
      <c r="G295" s="113">
        <v>749000</v>
      </c>
      <c r="H295" s="111" t="s">
        <v>132</v>
      </c>
      <c r="I295" s="111" t="s">
        <v>135</v>
      </c>
      <c r="J295" s="114">
        <v>44953</v>
      </c>
    </row>
    <row r="296" spans="1:10" ht="15">
      <c r="A296" s="111" t="s">
        <v>108</v>
      </c>
      <c r="B296" s="111" t="s">
        <v>317</v>
      </c>
      <c r="C296" s="111" t="s">
        <v>161</v>
      </c>
      <c r="D296" s="111" t="s">
        <v>73</v>
      </c>
      <c r="E296" s="111" t="s">
        <v>131</v>
      </c>
      <c r="F296" s="112">
        <v>5359307</v>
      </c>
      <c r="G296" s="113">
        <v>335000</v>
      </c>
      <c r="H296" s="111" t="s">
        <v>132</v>
      </c>
      <c r="I296" s="111" t="s">
        <v>135</v>
      </c>
      <c r="J296" s="114">
        <v>44953</v>
      </c>
    </row>
    <row r="297" spans="1:10" ht="15">
      <c r="A297" s="111" t="s">
        <v>108</v>
      </c>
      <c r="B297" s="111" t="s">
        <v>317</v>
      </c>
      <c r="C297" s="111" t="s">
        <v>109</v>
      </c>
      <c r="D297" s="111" t="s">
        <v>57</v>
      </c>
      <c r="E297" s="111" t="s">
        <v>134</v>
      </c>
      <c r="F297" s="112">
        <v>5359086</v>
      </c>
      <c r="G297" s="113">
        <v>365000</v>
      </c>
      <c r="H297" s="111" t="s">
        <v>132</v>
      </c>
      <c r="I297" s="111" t="s">
        <v>135</v>
      </c>
      <c r="J297" s="114">
        <v>44952</v>
      </c>
    </row>
    <row r="298" spans="1:10" ht="15">
      <c r="A298" s="111" t="s">
        <v>108</v>
      </c>
      <c r="B298" s="111" t="s">
        <v>317</v>
      </c>
      <c r="C298" s="111" t="s">
        <v>27</v>
      </c>
      <c r="D298" s="111" t="s">
        <v>112</v>
      </c>
      <c r="E298" s="111" t="s">
        <v>131</v>
      </c>
      <c r="F298" s="112">
        <v>5359102</v>
      </c>
      <c r="G298" s="113">
        <v>295000</v>
      </c>
      <c r="H298" s="111" t="s">
        <v>132</v>
      </c>
      <c r="I298" s="111" t="s">
        <v>135</v>
      </c>
      <c r="J298" s="114">
        <v>44952</v>
      </c>
    </row>
    <row r="299" spans="1:10" ht="15">
      <c r="A299" s="111" t="s">
        <v>108</v>
      </c>
      <c r="B299" s="111" t="s">
        <v>317</v>
      </c>
      <c r="C299" s="111" t="s">
        <v>161</v>
      </c>
      <c r="D299" s="111" t="s">
        <v>119</v>
      </c>
      <c r="E299" s="111" t="s">
        <v>131</v>
      </c>
      <c r="F299" s="112">
        <v>5357801</v>
      </c>
      <c r="G299" s="113">
        <v>415000</v>
      </c>
      <c r="H299" s="111" t="s">
        <v>132</v>
      </c>
      <c r="I299" s="111" t="s">
        <v>135</v>
      </c>
      <c r="J299" s="114">
        <v>44945</v>
      </c>
    </row>
    <row r="300" spans="1:10" ht="15">
      <c r="A300" s="111" t="s">
        <v>108</v>
      </c>
      <c r="B300" s="111" t="s">
        <v>317</v>
      </c>
      <c r="C300" s="111" t="s">
        <v>27</v>
      </c>
      <c r="D300" s="111" t="s">
        <v>113</v>
      </c>
      <c r="E300" s="111" t="s">
        <v>131</v>
      </c>
      <c r="F300" s="112">
        <v>5357628</v>
      </c>
      <c r="G300" s="113">
        <v>340000</v>
      </c>
      <c r="H300" s="111" t="s">
        <v>132</v>
      </c>
      <c r="I300" s="111" t="s">
        <v>135</v>
      </c>
      <c r="J300" s="114">
        <v>44945</v>
      </c>
    </row>
    <row r="301" spans="1:10" ht="15">
      <c r="A301" s="111" t="s">
        <v>108</v>
      </c>
      <c r="B301" s="111" t="s">
        <v>317</v>
      </c>
      <c r="C301" s="111" t="s">
        <v>27</v>
      </c>
      <c r="D301" s="111" t="s">
        <v>116</v>
      </c>
      <c r="E301" s="111" t="s">
        <v>131</v>
      </c>
      <c r="F301" s="112">
        <v>5357787</v>
      </c>
      <c r="G301" s="113">
        <v>825000</v>
      </c>
      <c r="H301" s="111" t="s">
        <v>132</v>
      </c>
      <c r="I301" s="111" t="s">
        <v>135</v>
      </c>
      <c r="J301" s="114">
        <v>44945</v>
      </c>
    </row>
    <row r="302" spans="1:10" ht="15">
      <c r="A302" s="111" t="s">
        <v>108</v>
      </c>
      <c r="B302" s="111" t="s">
        <v>317</v>
      </c>
      <c r="C302" s="111" t="s">
        <v>109</v>
      </c>
      <c r="D302" s="111" t="s">
        <v>58</v>
      </c>
      <c r="E302" s="111" t="s">
        <v>131</v>
      </c>
      <c r="F302" s="112">
        <v>5357147</v>
      </c>
      <c r="G302" s="113">
        <v>950000</v>
      </c>
      <c r="H302" s="111" t="s">
        <v>132</v>
      </c>
      <c r="I302" s="111" t="s">
        <v>135</v>
      </c>
      <c r="J302" s="114">
        <v>44943</v>
      </c>
    </row>
    <row r="303" spans="1:10" ht="15">
      <c r="A303" s="111" t="s">
        <v>108</v>
      </c>
      <c r="B303" s="111" t="s">
        <v>317</v>
      </c>
      <c r="C303" s="111" t="s">
        <v>161</v>
      </c>
      <c r="D303" s="111" t="s">
        <v>119</v>
      </c>
      <c r="E303" s="111" t="s">
        <v>134</v>
      </c>
      <c r="F303" s="112">
        <v>5359173</v>
      </c>
      <c r="G303" s="113">
        <v>350000</v>
      </c>
      <c r="H303" s="111" t="s">
        <v>132</v>
      </c>
      <c r="I303" s="111" t="s">
        <v>135</v>
      </c>
      <c r="J303" s="114">
        <v>44952</v>
      </c>
    </row>
    <row r="304" spans="1:10" ht="15">
      <c r="A304" s="111" t="s">
        <v>108</v>
      </c>
      <c r="B304" s="111" t="s">
        <v>317</v>
      </c>
      <c r="C304" s="111" t="s">
        <v>27</v>
      </c>
      <c r="D304" s="111" t="s">
        <v>50</v>
      </c>
      <c r="E304" s="111" t="s">
        <v>146</v>
      </c>
      <c r="F304" s="112">
        <v>5359026</v>
      </c>
      <c r="G304" s="113">
        <v>215000</v>
      </c>
      <c r="H304" s="111" t="s">
        <v>132</v>
      </c>
      <c r="I304" s="111" t="s">
        <v>135</v>
      </c>
      <c r="J304" s="114">
        <v>44951</v>
      </c>
    </row>
    <row r="305" spans="1:10" ht="15">
      <c r="A305" s="111" t="s">
        <v>108</v>
      </c>
      <c r="B305" s="111" t="s">
        <v>317</v>
      </c>
      <c r="C305" s="111" t="s">
        <v>27</v>
      </c>
      <c r="D305" s="111" t="s">
        <v>50</v>
      </c>
      <c r="E305" s="111" t="s">
        <v>131</v>
      </c>
      <c r="F305" s="112">
        <v>5357242</v>
      </c>
      <c r="G305" s="113">
        <v>450000</v>
      </c>
      <c r="H305" s="111" t="s">
        <v>132</v>
      </c>
      <c r="I305" s="111" t="s">
        <v>135</v>
      </c>
      <c r="J305" s="114">
        <v>44943</v>
      </c>
    </row>
    <row r="306" spans="1:10" ht="15">
      <c r="A306" s="111" t="s">
        <v>108</v>
      </c>
      <c r="B306" s="111" t="s">
        <v>317</v>
      </c>
      <c r="C306" s="111" t="s">
        <v>161</v>
      </c>
      <c r="D306" s="111" t="s">
        <v>119</v>
      </c>
      <c r="E306" s="111" t="s">
        <v>131</v>
      </c>
      <c r="F306" s="112">
        <v>5358726</v>
      </c>
      <c r="G306" s="113">
        <v>880000</v>
      </c>
      <c r="H306" s="111" t="s">
        <v>132</v>
      </c>
      <c r="I306" s="111" t="s">
        <v>135</v>
      </c>
      <c r="J306" s="114">
        <v>44950</v>
      </c>
    </row>
    <row r="307" spans="1:10" ht="15">
      <c r="A307" s="111" t="s">
        <v>108</v>
      </c>
      <c r="B307" s="111" t="s">
        <v>317</v>
      </c>
      <c r="C307" s="111" t="s">
        <v>27</v>
      </c>
      <c r="D307" s="111" t="s">
        <v>116</v>
      </c>
      <c r="E307" s="111" t="s">
        <v>131</v>
      </c>
      <c r="F307" s="112">
        <v>5357221</v>
      </c>
      <c r="G307" s="113">
        <v>611583</v>
      </c>
      <c r="H307" s="111" t="s">
        <v>135</v>
      </c>
      <c r="I307" s="111" t="s">
        <v>135</v>
      </c>
      <c r="J307" s="114">
        <v>44943</v>
      </c>
    </row>
    <row r="308" spans="1:10" ht="15">
      <c r="A308" s="111" t="s">
        <v>108</v>
      </c>
      <c r="B308" s="111" t="s">
        <v>317</v>
      </c>
      <c r="C308" s="111" t="s">
        <v>27</v>
      </c>
      <c r="D308" s="111" t="s">
        <v>113</v>
      </c>
      <c r="E308" s="111" t="s">
        <v>131</v>
      </c>
      <c r="F308" s="112">
        <v>5357228</v>
      </c>
      <c r="G308" s="113">
        <v>535000</v>
      </c>
      <c r="H308" s="111" t="s">
        <v>132</v>
      </c>
      <c r="I308" s="111" t="s">
        <v>135</v>
      </c>
      <c r="J308" s="114">
        <v>44943</v>
      </c>
    </row>
    <row r="309" spans="1:10" ht="15">
      <c r="A309" s="111" t="s">
        <v>108</v>
      </c>
      <c r="B309" s="111" t="s">
        <v>317</v>
      </c>
      <c r="C309" s="111" t="s">
        <v>27</v>
      </c>
      <c r="D309" s="111" t="s">
        <v>113</v>
      </c>
      <c r="E309" s="111" t="s">
        <v>137</v>
      </c>
      <c r="F309" s="112">
        <v>5357207</v>
      </c>
      <c r="G309" s="113">
        <v>542000</v>
      </c>
      <c r="H309" s="111" t="s">
        <v>132</v>
      </c>
      <c r="I309" s="111" t="s">
        <v>135</v>
      </c>
      <c r="J309" s="114">
        <v>44943</v>
      </c>
    </row>
    <row r="310" spans="1:10" ht="15">
      <c r="A310" s="111" t="s">
        <v>108</v>
      </c>
      <c r="B310" s="111" t="s">
        <v>317</v>
      </c>
      <c r="C310" s="111" t="s">
        <v>27</v>
      </c>
      <c r="D310" s="111" t="s">
        <v>112</v>
      </c>
      <c r="E310" s="111" t="s">
        <v>131</v>
      </c>
      <c r="F310" s="112">
        <v>5359384</v>
      </c>
      <c r="G310" s="113">
        <v>340000</v>
      </c>
      <c r="H310" s="111" t="s">
        <v>132</v>
      </c>
      <c r="I310" s="111" t="s">
        <v>135</v>
      </c>
      <c r="J310" s="114">
        <v>44953</v>
      </c>
    </row>
    <row r="311" spans="1:10" ht="15">
      <c r="A311" s="111" t="s">
        <v>108</v>
      </c>
      <c r="B311" s="111" t="s">
        <v>317</v>
      </c>
      <c r="C311" s="111" t="s">
        <v>109</v>
      </c>
      <c r="D311" s="111" t="s">
        <v>58</v>
      </c>
      <c r="E311" s="111" t="s">
        <v>131</v>
      </c>
      <c r="F311" s="112">
        <v>5358915</v>
      </c>
      <c r="G311" s="113">
        <v>500000</v>
      </c>
      <c r="H311" s="111" t="s">
        <v>132</v>
      </c>
      <c r="I311" s="111" t="s">
        <v>135</v>
      </c>
      <c r="J311" s="114">
        <v>44951</v>
      </c>
    </row>
    <row r="312" spans="1:10" ht="15">
      <c r="A312" s="111" t="s">
        <v>108</v>
      </c>
      <c r="B312" s="111" t="s">
        <v>317</v>
      </c>
      <c r="C312" s="111" t="s">
        <v>27</v>
      </c>
      <c r="D312" s="111" t="s">
        <v>112</v>
      </c>
      <c r="E312" s="111" t="s">
        <v>131</v>
      </c>
      <c r="F312" s="112">
        <v>5358872</v>
      </c>
      <c r="G312" s="113">
        <v>420500</v>
      </c>
      <c r="H312" s="111" t="s">
        <v>132</v>
      </c>
      <c r="I312" s="111" t="s">
        <v>135</v>
      </c>
      <c r="J312" s="114">
        <v>44951</v>
      </c>
    </row>
    <row r="313" spans="1:10" ht="15">
      <c r="A313" s="111" t="s">
        <v>108</v>
      </c>
      <c r="B313" s="111" t="s">
        <v>317</v>
      </c>
      <c r="C313" s="111" t="s">
        <v>27</v>
      </c>
      <c r="D313" s="111" t="s">
        <v>116</v>
      </c>
      <c r="E313" s="111" t="s">
        <v>131</v>
      </c>
      <c r="F313" s="112">
        <v>5358716</v>
      </c>
      <c r="G313" s="113">
        <v>722517</v>
      </c>
      <c r="H313" s="111" t="s">
        <v>135</v>
      </c>
      <c r="I313" s="111" t="s">
        <v>135</v>
      </c>
      <c r="J313" s="114">
        <v>44950</v>
      </c>
    </row>
    <row r="314" spans="1:10" ht="15">
      <c r="A314" s="111" t="s">
        <v>108</v>
      </c>
      <c r="B314" s="111" t="s">
        <v>317</v>
      </c>
      <c r="C314" s="111" t="s">
        <v>103</v>
      </c>
      <c r="D314" s="111" t="s">
        <v>118</v>
      </c>
      <c r="E314" s="111" t="s">
        <v>131</v>
      </c>
      <c r="F314" s="112">
        <v>5358926</v>
      </c>
      <c r="G314" s="113">
        <v>450000</v>
      </c>
      <c r="H314" s="111" t="s">
        <v>132</v>
      </c>
      <c r="I314" s="111" t="s">
        <v>135</v>
      </c>
      <c r="J314" s="114">
        <v>44951</v>
      </c>
    </row>
    <row r="315" spans="1:10" ht="15">
      <c r="A315" s="111" t="s">
        <v>108</v>
      </c>
      <c r="B315" s="111" t="s">
        <v>317</v>
      </c>
      <c r="C315" s="111" t="s">
        <v>27</v>
      </c>
      <c r="D315" s="111" t="s">
        <v>116</v>
      </c>
      <c r="E315" s="111" t="s">
        <v>131</v>
      </c>
      <c r="F315" s="112">
        <v>5358942</v>
      </c>
      <c r="G315" s="113">
        <v>450850</v>
      </c>
      <c r="H315" s="111" t="s">
        <v>135</v>
      </c>
      <c r="I315" s="111" t="s">
        <v>135</v>
      </c>
      <c r="J315" s="114">
        <v>44951</v>
      </c>
    </row>
    <row r="316" spans="1:10" ht="15">
      <c r="A316" s="111" t="s">
        <v>108</v>
      </c>
      <c r="B316" s="111" t="s">
        <v>317</v>
      </c>
      <c r="C316" s="111" t="s">
        <v>27</v>
      </c>
      <c r="D316" s="111" t="s">
        <v>157</v>
      </c>
      <c r="E316" s="111" t="s">
        <v>137</v>
      </c>
      <c r="F316" s="112">
        <v>5357270</v>
      </c>
      <c r="G316" s="113">
        <v>1768902</v>
      </c>
      <c r="H316" s="111" t="s">
        <v>132</v>
      </c>
      <c r="I316" s="111" t="s">
        <v>135</v>
      </c>
      <c r="J316" s="114">
        <v>44943</v>
      </c>
    </row>
    <row r="317" spans="1:10" ht="15">
      <c r="A317" s="111" t="s">
        <v>108</v>
      </c>
      <c r="B317" s="111" t="s">
        <v>317</v>
      </c>
      <c r="C317" s="111" t="s">
        <v>161</v>
      </c>
      <c r="D317" s="111" t="s">
        <v>119</v>
      </c>
      <c r="E317" s="111" t="s">
        <v>131</v>
      </c>
      <c r="F317" s="112">
        <v>5358634</v>
      </c>
      <c r="G317" s="113">
        <v>1020000</v>
      </c>
      <c r="H317" s="111" t="s">
        <v>132</v>
      </c>
      <c r="I317" s="111" t="s">
        <v>135</v>
      </c>
      <c r="J317" s="114">
        <v>44950</v>
      </c>
    </row>
    <row r="318" spans="1:10" ht="15">
      <c r="A318" s="111" t="s">
        <v>164</v>
      </c>
      <c r="B318" s="111" t="s">
        <v>318</v>
      </c>
      <c r="C318" s="111" t="s">
        <v>165</v>
      </c>
      <c r="D318" s="111" t="s">
        <v>73</v>
      </c>
      <c r="E318" s="111" t="s">
        <v>139</v>
      </c>
      <c r="F318" s="112">
        <v>5359973</v>
      </c>
      <c r="G318" s="113">
        <v>1300000</v>
      </c>
      <c r="H318" s="111" t="s">
        <v>132</v>
      </c>
      <c r="I318" s="111" t="s">
        <v>135</v>
      </c>
      <c r="J318" s="114">
        <v>44957</v>
      </c>
    </row>
    <row r="319" spans="1:10" ht="15">
      <c r="A319" s="111" t="s">
        <v>164</v>
      </c>
      <c r="B319" s="111" t="s">
        <v>318</v>
      </c>
      <c r="C319" s="111" t="s">
        <v>165</v>
      </c>
      <c r="D319" s="111" t="s">
        <v>73</v>
      </c>
      <c r="E319" s="111" t="s">
        <v>137</v>
      </c>
      <c r="F319" s="112">
        <v>5359806</v>
      </c>
      <c r="G319" s="113">
        <v>135000</v>
      </c>
      <c r="H319" s="111" t="s">
        <v>132</v>
      </c>
      <c r="I319" s="111" t="s">
        <v>135</v>
      </c>
      <c r="J319" s="114">
        <v>44957</v>
      </c>
    </row>
    <row r="320" spans="1:10" ht="15">
      <c r="A320" s="111" t="s">
        <v>40</v>
      </c>
      <c r="B320" s="111" t="s">
        <v>319</v>
      </c>
      <c r="C320" s="111" t="s">
        <v>27</v>
      </c>
      <c r="D320" s="111" t="s">
        <v>121</v>
      </c>
      <c r="E320" s="111" t="s">
        <v>131</v>
      </c>
      <c r="F320" s="112">
        <v>5355009</v>
      </c>
      <c r="G320" s="113">
        <v>890000</v>
      </c>
      <c r="H320" s="111" t="s">
        <v>132</v>
      </c>
      <c r="I320" s="111" t="s">
        <v>135</v>
      </c>
      <c r="J320" s="114">
        <v>44929</v>
      </c>
    </row>
    <row r="321" spans="1:10" ht="15">
      <c r="A321" s="111" t="s">
        <v>40</v>
      </c>
      <c r="B321" s="111" t="s">
        <v>319</v>
      </c>
      <c r="C321" s="111" t="s">
        <v>96</v>
      </c>
      <c r="D321" s="111" t="s">
        <v>124</v>
      </c>
      <c r="E321" s="111" t="s">
        <v>131</v>
      </c>
      <c r="F321" s="112">
        <v>5359066</v>
      </c>
      <c r="G321" s="113">
        <v>540500</v>
      </c>
      <c r="H321" s="111" t="s">
        <v>132</v>
      </c>
      <c r="I321" s="111" t="s">
        <v>135</v>
      </c>
      <c r="J321" s="114">
        <v>44952</v>
      </c>
    </row>
    <row r="322" spans="1:10" ht="15">
      <c r="A322" s="111" t="s">
        <v>40</v>
      </c>
      <c r="B322" s="111" t="s">
        <v>319</v>
      </c>
      <c r="C322" s="111" t="s">
        <v>103</v>
      </c>
      <c r="D322" s="111" t="s">
        <v>125</v>
      </c>
      <c r="E322" s="111" t="s">
        <v>131</v>
      </c>
      <c r="F322" s="112">
        <v>5355988</v>
      </c>
      <c r="G322" s="113">
        <v>665000</v>
      </c>
      <c r="H322" s="111" t="s">
        <v>132</v>
      </c>
      <c r="I322" s="111" t="s">
        <v>135</v>
      </c>
      <c r="J322" s="114">
        <v>44935</v>
      </c>
    </row>
    <row r="323" spans="1:10" ht="15">
      <c r="A323" s="111" t="s">
        <v>40</v>
      </c>
      <c r="B323" s="111" t="s">
        <v>319</v>
      </c>
      <c r="C323" s="111" t="s">
        <v>83</v>
      </c>
      <c r="D323" s="111" t="s">
        <v>120</v>
      </c>
      <c r="E323" s="111" t="s">
        <v>134</v>
      </c>
      <c r="F323" s="112">
        <v>5355743</v>
      </c>
      <c r="G323" s="113">
        <v>1350000</v>
      </c>
      <c r="H323" s="111" t="s">
        <v>132</v>
      </c>
      <c r="I323" s="111" t="s">
        <v>135</v>
      </c>
      <c r="J323" s="114">
        <v>44932</v>
      </c>
    </row>
    <row r="324" spans="1:10" ht="15">
      <c r="A324" s="111" t="s">
        <v>40</v>
      </c>
      <c r="B324" s="111" t="s">
        <v>319</v>
      </c>
      <c r="C324" s="111" t="s">
        <v>27</v>
      </c>
      <c r="D324" s="111" t="s">
        <v>122</v>
      </c>
      <c r="E324" s="111" t="s">
        <v>131</v>
      </c>
      <c r="F324" s="112">
        <v>5360013</v>
      </c>
      <c r="G324" s="113">
        <v>900000</v>
      </c>
      <c r="H324" s="111" t="s">
        <v>132</v>
      </c>
      <c r="I324" s="111" t="s">
        <v>135</v>
      </c>
      <c r="J324" s="114">
        <v>44957</v>
      </c>
    </row>
    <row r="325" spans="1:10" ht="15">
      <c r="A325" s="111" t="s">
        <v>40</v>
      </c>
      <c r="B325" s="111" t="s">
        <v>319</v>
      </c>
      <c r="C325" s="111" t="s">
        <v>96</v>
      </c>
      <c r="D325" s="111" t="s">
        <v>124</v>
      </c>
      <c r="E325" s="111" t="s">
        <v>131</v>
      </c>
      <c r="F325" s="112">
        <v>5360023</v>
      </c>
      <c r="G325" s="113">
        <v>425000</v>
      </c>
      <c r="H325" s="111" t="s">
        <v>132</v>
      </c>
      <c r="I325" s="111" t="s">
        <v>135</v>
      </c>
      <c r="J325" s="114">
        <v>44957</v>
      </c>
    </row>
    <row r="326" spans="1:10" ht="15">
      <c r="A326" s="111" t="s">
        <v>40</v>
      </c>
      <c r="B326" s="111" t="s">
        <v>319</v>
      </c>
      <c r="C326" s="111" t="s">
        <v>96</v>
      </c>
      <c r="D326" s="111" t="s">
        <v>124</v>
      </c>
      <c r="E326" s="111" t="s">
        <v>131</v>
      </c>
      <c r="F326" s="112">
        <v>5358752</v>
      </c>
      <c r="G326" s="113">
        <v>695000</v>
      </c>
      <c r="H326" s="111" t="s">
        <v>132</v>
      </c>
      <c r="I326" s="111" t="s">
        <v>135</v>
      </c>
      <c r="J326" s="114">
        <v>44950</v>
      </c>
    </row>
    <row r="327" spans="1:10" ht="15">
      <c r="A327" s="111" t="s">
        <v>40</v>
      </c>
      <c r="B327" s="111" t="s">
        <v>319</v>
      </c>
      <c r="C327" s="111" t="s">
        <v>27</v>
      </c>
      <c r="D327" s="111" t="s">
        <v>122</v>
      </c>
      <c r="E327" s="111" t="s">
        <v>131</v>
      </c>
      <c r="F327" s="112">
        <v>5355919</v>
      </c>
      <c r="G327" s="113">
        <v>560000</v>
      </c>
      <c r="H327" s="111" t="s">
        <v>132</v>
      </c>
      <c r="I327" s="111" t="s">
        <v>135</v>
      </c>
      <c r="J327" s="114">
        <v>44935</v>
      </c>
    </row>
    <row r="328" spans="1:10" ht="15">
      <c r="A328" s="111" t="s">
        <v>40</v>
      </c>
      <c r="B328" s="111" t="s">
        <v>319</v>
      </c>
      <c r="C328" s="111" t="s">
        <v>96</v>
      </c>
      <c r="D328" s="111" t="s">
        <v>124</v>
      </c>
      <c r="E328" s="111" t="s">
        <v>131</v>
      </c>
      <c r="F328" s="112">
        <v>5355012</v>
      </c>
      <c r="G328" s="113">
        <v>649000</v>
      </c>
      <c r="H328" s="111" t="s">
        <v>132</v>
      </c>
      <c r="I328" s="111" t="s">
        <v>135</v>
      </c>
      <c r="J328" s="114">
        <v>44929</v>
      </c>
    </row>
    <row r="329" spans="1:10" ht="15">
      <c r="A329" s="111" t="s">
        <v>40</v>
      </c>
      <c r="B329" s="111" t="s">
        <v>319</v>
      </c>
      <c r="C329" s="111" t="s">
        <v>27</v>
      </c>
      <c r="D329" s="111" t="s">
        <v>34</v>
      </c>
      <c r="E329" s="111" t="s">
        <v>139</v>
      </c>
      <c r="F329" s="112">
        <v>5360083</v>
      </c>
      <c r="G329" s="113">
        <v>3250000</v>
      </c>
      <c r="H329" s="111" t="s">
        <v>132</v>
      </c>
      <c r="I329" s="111" t="s">
        <v>135</v>
      </c>
      <c r="J329" s="114">
        <v>44957</v>
      </c>
    </row>
    <row r="330" spans="1:10" ht="15">
      <c r="A330" s="111" t="s">
        <v>40</v>
      </c>
      <c r="B330" s="111" t="s">
        <v>319</v>
      </c>
      <c r="C330" s="111" t="s">
        <v>103</v>
      </c>
      <c r="D330" s="111" t="s">
        <v>125</v>
      </c>
      <c r="E330" s="111" t="s">
        <v>134</v>
      </c>
      <c r="F330" s="112">
        <v>5359826</v>
      </c>
      <c r="G330" s="113">
        <v>190000</v>
      </c>
      <c r="H330" s="111" t="s">
        <v>132</v>
      </c>
      <c r="I330" s="111" t="s">
        <v>135</v>
      </c>
      <c r="J330" s="114">
        <v>44957</v>
      </c>
    </row>
    <row r="331" spans="1:10" ht="15">
      <c r="A331" s="111" t="s">
        <v>40</v>
      </c>
      <c r="B331" s="111" t="s">
        <v>319</v>
      </c>
      <c r="C331" s="111" t="s">
        <v>27</v>
      </c>
      <c r="D331" s="111" t="s">
        <v>122</v>
      </c>
      <c r="E331" s="111" t="s">
        <v>131</v>
      </c>
      <c r="F331" s="112">
        <v>5359756</v>
      </c>
      <c r="G331" s="113">
        <v>555000</v>
      </c>
      <c r="H331" s="111" t="s">
        <v>132</v>
      </c>
      <c r="I331" s="111" t="s">
        <v>135</v>
      </c>
      <c r="J331" s="114">
        <v>44956</v>
      </c>
    </row>
    <row r="332" spans="1:10" ht="15">
      <c r="A332" s="111" t="s">
        <v>40</v>
      </c>
      <c r="B332" s="111" t="s">
        <v>319</v>
      </c>
      <c r="C332" s="111" t="s">
        <v>96</v>
      </c>
      <c r="D332" s="111" t="s">
        <v>124</v>
      </c>
      <c r="E332" s="111" t="s">
        <v>137</v>
      </c>
      <c r="F332" s="112">
        <v>5355016</v>
      </c>
      <c r="G332" s="113">
        <v>245000</v>
      </c>
      <c r="H332" s="111" t="s">
        <v>132</v>
      </c>
      <c r="I332" s="111" t="s">
        <v>135</v>
      </c>
      <c r="J332" s="114">
        <v>44929</v>
      </c>
    </row>
    <row r="333" spans="1:10" ht="15">
      <c r="A333" s="111" t="s">
        <v>40</v>
      </c>
      <c r="B333" s="111" t="s">
        <v>319</v>
      </c>
      <c r="C333" s="111" t="s">
        <v>96</v>
      </c>
      <c r="D333" s="111" t="s">
        <v>124</v>
      </c>
      <c r="E333" s="111" t="s">
        <v>131</v>
      </c>
      <c r="F333" s="112">
        <v>5355987</v>
      </c>
      <c r="G333" s="113">
        <v>1795000</v>
      </c>
      <c r="H333" s="111" t="s">
        <v>132</v>
      </c>
      <c r="I333" s="111" t="s">
        <v>135</v>
      </c>
      <c r="J333" s="114">
        <v>44935</v>
      </c>
    </row>
    <row r="334" spans="1:10" ht="15">
      <c r="A334" s="111" t="s">
        <v>40</v>
      </c>
      <c r="B334" s="111" t="s">
        <v>319</v>
      </c>
      <c r="C334" s="111" t="s">
        <v>96</v>
      </c>
      <c r="D334" s="111" t="s">
        <v>124</v>
      </c>
      <c r="E334" s="111" t="s">
        <v>134</v>
      </c>
      <c r="F334" s="112">
        <v>5358918</v>
      </c>
      <c r="G334" s="113">
        <v>226000</v>
      </c>
      <c r="H334" s="111" t="s">
        <v>132</v>
      </c>
      <c r="I334" s="111" t="s">
        <v>135</v>
      </c>
      <c r="J334" s="114">
        <v>44951</v>
      </c>
    </row>
    <row r="335" spans="1:10" ht="15">
      <c r="A335" s="111" t="s">
        <v>40</v>
      </c>
      <c r="B335" s="111" t="s">
        <v>319</v>
      </c>
      <c r="C335" s="111" t="s">
        <v>27</v>
      </c>
      <c r="D335" s="111" t="s">
        <v>121</v>
      </c>
      <c r="E335" s="111" t="s">
        <v>131</v>
      </c>
      <c r="F335" s="112">
        <v>5358629</v>
      </c>
      <c r="G335" s="113">
        <v>323000</v>
      </c>
      <c r="H335" s="111" t="s">
        <v>132</v>
      </c>
      <c r="I335" s="111" t="s">
        <v>135</v>
      </c>
      <c r="J335" s="114">
        <v>44950</v>
      </c>
    </row>
    <row r="336" spans="1:10" ht="15">
      <c r="A336" s="111" t="s">
        <v>40</v>
      </c>
      <c r="B336" s="111" t="s">
        <v>319</v>
      </c>
      <c r="C336" s="111" t="s">
        <v>27</v>
      </c>
      <c r="D336" s="111" t="s">
        <v>121</v>
      </c>
      <c r="E336" s="111" t="s">
        <v>131</v>
      </c>
      <c r="F336" s="112">
        <v>5355289</v>
      </c>
      <c r="G336" s="113">
        <v>833000</v>
      </c>
      <c r="H336" s="111" t="s">
        <v>132</v>
      </c>
      <c r="I336" s="111" t="s">
        <v>135</v>
      </c>
      <c r="J336" s="114">
        <v>44930</v>
      </c>
    </row>
    <row r="337" spans="1:10" ht="15">
      <c r="A337" s="111" t="s">
        <v>40</v>
      </c>
      <c r="B337" s="111" t="s">
        <v>319</v>
      </c>
      <c r="C337" s="111" t="s">
        <v>96</v>
      </c>
      <c r="D337" s="111" t="s">
        <v>124</v>
      </c>
      <c r="E337" s="111" t="s">
        <v>131</v>
      </c>
      <c r="F337" s="112">
        <v>5355300</v>
      </c>
      <c r="G337" s="113">
        <v>680000</v>
      </c>
      <c r="H337" s="111" t="s">
        <v>132</v>
      </c>
      <c r="I337" s="111" t="s">
        <v>135</v>
      </c>
      <c r="J337" s="114">
        <v>44930</v>
      </c>
    </row>
    <row r="338" spans="1:10" ht="15">
      <c r="A338" s="111" t="s">
        <v>40</v>
      </c>
      <c r="B338" s="111" t="s">
        <v>319</v>
      </c>
      <c r="C338" s="111" t="s">
        <v>96</v>
      </c>
      <c r="D338" s="111" t="s">
        <v>124</v>
      </c>
      <c r="E338" s="111" t="s">
        <v>131</v>
      </c>
      <c r="F338" s="112">
        <v>5355308</v>
      </c>
      <c r="G338" s="113">
        <v>680000</v>
      </c>
      <c r="H338" s="111" t="s">
        <v>132</v>
      </c>
      <c r="I338" s="111" t="s">
        <v>135</v>
      </c>
      <c r="J338" s="114">
        <v>44930</v>
      </c>
    </row>
    <row r="339" spans="1:10" ht="15">
      <c r="A339" s="111" t="s">
        <v>40</v>
      </c>
      <c r="B339" s="111" t="s">
        <v>319</v>
      </c>
      <c r="C339" s="111" t="s">
        <v>96</v>
      </c>
      <c r="D339" s="111" t="s">
        <v>124</v>
      </c>
      <c r="E339" s="111" t="s">
        <v>131</v>
      </c>
      <c r="F339" s="112">
        <v>5355224</v>
      </c>
      <c r="G339" s="113">
        <v>445000</v>
      </c>
      <c r="H339" s="111" t="s">
        <v>132</v>
      </c>
      <c r="I339" s="111" t="s">
        <v>135</v>
      </c>
      <c r="J339" s="114">
        <v>44930</v>
      </c>
    </row>
    <row r="340" spans="1:10" ht="15">
      <c r="A340" s="111" t="s">
        <v>40</v>
      </c>
      <c r="B340" s="111" t="s">
        <v>319</v>
      </c>
      <c r="C340" s="111" t="s">
        <v>83</v>
      </c>
      <c r="D340" s="111" t="s">
        <v>120</v>
      </c>
      <c r="E340" s="111" t="s">
        <v>131</v>
      </c>
      <c r="F340" s="112">
        <v>5358420</v>
      </c>
      <c r="G340" s="113">
        <v>160000</v>
      </c>
      <c r="H340" s="111" t="s">
        <v>132</v>
      </c>
      <c r="I340" s="111" t="s">
        <v>135</v>
      </c>
      <c r="J340" s="114">
        <v>44949</v>
      </c>
    </row>
    <row r="341" spans="1:10" ht="15">
      <c r="A341" s="111" t="s">
        <v>40</v>
      </c>
      <c r="B341" s="111" t="s">
        <v>319</v>
      </c>
      <c r="C341" s="111" t="s">
        <v>83</v>
      </c>
      <c r="D341" s="111" t="s">
        <v>120</v>
      </c>
      <c r="E341" s="111" t="s">
        <v>131</v>
      </c>
      <c r="F341" s="112">
        <v>5358950</v>
      </c>
      <c r="G341" s="113">
        <v>1010000</v>
      </c>
      <c r="H341" s="111" t="s">
        <v>132</v>
      </c>
      <c r="I341" s="111" t="s">
        <v>135</v>
      </c>
      <c r="J341" s="114">
        <v>44951</v>
      </c>
    </row>
    <row r="342" spans="1:10" ht="15">
      <c r="A342" s="111" t="s">
        <v>40</v>
      </c>
      <c r="B342" s="111" t="s">
        <v>319</v>
      </c>
      <c r="C342" s="111" t="s">
        <v>103</v>
      </c>
      <c r="D342" s="111" t="s">
        <v>125</v>
      </c>
      <c r="E342" s="111" t="s">
        <v>131</v>
      </c>
      <c r="F342" s="112">
        <v>5355706</v>
      </c>
      <c r="G342" s="113">
        <v>410000</v>
      </c>
      <c r="H342" s="111" t="s">
        <v>132</v>
      </c>
      <c r="I342" s="111" t="s">
        <v>135</v>
      </c>
      <c r="J342" s="114">
        <v>44932</v>
      </c>
    </row>
    <row r="343" spans="1:10" ht="15">
      <c r="A343" s="111" t="s">
        <v>40</v>
      </c>
      <c r="B343" s="111" t="s">
        <v>319</v>
      </c>
      <c r="C343" s="111" t="s">
        <v>27</v>
      </c>
      <c r="D343" s="111" t="s">
        <v>34</v>
      </c>
      <c r="E343" s="111" t="s">
        <v>137</v>
      </c>
      <c r="F343" s="112">
        <v>5356002</v>
      </c>
      <c r="G343" s="113">
        <v>1100000</v>
      </c>
      <c r="H343" s="111" t="s">
        <v>132</v>
      </c>
      <c r="I343" s="111" t="s">
        <v>135</v>
      </c>
      <c r="J343" s="114">
        <v>44936</v>
      </c>
    </row>
    <row r="344" spans="1:10" ht="15">
      <c r="A344" s="111" t="s">
        <v>40</v>
      </c>
      <c r="B344" s="111" t="s">
        <v>319</v>
      </c>
      <c r="C344" s="111" t="s">
        <v>27</v>
      </c>
      <c r="D344" s="111" t="s">
        <v>122</v>
      </c>
      <c r="E344" s="111" t="s">
        <v>134</v>
      </c>
      <c r="F344" s="112">
        <v>5357959</v>
      </c>
      <c r="G344" s="113">
        <v>287000</v>
      </c>
      <c r="H344" s="111" t="s">
        <v>132</v>
      </c>
      <c r="I344" s="111" t="s">
        <v>135</v>
      </c>
      <c r="J344" s="114">
        <v>44946</v>
      </c>
    </row>
    <row r="345" spans="1:10" ht="15">
      <c r="A345" s="111" t="s">
        <v>40</v>
      </c>
      <c r="B345" s="111" t="s">
        <v>319</v>
      </c>
      <c r="C345" s="111" t="s">
        <v>103</v>
      </c>
      <c r="D345" s="111" t="s">
        <v>125</v>
      </c>
      <c r="E345" s="111" t="s">
        <v>134</v>
      </c>
      <c r="F345" s="112">
        <v>5355133</v>
      </c>
      <c r="G345" s="113">
        <v>300000</v>
      </c>
      <c r="H345" s="111" t="s">
        <v>132</v>
      </c>
      <c r="I345" s="111" t="s">
        <v>135</v>
      </c>
      <c r="J345" s="114">
        <v>44929</v>
      </c>
    </row>
    <row r="346" spans="1:10" ht="15">
      <c r="A346" s="111" t="s">
        <v>40</v>
      </c>
      <c r="B346" s="111" t="s">
        <v>319</v>
      </c>
      <c r="C346" s="111" t="s">
        <v>27</v>
      </c>
      <c r="D346" s="111" t="s">
        <v>121</v>
      </c>
      <c r="E346" s="111" t="s">
        <v>134</v>
      </c>
      <c r="F346" s="112">
        <v>5358009</v>
      </c>
      <c r="G346" s="113">
        <v>325000</v>
      </c>
      <c r="H346" s="111" t="s">
        <v>132</v>
      </c>
      <c r="I346" s="111" t="s">
        <v>135</v>
      </c>
      <c r="J346" s="114">
        <v>44946</v>
      </c>
    </row>
    <row r="347" spans="1:10" ht="15">
      <c r="A347" s="111" t="s">
        <v>40</v>
      </c>
      <c r="B347" s="111" t="s">
        <v>319</v>
      </c>
      <c r="C347" s="111" t="s">
        <v>96</v>
      </c>
      <c r="D347" s="111" t="s">
        <v>124</v>
      </c>
      <c r="E347" s="111" t="s">
        <v>131</v>
      </c>
      <c r="F347" s="112">
        <v>5359017</v>
      </c>
      <c r="G347" s="113">
        <v>565000</v>
      </c>
      <c r="H347" s="111" t="s">
        <v>132</v>
      </c>
      <c r="I347" s="111" t="s">
        <v>135</v>
      </c>
      <c r="J347" s="114">
        <v>44951</v>
      </c>
    </row>
    <row r="348" spans="1:10" ht="15">
      <c r="A348" s="111" t="s">
        <v>40</v>
      </c>
      <c r="B348" s="111" t="s">
        <v>319</v>
      </c>
      <c r="C348" s="111" t="s">
        <v>96</v>
      </c>
      <c r="D348" s="111" t="s">
        <v>124</v>
      </c>
      <c r="E348" s="111" t="s">
        <v>131</v>
      </c>
      <c r="F348" s="112">
        <v>5355676</v>
      </c>
      <c r="G348" s="113">
        <v>470000</v>
      </c>
      <c r="H348" s="111" t="s">
        <v>132</v>
      </c>
      <c r="I348" s="111" t="s">
        <v>135</v>
      </c>
      <c r="J348" s="114">
        <v>44932</v>
      </c>
    </row>
    <row r="349" spans="1:10" ht="15">
      <c r="A349" s="111" t="s">
        <v>40</v>
      </c>
      <c r="B349" s="111" t="s">
        <v>319</v>
      </c>
      <c r="C349" s="111" t="s">
        <v>103</v>
      </c>
      <c r="D349" s="111" t="s">
        <v>125</v>
      </c>
      <c r="E349" s="111" t="s">
        <v>134</v>
      </c>
      <c r="F349" s="112">
        <v>5355692</v>
      </c>
      <c r="G349" s="113">
        <v>389250</v>
      </c>
      <c r="H349" s="111" t="s">
        <v>132</v>
      </c>
      <c r="I349" s="111" t="s">
        <v>135</v>
      </c>
      <c r="J349" s="114">
        <v>44932</v>
      </c>
    </row>
    <row r="350" spans="1:10" ht="15">
      <c r="A350" s="111" t="s">
        <v>40</v>
      </c>
      <c r="B350" s="111" t="s">
        <v>319</v>
      </c>
      <c r="C350" s="111" t="s">
        <v>27</v>
      </c>
      <c r="D350" s="111" t="s">
        <v>121</v>
      </c>
      <c r="E350" s="111" t="s">
        <v>131</v>
      </c>
      <c r="F350" s="112">
        <v>5357963</v>
      </c>
      <c r="G350" s="113">
        <v>437642</v>
      </c>
      <c r="H350" s="111" t="s">
        <v>132</v>
      </c>
      <c r="I350" s="111" t="s">
        <v>135</v>
      </c>
      <c r="J350" s="114">
        <v>44946</v>
      </c>
    </row>
    <row r="351" spans="1:10" ht="15">
      <c r="A351" s="111" t="s">
        <v>40</v>
      </c>
      <c r="B351" s="111" t="s">
        <v>319</v>
      </c>
      <c r="C351" s="111" t="s">
        <v>27</v>
      </c>
      <c r="D351" s="111" t="s">
        <v>34</v>
      </c>
      <c r="E351" s="111" t="s">
        <v>139</v>
      </c>
      <c r="F351" s="112">
        <v>5359924</v>
      </c>
      <c r="G351" s="113">
        <v>808000</v>
      </c>
      <c r="H351" s="111" t="s">
        <v>132</v>
      </c>
      <c r="I351" s="111" t="s">
        <v>135</v>
      </c>
      <c r="J351" s="114">
        <v>44957</v>
      </c>
    </row>
    <row r="352" spans="1:10" ht="15">
      <c r="A352" s="111" t="s">
        <v>40</v>
      </c>
      <c r="B352" s="111" t="s">
        <v>319</v>
      </c>
      <c r="C352" s="111" t="s">
        <v>27</v>
      </c>
      <c r="D352" s="111" t="s">
        <v>122</v>
      </c>
      <c r="E352" s="111" t="s">
        <v>131</v>
      </c>
      <c r="F352" s="112">
        <v>5359990</v>
      </c>
      <c r="G352" s="113">
        <v>565000</v>
      </c>
      <c r="H352" s="111" t="s">
        <v>132</v>
      </c>
      <c r="I352" s="111" t="s">
        <v>135</v>
      </c>
      <c r="J352" s="114">
        <v>44957</v>
      </c>
    </row>
    <row r="353" spans="1:10" ht="15">
      <c r="A353" s="111" t="s">
        <v>40</v>
      </c>
      <c r="B353" s="111" t="s">
        <v>319</v>
      </c>
      <c r="C353" s="111" t="s">
        <v>83</v>
      </c>
      <c r="D353" s="111" t="s">
        <v>120</v>
      </c>
      <c r="E353" s="111" t="s">
        <v>131</v>
      </c>
      <c r="F353" s="112">
        <v>5356536</v>
      </c>
      <c r="G353" s="113">
        <v>2440000</v>
      </c>
      <c r="H353" s="111" t="s">
        <v>132</v>
      </c>
      <c r="I353" s="111" t="s">
        <v>135</v>
      </c>
      <c r="J353" s="114">
        <v>44938</v>
      </c>
    </row>
    <row r="354" spans="1:10" ht="15">
      <c r="A354" s="111" t="s">
        <v>40</v>
      </c>
      <c r="B354" s="111" t="s">
        <v>319</v>
      </c>
      <c r="C354" s="111" t="s">
        <v>103</v>
      </c>
      <c r="D354" s="111" t="s">
        <v>125</v>
      </c>
      <c r="E354" s="111" t="s">
        <v>131</v>
      </c>
      <c r="F354" s="112">
        <v>5357238</v>
      </c>
      <c r="G354" s="113">
        <v>530000</v>
      </c>
      <c r="H354" s="111" t="s">
        <v>132</v>
      </c>
      <c r="I354" s="111" t="s">
        <v>135</v>
      </c>
      <c r="J354" s="114">
        <v>44943</v>
      </c>
    </row>
    <row r="355" spans="1:10" ht="15">
      <c r="A355" s="111" t="s">
        <v>40</v>
      </c>
      <c r="B355" s="111" t="s">
        <v>319</v>
      </c>
      <c r="C355" s="111" t="s">
        <v>103</v>
      </c>
      <c r="D355" s="111" t="s">
        <v>125</v>
      </c>
      <c r="E355" s="111" t="s">
        <v>131</v>
      </c>
      <c r="F355" s="112">
        <v>5356823</v>
      </c>
      <c r="G355" s="113">
        <v>495000</v>
      </c>
      <c r="H355" s="111" t="s">
        <v>132</v>
      </c>
      <c r="I355" s="111" t="s">
        <v>135</v>
      </c>
      <c r="J355" s="114">
        <v>44939</v>
      </c>
    </row>
    <row r="356" spans="1:10" ht="15">
      <c r="A356" s="111" t="s">
        <v>40</v>
      </c>
      <c r="B356" s="111" t="s">
        <v>319</v>
      </c>
      <c r="C356" s="111" t="s">
        <v>27</v>
      </c>
      <c r="D356" s="111" t="s">
        <v>34</v>
      </c>
      <c r="E356" s="111" t="s">
        <v>137</v>
      </c>
      <c r="F356" s="112">
        <v>5357244</v>
      </c>
      <c r="G356" s="113">
        <v>150000</v>
      </c>
      <c r="H356" s="111" t="s">
        <v>132</v>
      </c>
      <c r="I356" s="111" t="s">
        <v>135</v>
      </c>
      <c r="J356" s="114">
        <v>44943</v>
      </c>
    </row>
    <row r="357" spans="1:10" ht="15">
      <c r="A357" s="111" t="s">
        <v>40</v>
      </c>
      <c r="B357" s="111" t="s">
        <v>319</v>
      </c>
      <c r="C357" s="111" t="s">
        <v>27</v>
      </c>
      <c r="D357" s="111" t="s">
        <v>122</v>
      </c>
      <c r="E357" s="111" t="s">
        <v>131</v>
      </c>
      <c r="F357" s="112">
        <v>5357259</v>
      </c>
      <c r="G357" s="113">
        <v>449900</v>
      </c>
      <c r="H357" s="111" t="s">
        <v>132</v>
      </c>
      <c r="I357" s="111" t="s">
        <v>135</v>
      </c>
      <c r="J357" s="114">
        <v>44943</v>
      </c>
    </row>
    <row r="358" spans="1:10" ht="15">
      <c r="A358" s="111" t="s">
        <v>40</v>
      </c>
      <c r="B358" s="111" t="s">
        <v>319</v>
      </c>
      <c r="C358" s="111" t="s">
        <v>83</v>
      </c>
      <c r="D358" s="111" t="s">
        <v>120</v>
      </c>
      <c r="E358" s="111" t="s">
        <v>131</v>
      </c>
      <c r="F358" s="112">
        <v>5356764</v>
      </c>
      <c r="G358" s="113">
        <v>4000000</v>
      </c>
      <c r="H358" s="111" t="s">
        <v>132</v>
      </c>
      <c r="I358" s="111" t="s">
        <v>135</v>
      </c>
      <c r="J358" s="114">
        <v>44939</v>
      </c>
    </row>
    <row r="359" spans="1:10" ht="15">
      <c r="A359" s="111" t="s">
        <v>40</v>
      </c>
      <c r="B359" s="111" t="s">
        <v>319</v>
      </c>
      <c r="C359" s="111" t="s">
        <v>96</v>
      </c>
      <c r="D359" s="111" t="s">
        <v>124</v>
      </c>
      <c r="E359" s="111" t="s">
        <v>131</v>
      </c>
      <c r="F359" s="112">
        <v>5357489</v>
      </c>
      <c r="G359" s="113">
        <v>985000</v>
      </c>
      <c r="H359" s="111" t="s">
        <v>132</v>
      </c>
      <c r="I359" s="111" t="s">
        <v>135</v>
      </c>
      <c r="J359" s="114">
        <v>44944</v>
      </c>
    </row>
    <row r="360" spans="1:10" ht="15">
      <c r="A360" s="111" t="s">
        <v>40</v>
      </c>
      <c r="B360" s="111" t="s">
        <v>319</v>
      </c>
      <c r="C360" s="111" t="s">
        <v>27</v>
      </c>
      <c r="D360" s="111" t="s">
        <v>121</v>
      </c>
      <c r="E360" s="111" t="s">
        <v>131</v>
      </c>
      <c r="F360" s="112">
        <v>5356808</v>
      </c>
      <c r="G360" s="113">
        <v>470000</v>
      </c>
      <c r="H360" s="111" t="s">
        <v>132</v>
      </c>
      <c r="I360" s="111" t="s">
        <v>135</v>
      </c>
      <c r="J360" s="114">
        <v>44939</v>
      </c>
    </row>
    <row r="361" spans="1:10" ht="15">
      <c r="A361" s="111" t="s">
        <v>40</v>
      </c>
      <c r="B361" s="111" t="s">
        <v>319</v>
      </c>
      <c r="C361" s="111" t="s">
        <v>96</v>
      </c>
      <c r="D361" s="111" t="s">
        <v>124</v>
      </c>
      <c r="E361" s="111" t="s">
        <v>131</v>
      </c>
      <c r="F361" s="112">
        <v>5356448</v>
      </c>
      <c r="G361" s="113">
        <v>544000</v>
      </c>
      <c r="H361" s="111" t="s">
        <v>132</v>
      </c>
      <c r="I361" s="111" t="s">
        <v>135</v>
      </c>
      <c r="J361" s="114">
        <v>44938</v>
      </c>
    </row>
    <row r="362" spans="1:10" ht="15">
      <c r="A362" s="111" t="s">
        <v>40</v>
      </c>
      <c r="B362" s="111" t="s">
        <v>319</v>
      </c>
      <c r="C362" s="111" t="s">
        <v>83</v>
      </c>
      <c r="D362" s="111" t="s">
        <v>120</v>
      </c>
      <c r="E362" s="111" t="s">
        <v>134</v>
      </c>
      <c r="F362" s="112">
        <v>5356846</v>
      </c>
      <c r="G362" s="113">
        <v>4000000</v>
      </c>
      <c r="H362" s="111" t="s">
        <v>132</v>
      </c>
      <c r="I362" s="111" t="s">
        <v>135</v>
      </c>
      <c r="J362" s="114">
        <v>44939</v>
      </c>
    </row>
    <row r="363" spans="1:10" ht="15">
      <c r="A363" s="111" t="s">
        <v>40</v>
      </c>
      <c r="B363" s="111" t="s">
        <v>319</v>
      </c>
      <c r="C363" s="111" t="s">
        <v>27</v>
      </c>
      <c r="D363" s="111" t="s">
        <v>121</v>
      </c>
      <c r="E363" s="111" t="s">
        <v>131</v>
      </c>
      <c r="F363" s="112">
        <v>5356463</v>
      </c>
      <c r="G363" s="113">
        <v>720000</v>
      </c>
      <c r="H363" s="111" t="s">
        <v>132</v>
      </c>
      <c r="I363" s="111" t="s">
        <v>135</v>
      </c>
      <c r="J363" s="114">
        <v>44938</v>
      </c>
    </row>
    <row r="364" spans="1:10" ht="15">
      <c r="A364" s="111" t="s">
        <v>40</v>
      </c>
      <c r="B364" s="111" t="s">
        <v>319</v>
      </c>
      <c r="C364" s="111" t="s">
        <v>103</v>
      </c>
      <c r="D364" s="111" t="s">
        <v>125</v>
      </c>
      <c r="E364" s="111" t="s">
        <v>131</v>
      </c>
      <c r="F364" s="112">
        <v>5359646</v>
      </c>
      <c r="G364" s="113">
        <v>530000</v>
      </c>
      <c r="H364" s="111" t="s">
        <v>132</v>
      </c>
      <c r="I364" s="111" t="s">
        <v>135</v>
      </c>
      <c r="J364" s="114">
        <v>44956</v>
      </c>
    </row>
    <row r="365" spans="1:10" ht="15">
      <c r="A365" s="111" t="s">
        <v>40</v>
      </c>
      <c r="B365" s="111" t="s">
        <v>319</v>
      </c>
      <c r="C365" s="111" t="s">
        <v>96</v>
      </c>
      <c r="D365" s="111" t="s">
        <v>124</v>
      </c>
      <c r="E365" s="111" t="s">
        <v>131</v>
      </c>
      <c r="F365" s="112">
        <v>5356561</v>
      </c>
      <c r="G365" s="113">
        <v>710000</v>
      </c>
      <c r="H365" s="111" t="s">
        <v>132</v>
      </c>
      <c r="I365" s="111" t="s">
        <v>135</v>
      </c>
      <c r="J365" s="114">
        <v>44938</v>
      </c>
    </row>
    <row r="366" spans="1:10" ht="15">
      <c r="A366" s="111" t="s">
        <v>40</v>
      </c>
      <c r="B366" s="111" t="s">
        <v>319</v>
      </c>
      <c r="C366" s="111" t="s">
        <v>96</v>
      </c>
      <c r="D366" s="111" t="s">
        <v>124</v>
      </c>
      <c r="E366" s="111" t="s">
        <v>131</v>
      </c>
      <c r="F366" s="112">
        <v>5359320</v>
      </c>
      <c r="G366" s="113">
        <v>750000</v>
      </c>
      <c r="H366" s="111" t="s">
        <v>132</v>
      </c>
      <c r="I366" s="111" t="s">
        <v>135</v>
      </c>
      <c r="J366" s="114">
        <v>44953</v>
      </c>
    </row>
    <row r="367" spans="1:10" ht="15">
      <c r="A367" s="111" t="s">
        <v>40</v>
      </c>
      <c r="B367" s="111" t="s">
        <v>319</v>
      </c>
      <c r="C367" s="111" t="s">
        <v>96</v>
      </c>
      <c r="D367" s="111" t="s">
        <v>124</v>
      </c>
      <c r="E367" s="111" t="s">
        <v>146</v>
      </c>
      <c r="F367" s="112">
        <v>5359735</v>
      </c>
      <c r="G367" s="113">
        <v>404000</v>
      </c>
      <c r="H367" s="111" t="s">
        <v>132</v>
      </c>
      <c r="I367" s="111" t="s">
        <v>135</v>
      </c>
      <c r="J367" s="114">
        <v>44956</v>
      </c>
    </row>
    <row r="368" spans="1:10" ht="15">
      <c r="A368" s="111" t="s">
        <v>40</v>
      </c>
      <c r="B368" s="111" t="s">
        <v>319</v>
      </c>
      <c r="C368" s="111" t="s">
        <v>27</v>
      </c>
      <c r="D368" s="111" t="s">
        <v>34</v>
      </c>
      <c r="E368" s="111" t="s">
        <v>137</v>
      </c>
      <c r="F368" s="112">
        <v>5357290</v>
      </c>
      <c r="G368" s="113">
        <v>1000000</v>
      </c>
      <c r="H368" s="111" t="s">
        <v>132</v>
      </c>
      <c r="I368" s="111" t="s">
        <v>135</v>
      </c>
      <c r="J368" s="114">
        <v>44943</v>
      </c>
    </row>
    <row r="369" spans="1:10" ht="15">
      <c r="A369" s="111" t="s">
        <v>40</v>
      </c>
      <c r="B369" s="111" t="s">
        <v>319</v>
      </c>
      <c r="C369" s="111" t="s">
        <v>103</v>
      </c>
      <c r="D369" s="111" t="s">
        <v>125</v>
      </c>
      <c r="E369" s="111" t="s">
        <v>131</v>
      </c>
      <c r="F369" s="112">
        <v>5357734</v>
      </c>
      <c r="G369" s="113">
        <v>405000</v>
      </c>
      <c r="H369" s="111" t="s">
        <v>132</v>
      </c>
      <c r="I369" s="111" t="s">
        <v>135</v>
      </c>
      <c r="J369" s="114">
        <v>44945</v>
      </c>
    </row>
    <row r="370" spans="1:10" ht="15">
      <c r="A370" s="111" t="s">
        <v>40</v>
      </c>
      <c r="B370" s="111" t="s">
        <v>319</v>
      </c>
      <c r="C370" s="111" t="s">
        <v>96</v>
      </c>
      <c r="D370" s="111" t="s">
        <v>124</v>
      </c>
      <c r="E370" s="111" t="s">
        <v>137</v>
      </c>
      <c r="F370" s="112">
        <v>5357369</v>
      </c>
      <c r="G370" s="113">
        <v>325000</v>
      </c>
      <c r="H370" s="111" t="s">
        <v>132</v>
      </c>
      <c r="I370" s="111" t="s">
        <v>135</v>
      </c>
      <c r="J370" s="114">
        <v>44944</v>
      </c>
    </row>
    <row r="371" spans="1:10" ht="15">
      <c r="A371" s="111" t="s">
        <v>40</v>
      </c>
      <c r="B371" s="111" t="s">
        <v>319</v>
      </c>
      <c r="C371" s="111" t="s">
        <v>103</v>
      </c>
      <c r="D371" s="111" t="s">
        <v>125</v>
      </c>
      <c r="E371" s="111" t="s">
        <v>134</v>
      </c>
      <c r="F371" s="112">
        <v>5356753</v>
      </c>
      <c r="G371" s="113">
        <v>400000</v>
      </c>
      <c r="H371" s="111" t="s">
        <v>132</v>
      </c>
      <c r="I371" s="111" t="s">
        <v>135</v>
      </c>
      <c r="J371" s="114">
        <v>44939</v>
      </c>
    </row>
    <row r="372" spans="1:10" ht="15">
      <c r="A372" s="111" t="s">
        <v>40</v>
      </c>
      <c r="B372" s="111" t="s">
        <v>319</v>
      </c>
      <c r="C372" s="111" t="s">
        <v>103</v>
      </c>
      <c r="D372" s="111" t="s">
        <v>125</v>
      </c>
      <c r="E372" s="111" t="s">
        <v>131</v>
      </c>
      <c r="F372" s="112">
        <v>5356757</v>
      </c>
      <c r="G372" s="113">
        <v>489000</v>
      </c>
      <c r="H372" s="111" t="s">
        <v>132</v>
      </c>
      <c r="I372" s="111" t="s">
        <v>135</v>
      </c>
      <c r="J372" s="114">
        <v>44939</v>
      </c>
    </row>
    <row r="373" spans="1:10" ht="15">
      <c r="A373" s="111" t="s">
        <v>40</v>
      </c>
      <c r="B373" s="111" t="s">
        <v>319</v>
      </c>
      <c r="C373" s="111" t="s">
        <v>83</v>
      </c>
      <c r="D373" s="111" t="s">
        <v>120</v>
      </c>
      <c r="E373" s="111" t="s">
        <v>137</v>
      </c>
      <c r="F373" s="112">
        <v>5359470</v>
      </c>
      <c r="G373" s="113">
        <v>12000</v>
      </c>
      <c r="H373" s="111" t="s">
        <v>132</v>
      </c>
      <c r="I373" s="111" t="s">
        <v>135</v>
      </c>
      <c r="J373" s="114">
        <v>44953</v>
      </c>
    </row>
    <row r="374" spans="1:10" ht="15">
      <c r="A374" s="111" t="s">
        <v>40</v>
      </c>
      <c r="B374" s="111" t="s">
        <v>319</v>
      </c>
      <c r="C374" s="111" t="s">
        <v>96</v>
      </c>
      <c r="D374" s="111" t="s">
        <v>124</v>
      </c>
      <c r="E374" s="111" t="s">
        <v>146</v>
      </c>
      <c r="F374" s="112">
        <v>5356134</v>
      </c>
      <c r="G374" s="113">
        <v>207500</v>
      </c>
      <c r="H374" s="111" t="s">
        <v>132</v>
      </c>
      <c r="I374" s="111" t="s">
        <v>135</v>
      </c>
      <c r="J374" s="114">
        <v>44936</v>
      </c>
    </row>
    <row r="375" spans="1:10" ht="15">
      <c r="A375" s="111" t="s">
        <v>40</v>
      </c>
      <c r="B375" s="111" t="s">
        <v>319</v>
      </c>
      <c r="C375" s="111" t="s">
        <v>96</v>
      </c>
      <c r="D375" s="111" t="s">
        <v>124</v>
      </c>
      <c r="E375" s="111" t="s">
        <v>131</v>
      </c>
      <c r="F375" s="112">
        <v>5356884</v>
      </c>
      <c r="G375" s="113">
        <v>615000</v>
      </c>
      <c r="H375" s="111" t="s">
        <v>132</v>
      </c>
      <c r="I375" s="111" t="s">
        <v>135</v>
      </c>
      <c r="J375" s="114">
        <v>44939</v>
      </c>
    </row>
    <row r="376" spans="1:10" ht="15">
      <c r="A376" s="111" t="s">
        <v>40</v>
      </c>
      <c r="B376" s="111" t="s">
        <v>319</v>
      </c>
      <c r="C376" s="111" t="s">
        <v>27</v>
      </c>
      <c r="D376" s="111" t="s">
        <v>123</v>
      </c>
      <c r="E376" s="111" t="s">
        <v>137</v>
      </c>
      <c r="F376" s="112">
        <v>5359411</v>
      </c>
      <c r="G376" s="113">
        <v>5559610.5</v>
      </c>
      <c r="H376" s="111" t="s">
        <v>132</v>
      </c>
      <c r="I376" s="111" t="s">
        <v>135</v>
      </c>
      <c r="J376" s="114">
        <v>44953</v>
      </c>
    </row>
    <row r="377" spans="1:10" ht="15">
      <c r="A377" s="111" t="s">
        <v>40</v>
      </c>
      <c r="B377" s="111" t="s">
        <v>319</v>
      </c>
      <c r="C377" s="111" t="s">
        <v>103</v>
      </c>
      <c r="D377" s="111" t="s">
        <v>125</v>
      </c>
      <c r="E377" s="111" t="s">
        <v>131</v>
      </c>
      <c r="F377" s="112">
        <v>5357209</v>
      </c>
      <c r="G377" s="113">
        <v>690000</v>
      </c>
      <c r="H377" s="111" t="s">
        <v>132</v>
      </c>
      <c r="I377" s="111" t="s">
        <v>135</v>
      </c>
      <c r="J377" s="114">
        <v>44943</v>
      </c>
    </row>
    <row r="378" spans="1:10" ht="15">
      <c r="A378" s="111" t="s">
        <v>40</v>
      </c>
      <c r="B378" s="111" t="s">
        <v>319</v>
      </c>
      <c r="C378" s="111" t="s">
        <v>27</v>
      </c>
      <c r="D378" s="111" t="s">
        <v>123</v>
      </c>
      <c r="E378" s="111" t="s">
        <v>139</v>
      </c>
      <c r="F378" s="112">
        <v>5356039</v>
      </c>
      <c r="G378" s="113">
        <v>3593000</v>
      </c>
      <c r="H378" s="111" t="s">
        <v>132</v>
      </c>
      <c r="I378" s="111" t="s">
        <v>135</v>
      </c>
      <c r="J378" s="114">
        <v>44936</v>
      </c>
    </row>
    <row r="379" spans="1:10" ht="15">
      <c r="A379" s="111" t="s">
        <v>40</v>
      </c>
      <c r="B379" s="111" t="s">
        <v>319</v>
      </c>
      <c r="C379" s="111" t="s">
        <v>27</v>
      </c>
      <c r="D379" s="111" t="s">
        <v>123</v>
      </c>
      <c r="E379" s="111" t="s">
        <v>142</v>
      </c>
      <c r="F379" s="112">
        <v>5356850</v>
      </c>
      <c r="G379" s="113">
        <v>14250000</v>
      </c>
      <c r="H379" s="111" t="s">
        <v>132</v>
      </c>
      <c r="I379" s="111" t="s">
        <v>135</v>
      </c>
      <c r="J379" s="114">
        <v>44939</v>
      </c>
    </row>
    <row r="380" spans="1:10" ht="15">
      <c r="A380" s="111" t="s">
        <v>40</v>
      </c>
      <c r="B380" s="111" t="s">
        <v>319</v>
      </c>
      <c r="C380" s="111" t="s">
        <v>96</v>
      </c>
      <c r="D380" s="111" t="s">
        <v>124</v>
      </c>
      <c r="E380" s="111" t="s">
        <v>131</v>
      </c>
      <c r="F380" s="112">
        <v>5357651</v>
      </c>
      <c r="G380" s="113">
        <v>385000</v>
      </c>
      <c r="H380" s="111" t="s">
        <v>132</v>
      </c>
      <c r="I380" s="111" t="s">
        <v>135</v>
      </c>
      <c r="J380" s="114">
        <v>44945</v>
      </c>
    </row>
    <row r="381" spans="1:10" ht="15">
      <c r="A381" s="111" t="s">
        <v>40</v>
      </c>
      <c r="B381" s="111" t="s">
        <v>319</v>
      </c>
      <c r="C381" s="111" t="s">
        <v>96</v>
      </c>
      <c r="D381" s="111" t="s">
        <v>124</v>
      </c>
      <c r="E381" s="111" t="s">
        <v>131</v>
      </c>
      <c r="F381" s="112">
        <v>5357151</v>
      </c>
      <c r="G381" s="113">
        <v>740000</v>
      </c>
      <c r="H381" s="111" t="s">
        <v>132</v>
      </c>
      <c r="I381" s="111" t="s">
        <v>135</v>
      </c>
      <c r="J381" s="114">
        <v>44943</v>
      </c>
    </row>
    <row r="382" spans="1:10" ht="15">
      <c r="A382" s="111" t="s">
        <v>55</v>
      </c>
      <c r="B382" s="111" t="s">
        <v>320</v>
      </c>
      <c r="C382" s="111" t="s">
        <v>106</v>
      </c>
      <c r="D382" s="111" t="s">
        <v>73</v>
      </c>
      <c r="E382" s="111" t="s">
        <v>131</v>
      </c>
      <c r="F382" s="112">
        <v>5359698</v>
      </c>
      <c r="G382" s="113">
        <v>443500</v>
      </c>
      <c r="H382" s="111" t="s">
        <v>132</v>
      </c>
      <c r="I382" s="111" t="s">
        <v>135</v>
      </c>
      <c r="J382" s="114">
        <v>44956</v>
      </c>
    </row>
    <row r="383" spans="1:10" ht="15">
      <c r="A383" s="111" t="s">
        <v>55</v>
      </c>
      <c r="B383" s="111" t="s">
        <v>320</v>
      </c>
      <c r="C383" s="111" t="s">
        <v>106</v>
      </c>
      <c r="D383" s="111" t="s">
        <v>73</v>
      </c>
      <c r="E383" s="111" t="s">
        <v>131</v>
      </c>
      <c r="F383" s="112">
        <v>5357178</v>
      </c>
      <c r="G383" s="113">
        <v>425000</v>
      </c>
      <c r="H383" s="111" t="s">
        <v>132</v>
      </c>
      <c r="I383" s="111" t="s">
        <v>135</v>
      </c>
      <c r="J383" s="114">
        <v>44943</v>
      </c>
    </row>
    <row r="384" spans="1:10" ht="15">
      <c r="A384" s="111" t="s">
        <v>55</v>
      </c>
      <c r="B384" s="111" t="s">
        <v>320</v>
      </c>
      <c r="C384" s="111" t="s">
        <v>106</v>
      </c>
      <c r="D384" s="111" t="s">
        <v>73</v>
      </c>
      <c r="E384" s="111" t="s">
        <v>131</v>
      </c>
      <c r="F384" s="112">
        <v>5357705</v>
      </c>
      <c r="G384" s="113">
        <v>670000</v>
      </c>
      <c r="H384" s="111" t="s">
        <v>132</v>
      </c>
      <c r="I384" s="111" t="s">
        <v>135</v>
      </c>
      <c r="J384" s="114">
        <v>44945</v>
      </c>
    </row>
    <row r="385" spans="1:10" ht="15">
      <c r="A385" s="111" t="s">
        <v>55</v>
      </c>
      <c r="B385" s="111" t="s">
        <v>320</v>
      </c>
      <c r="C385" s="111" t="s">
        <v>106</v>
      </c>
      <c r="D385" s="111" t="s">
        <v>73</v>
      </c>
      <c r="E385" s="111" t="s">
        <v>131</v>
      </c>
      <c r="F385" s="112">
        <v>5359468</v>
      </c>
      <c r="G385" s="113">
        <v>520000</v>
      </c>
      <c r="H385" s="111" t="s">
        <v>132</v>
      </c>
      <c r="I385" s="111" t="s">
        <v>135</v>
      </c>
      <c r="J385" s="114">
        <v>44953</v>
      </c>
    </row>
    <row r="386" spans="1:10" ht="15">
      <c r="A386" s="111" t="s">
        <v>55</v>
      </c>
      <c r="B386" s="111" t="s">
        <v>320</v>
      </c>
      <c r="C386" s="111" t="s">
        <v>106</v>
      </c>
      <c r="D386" s="111" t="s">
        <v>73</v>
      </c>
      <c r="E386" s="111" t="s">
        <v>131</v>
      </c>
      <c r="F386" s="112">
        <v>5355689</v>
      </c>
      <c r="G386" s="113">
        <v>790000</v>
      </c>
      <c r="H386" s="111" t="s">
        <v>132</v>
      </c>
      <c r="I386" s="111" t="s">
        <v>135</v>
      </c>
      <c r="J386" s="114">
        <v>44932</v>
      </c>
    </row>
    <row r="387" spans="1:10" ht="15">
      <c r="A387" s="111" t="s">
        <v>55</v>
      </c>
      <c r="B387" s="111" t="s">
        <v>320</v>
      </c>
      <c r="C387" s="111" t="s">
        <v>106</v>
      </c>
      <c r="D387" s="111" t="s">
        <v>73</v>
      </c>
      <c r="E387" s="111" t="s">
        <v>131</v>
      </c>
      <c r="F387" s="112">
        <v>5357276</v>
      </c>
      <c r="G387" s="113">
        <v>405000</v>
      </c>
      <c r="H387" s="111" t="s">
        <v>132</v>
      </c>
      <c r="I387" s="111" t="s">
        <v>135</v>
      </c>
      <c r="J387" s="114">
        <v>44943</v>
      </c>
    </row>
    <row r="388" spans="1:10" ht="15">
      <c r="A388" s="111" t="s">
        <v>55</v>
      </c>
      <c r="B388" s="111" t="s">
        <v>320</v>
      </c>
      <c r="C388" s="111" t="s">
        <v>106</v>
      </c>
      <c r="D388" s="111" t="s">
        <v>73</v>
      </c>
      <c r="E388" s="111" t="s">
        <v>134</v>
      </c>
      <c r="F388" s="112">
        <v>5357699</v>
      </c>
      <c r="G388" s="113">
        <v>317500</v>
      </c>
      <c r="H388" s="111" t="s">
        <v>132</v>
      </c>
      <c r="I388" s="111" t="s">
        <v>135</v>
      </c>
      <c r="J388" s="114">
        <v>44945</v>
      </c>
    </row>
    <row r="389" spans="1:10" ht="15">
      <c r="A389" s="111" t="s">
        <v>126</v>
      </c>
      <c r="B389" s="111" t="s">
        <v>321</v>
      </c>
      <c r="C389" s="111" t="s">
        <v>103</v>
      </c>
      <c r="D389" s="111" t="s">
        <v>127</v>
      </c>
      <c r="E389" s="111" t="s">
        <v>131</v>
      </c>
      <c r="F389" s="112">
        <v>5359988</v>
      </c>
      <c r="G389" s="113">
        <v>360000</v>
      </c>
      <c r="H389" s="111" t="s">
        <v>132</v>
      </c>
      <c r="I389" s="111" t="s">
        <v>135</v>
      </c>
      <c r="J389" s="114">
        <v>44957</v>
      </c>
    </row>
    <row r="390" spans="1:10" ht="15">
      <c r="A390" s="111" t="s">
        <v>126</v>
      </c>
      <c r="B390" s="111" t="s">
        <v>321</v>
      </c>
      <c r="C390" s="111" t="s">
        <v>103</v>
      </c>
      <c r="D390" s="111" t="s">
        <v>127</v>
      </c>
      <c r="E390" s="111" t="s">
        <v>131</v>
      </c>
      <c r="F390" s="112">
        <v>5357313</v>
      </c>
      <c r="G390" s="113">
        <v>460000</v>
      </c>
      <c r="H390" s="111" t="s">
        <v>132</v>
      </c>
      <c r="I390" s="111" t="s">
        <v>135</v>
      </c>
      <c r="J390" s="114">
        <v>44943</v>
      </c>
    </row>
    <row r="391" spans="1:10" ht="15">
      <c r="A391" s="111" t="s">
        <v>128</v>
      </c>
      <c r="B391" s="111" t="s">
        <v>322</v>
      </c>
      <c r="C391" s="111" t="s">
        <v>78</v>
      </c>
      <c r="D391" s="111" t="s">
        <v>129</v>
      </c>
      <c r="E391" s="111" t="s">
        <v>131</v>
      </c>
      <c r="F391" s="112">
        <v>5356778</v>
      </c>
      <c r="G391" s="113">
        <v>628588</v>
      </c>
      <c r="H391" s="111" t="s">
        <v>135</v>
      </c>
      <c r="I391" s="111" t="s">
        <v>135</v>
      </c>
      <c r="J391" s="114">
        <v>44939</v>
      </c>
    </row>
    <row r="392" spans="1:10" ht="15">
      <c r="A392" s="111" t="s">
        <v>128</v>
      </c>
      <c r="B392" s="111" t="s">
        <v>322</v>
      </c>
      <c r="C392" s="111" t="s">
        <v>78</v>
      </c>
      <c r="D392" s="111" t="s">
        <v>129</v>
      </c>
      <c r="E392" s="111" t="s">
        <v>131</v>
      </c>
      <c r="F392" s="112">
        <v>5359399</v>
      </c>
      <c r="G392" s="113">
        <v>1447787</v>
      </c>
      <c r="H392" s="111" t="s">
        <v>135</v>
      </c>
      <c r="I392" s="111" t="s">
        <v>135</v>
      </c>
      <c r="J392" s="114">
        <v>44953</v>
      </c>
    </row>
    <row r="393" spans="1:10" ht="15">
      <c r="A393" s="111" t="s">
        <v>128</v>
      </c>
      <c r="B393" s="111" t="s">
        <v>322</v>
      </c>
      <c r="C393" s="111" t="s">
        <v>78</v>
      </c>
      <c r="D393" s="111" t="s">
        <v>129</v>
      </c>
      <c r="E393" s="111" t="s">
        <v>131</v>
      </c>
      <c r="F393" s="112">
        <v>5358965</v>
      </c>
      <c r="G393" s="113">
        <v>672693</v>
      </c>
      <c r="H393" s="111" t="s">
        <v>135</v>
      </c>
      <c r="I393" s="111" t="s">
        <v>135</v>
      </c>
      <c r="J393" s="114">
        <v>44951</v>
      </c>
    </row>
    <row r="394" spans="1:10" ht="15">
      <c r="A394" s="111" t="s">
        <v>128</v>
      </c>
      <c r="B394" s="111" t="s">
        <v>322</v>
      </c>
      <c r="C394" s="111" t="s">
        <v>78</v>
      </c>
      <c r="D394" s="111" t="s">
        <v>129</v>
      </c>
      <c r="E394" s="111" t="s">
        <v>131</v>
      </c>
      <c r="F394" s="112">
        <v>5359961</v>
      </c>
      <c r="G394" s="113">
        <v>1011943</v>
      </c>
      <c r="H394" s="111" t="s">
        <v>135</v>
      </c>
      <c r="I394" s="111" t="s">
        <v>135</v>
      </c>
      <c r="J394" s="114">
        <v>44957</v>
      </c>
    </row>
    <row r="395" spans="1:10" ht="15">
      <c r="A395" s="111" t="s">
        <v>128</v>
      </c>
      <c r="B395" s="111" t="s">
        <v>322</v>
      </c>
      <c r="C395" s="111" t="s">
        <v>78</v>
      </c>
      <c r="D395" s="111" t="s">
        <v>129</v>
      </c>
      <c r="E395" s="111" t="s">
        <v>131</v>
      </c>
      <c r="F395" s="112">
        <v>5359967</v>
      </c>
      <c r="G395" s="113">
        <v>672320</v>
      </c>
      <c r="H395" s="111" t="s">
        <v>135</v>
      </c>
      <c r="I395" s="111" t="s">
        <v>135</v>
      </c>
      <c r="J395" s="114">
        <v>44957</v>
      </c>
    </row>
    <row r="396" spans="1:10" ht="15">
      <c r="A396" s="111" t="s">
        <v>128</v>
      </c>
      <c r="B396" s="111" t="s">
        <v>322</v>
      </c>
      <c r="C396" s="111" t="s">
        <v>78</v>
      </c>
      <c r="D396" s="111" t="s">
        <v>129</v>
      </c>
      <c r="E396" s="111" t="s">
        <v>131</v>
      </c>
      <c r="F396" s="112">
        <v>5358755</v>
      </c>
      <c r="G396" s="113">
        <v>727205</v>
      </c>
      <c r="H396" s="111" t="s">
        <v>135</v>
      </c>
      <c r="I396" s="111" t="s">
        <v>135</v>
      </c>
      <c r="J396" s="114">
        <v>44950</v>
      </c>
    </row>
    <row r="397" spans="1:10" ht="15">
      <c r="A397" s="111" t="s">
        <v>128</v>
      </c>
      <c r="B397" s="111" t="s">
        <v>322</v>
      </c>
      <c r="C397" s="111" t="s">
        <v>78</v>
      </c>
      <c r="D397" s="111" t="s">
        <v>129</v>
      </c>
      <c r="E397" s="111" t="s">
        <v>131</v>
      </c>
      <c r="F397" s="112">
        <v>5359358</v>
      </c>
      <c r="G397" s="113">
        <v>929100</v>
      </c>
      <c r="H397" s="111" t="s">
        <v>135</v>
      </c>
      <c r="I397" s="111" t="s">
        <v>135</v>
      </c>
      <c r="J397" s="114">
        <v>44953</v>
      </c>
    </row>
    <row r="398" spans="1:10" ht="15">
      <c r="A398" s="111" t="s">
        <v>128</v>
      </c>
      <c r="B398" s="111" t="s">
        <v>322</v>
      </c>
      <c r="C398" s="111" t="s">
        <v>78</v>
      </c>
      <c r="D398" s="111" t="s">
        <v>129</v>
      </c>
      <c r="E398" s="111" t="s">
        <v>131</v>
      </c>
      <c r="F398" s="112">
        <v>5357248</v>
      </c>
      <c r="G398" s="113">
        <v>621536</v>
      </c>
      <c r="H398" s="111" t="s">
        <v>135</v>
      </c>
      <c r="I398" s="111" t="s">
        <v>135</v>
      </c>
      <c r="J398" s="114">
        <v>44943</v>
      </c>
    </row>
    <row r="399" spans="1:10" ht="15">
      <c r="A399" s="111" t="s">
        <v>128</v>
      </c>
      <c r="B399" s="111" t="s">
        <v>322</v>
      </c>
      <c r="C399" s="111" t="s">
        <v>78</v>
      </c>
      <c r="D399" s="111" t="s">
        <v>129</v>
      </c>
      <c r="E399" s="111" t="s">
        <v>131</v>
      </c>
      <c r="F399" s="112">
        <v>5358749</v>
      </c>
      <c r="G399" s="113">
        <v>809586</v>
      </c>
      <c r="H399" s="111" t="s">
        <v>135</v>
      </c>
      <c r="I399" s="111" t="s">
        <v>135</v>
      </c>
      <c r="J399" s="114">
        <v>44950</v>
      </c>
    </row>
    <row r="400" spans="1:10" ht="15">
      <c r="A400" s="111" t="s">
        <v>128</v>
      </c>
      <c r="B400" s="111" t="s">
        <v>322</v>
      </c>
      <c r="C400" s="111" t="s">
        <v>78</v>
      </c>
      <c r="D400" s="111" t="s">
        <v>129</v>
      </c>
      <c r="E400" s="111" t="s">
        <v>131</v>
      </c>
      <c r="F400" s="112">
        <v>5359984</v>
      </c>
      <c r="G400" s="113">
        <v>1163703</v>
      </c>
      <c r="H400" s="111" t="s">
        <v>135</v>
      </c>
      <c r="I400" s="111" t="s">
        <v>135</v>
      </c>
      <c r="J400" s="114">
        <v>44957</v>
      </c>
    </row>
    <row r="401" spans="1:10" ht="15">
      <c r="A401" s="111" t="s">
        <v>128</v>
      </c>
      <c r="B401" s="111" t="s">
        <v>322</v>
      </c>
      <c r="C401" s="111" t="s">
        <v>78</v>
      </c>
      <c r="D401" s="111" t="s">
        <v>129</v>
      </c>
      <c r="E401" s="111" t="s">
        <v>131</v>
      </c>
      <c r="F401" s="112">
        <v>5360041</v>
      </c>
      <c r="G401" s="113">
        <v>628950</v>
      </c>
      <c r="H401" s="111" t="s">
        <v>135</v>
      </c>
      <c r="I401" s="111" t="s">
        <v>135</v>
      </c>
      <c r="J401" s="114">
        <v>44957</v>
      </c>
    </row>
    <row r="402" spans="1:10" ht="15">
      <c r="A402" s="111" t="s">
        <v>128</v>
      </c>
      <c r="B402" s="111" t="s">
        <v>322</v>
      </c>
      <c r="C402" s="111" t="s">
        <v>78</v>
      </c>
      <c r="D402" s="111" t="s">
        <v>129</v>
      </c>
      <c r="E402" s="111" t="s">
        <v>131</v>
      </c>
      <c r="F402" s="112">
        <v>5360032</v>
      </c>
      <c r="G402" s="113">
        <v>841907</v>
      </c>
      <c r="H402" s="111" t="s">
        <v>135</v>
      </c>
      <c r="I402" s="111" t="s">
        <v>135</v>
      </c>
      <c r="J402" s="114">
        <v>44957</v>
      </c>
    </row>
    <row r="403" spans="1:10" ht="15">
      <c r="A403" s="111" t="s">
        <v>128</v>
      </c>
      <c r="B403" s="111" t="s">
        <v>322</v>
      </c>
      <c r="C403" s="111" t="s">
        <v>78</v>
      </c>
      <c r="D403" s="111" t="s">
        <v>129</v>
      </c>
      <c r="E403" s="111" t="s">
        <v>131</v>
      </c>
      <c r="F403" s="112">
        <v>5358743</v>
      </c>
      <c r="G403" s="113">
        <v>935160</v>
      </c>
      <c r="H403" s="111" t="s">
        <v>135</v>
      </c>
      <c r="I403" s="111" t="s">
        <v>135</v>
      </c>
      <c r="J403" s="114">
        <v>44950</v>
      </c>
    </row>
    <row r="404" spans="1:10" ht="15">
      <c r="A404" s="111" t="s">
        <v>128</v>
      </c>
      <c r="B404" s="111" t="s">
        <v>322</v>
      </c>
      <c r="C404" s="111" t="s">
        <v>78</v>
      </c>
      <c r="D404" s="111" t="s">
        <v>129</v>
      </c>
      <c r="E404" s="111" t="s">
        <v>131</v>
      </c>
      <c r="F404" s="112">
        <v>5359916</v>
      </c>
      <c r="G404" s="113">
        <v>854995</v>
      </c>
      <c r="H404" s="111" t="s">
        <v>135</v>
      </c>
      <c r="I404" s="111" t="s">
        <v>135</v>
      </c>
      <c r="J404" s="114">
        <v>44957</v>
      </c>
    </row>
    <row r="405" spans="1:10" ht="15">
      <c r="A405" s="111" t="s">
        <v>128</v>
      </c>
      <c r="B405" s="111" t="s">
        <v>322</v>
      </c>
      <c r="C405" s="111" t="s">
        <v>78</v>
      </c>
      <c r="D405" s="111" t="s">
        <v>129</v>
      </c>
      <c r="E405" s="111" t="s">
        <v>131</v>
      </c>
      <c r="F405" s="112">
        <v>5357216</v>
      </c>
      <c r="G405" s="113">
        <v>512995</v>
      </c>
      <c r="H405" s="111" t="s">
        <v>135</v>
      </c>
      <c r="I405" s="111" t="s">
        <v>135</v>
      </c>
      <c r="J405" s="114">
        <v>44943</v>
      </c>
    </row>
    <row r="406" spans="1:10" ht="15">
      <c r="A406" s="111" t="s">
        <v>128</v>
      </c>
      <c r="B406" s="111" t="s">
        <v>322</v>
      </c>
      <c r="C406" s="111" t="s">
        <v>78</v>
      </c>
      <c r="D406" s="111" t="s">
        <v>129</v>
      </c>
      <c r="E406" s="111" t="s">
        <v>131</v>
      </c>
      <c r="F406" s="112">
        <v>5359365</v>
      </c>
      <c r="G406" s="113">
        <v>860317</v>
      </c>
      <c r="H406" s="111" t="s">
        <v>135</v>
      </c>
      <c r="I406" s="111" t="s">
        <v>135</v>
      </c>
      <c r="J406" s="114">
        <v>44953</v>
      </c>
    </row>
    <row r="407" spans="1:10" ht="15">
      <c r="A407" s="111" t="s">
        <v>128</v>
      </c>
      <c r="B407" s="111" t="s">
        <v>322</v>
      </c>
      <c r="C407" s="111" t="s">
        <v>78</v>
      </c>
      <c r="D407" s="111" t="s">
        <v>129</v>
      </c>
      <c r="E407" s="111" t="s">
        <v>131</v>
      </c>
      <c r="F407" s="112">
        <v>5358730</v>
      </c>
      <c r="G407" s="113">
        <v>881971</v>
      </c>
      <c r="H407" s="111" t="s">
        <v>135</v>
      </c>
      <c r="I407" s="111" t="s">
        <v>135</v>
      </c>
      <c r="J407" s="114">
        <v>44950</v>
      </c>
    </row>
    <row r="408" spans="1:10" ht="15">
      <c r="A408" s="111" t="s">
        <v>128</v>
      </c>
      <c r="B408" s="111" t="s">
        <v>322</v>
      </c>
      <c r="C408" s="111" t="s">
        <v>78</v>
      </c>
      <c r="D408" s="111" t="s">
        <v>129</v>
      </c>
      <c r="E408" s="111" t="s">
        <v>131</v>
      </c>
      <c r="F408" s="112">
        <v>5359978</v>
      </c>
      <c r="G408" s="113">
        <v>971657</v>
      </c>
      <c r="H408" s="111" t="s">
        <v>135</v>
      </c>
      <c r="I408" s="111" t="s">
        <v>135</v>
      </c>
      <c r="J408" s="114">
        <v>44957</v>
      </c>
    </row>
    <row r="409" spans="1:10" ht="15">
      <c r="A409" s="111" t="s">
        <v>128</v>
      </c>
      <c r="B409" s="111" t="s">
        <v>322</v>
      </c>
      <c r="C409" s="111" t="s">
        <v>78</v>
      </c>
      <c r="D409" s="111" t="s">
        <v>129</v>
      </c>
      <c r="E409" s="111" t="s">
        <v>131</v>
      </c>
      <c r="F409" s="112">
        <v>5359125</v>
      </c>
      <c r="G409" s="113">
        <v>582315</v>
      </c>
      <c r="H409" s="111" t="s">
        <v>135</v>
      </c>
      <c r="I409" s="111" t="s">
        <v>135</v>
      </c>
      <c r="J409" s="114">
        <v>44952</v>
      </c>
    </row>
    <row r="410" spans="1:10" ht="15">
      <c r="A410" s="111" t="s">
        <v>128</v>
      </c>
      <c r="B410" s="111" t="s">
        <v>322</v>
      </c>
      <c r="C410" s="111" t="s">
        <v>78</v>
      </c>
      <c r="D410" s="111" t="s">
        <v>129</v>
      </c>
      <c r="E410" s="111" t="s">
        <v>131</v>
      </c>
      <c r="F410" s="112">
        <v>5359336</v>
      </c>
      <c r="G410" s="113">
        <v>607000</v>
      </c>
      <c r="H410" s="111" t="s">
        <v>135</v>
      </c>
      <c r="I410" s="111" t="s">
        <v>135</v>
      </c>
      <c r="J410" s="114">
        <v>44953</v>
      </c>
    </row>
    <row r="411" spans="1:10" ht="15">
      <c r="A411" s="111" t="s">
        <v>128</v>
      </c>
      <c r="B411" s="111" t="s">
        <v>322</v>
      </c>
      <c r="C411" s="111" t="s">
        <v>78</v>
      </c>
      <c r="D411" s="111" t="s">
        <v>129</v>
      </c>
      <c r="E411" s="111" t="s">
        <v>131</v>
      </c>
      <c r="F411" s="112">
        <v>5359675</v>
      </c>
      <c r="G411" s="113">
        <v>936970</v>
      </c>
      <c r="H411" s="111" t="s">
        <v>135</v>
      </c>
      <c r="I411" s="111" t="s">
        <v>135</v>
      </c>
      <c r="J411" s="114">
        <v>44956</v>
      </c>
    </row>
    <row r="412" spans="1:10" ht="15">
      <c r="A412" s="111" t="s">
        <v>128</v>
      </c>
      <c r="B412" s="111" t="s">
        <v>322</v>
      </c>
      <c r="C412" s="111" t="s">
        <v>78</v>
      </c>
      <c r="D412" s="111" t="s">
        <v>129</v>
      </c>
      <c r="E412" s="111" t="s">
        <v>131</v>
      </c>
      <c r="F412" s="112">
        <v>5359223</v>
      </c>
      <c r="G412" s="113">
        <v>789840</v>
      </c>
      <c r="H412" s="111" t="s">
        <v>135</v>
      </c>
      <c r="I412" s="111" t="s">
        <v>135</v>
      </c>
      <c r="J412" s="114">
        <v>44952</v>
      </c>
    </row>
    <row r="413" spans="1:10" ht="15">
      <c r="A413" s="111" t="s">
        <v>128</v>
      </c>
      <c r="B413" s="111" t="s">
        <v>322</v>
      </c>
      <c r="C413" s="111" t="s">
        <v>78</v>
      </c>
      <c r="D413" s="111" t="s">
        <v>129</v>
      </c>
      <c r="E413" s="111" t="s">
        <v>131</v>
      </c>
      <c r="F413" s="112">
        <v>5357880</v>
      </c>
      <c r="G413" s="113">
        <v>681472</v>
      </c>
      <c r="H413" s="111" t="s">
        <v>135</v>
      </c>
      <c r="I413" s="111" t="s">
        <v>135</v>
      </c>
      <c r="J413" s="114">
        <v>44946</v>
      </c>
    </row>
    <row r="414" spans="1:10" ht="15">
      <c r="A414" s="111" t="s">
        <v>128</v>
      </c>
      <c r="B414" s="111" t="s">
        <v>322</v>
      </c>
      <c r="C414" s="111" t="s">
        <v>78</v>
      </c>
      <c r="D414" s="111" t="s">
        <v>129</v>
      </c>
      <c r="E414" s="111" t="s">
        <v>131</v>
      </c>
      <c r="F414" s="112">
        <v>5357875</v>
      </c>
      <c r="G414" s="113">
        <v>582179</v>
      </c>
      <c r="H414" s="111" t="s">
        <v>135</v>
      </c>
      <c r="I414" s="111" t="s">
        <v>135</v>
      </c>
      <c r="J414" s="114">
        <v>44946</v>
      </c>
    </row>
    <row r="415" spans="1:10" ht="15">
      <c r="A415" s="111" t="s">
        <v>128</v>
      </c>
      <c r="B415" s="111" t="s">
        <v>322</v>
      </c>
      <c r="C415" s="111" t="s">
        <v>78</v>
      </c>
      <c r="D415" s="111" t="s">
        <v>129</v>
      </c>
      <c r="E415" s="111" t="s">
        <v>131</v>
      </c>
      <c r="F415" s="112">
        <v>5359205</v>
      </c>
      <c r="G415" s="113">
        <v>692761</v>
      </c>
      <c r="H415" s="111" t="s">
        <v>135</v>
      </c>
      <c r="I415" s="111" t="s">
        <v>135</v>
      </c>
      <c r="J415" s="114">
        <v>44952</v>
      </c>
    </row>
    <row r="416" spans="1:10" ht="15">
      <c r="A416" s="111" t="s">
        <v>128</v>
      </c>
      <c r="B416" s="111" t="s">
        <v>322</v>
      </c>
      <c r="C416" s="111" t="s">
        <v>78</v>
      </c>
      <c r="D416" s="111" t="s">
        <v>129</v>
      </c>
      <c r="E416" s="111" t="s">
        <v>131</v>
      </c>
      <c r="F416" s="112">
        <v>5359669</v>
      </c>
      <c r="G416" s="113">
        <v>829498</v>
      </c>
      <c r="H416" s="111" t="s">
        <v>135</v>
      </c>
      <c r="I416" s="111" t="s">
        <v>135</v>
      </c>
      <c r="J416" s="114">
        <v>44956</v>
      </c>
    </row>
    <row r="417" spans="1:10" ht="15">
      <c r="A417" s="111" t="s">
        <v>128</v>
      </c>
      <c r="B417" s="111" t="s">
        <v>322</v>
      </c>
      <c r="C417" s="111" t="s">
        <v>78</v>
      </c>
      <c r="D417" s="111" t="s">
        <v>129</v>
      </c>
      <c r="E417" s="111" t="s">
        <v>131</v>
      </c>
      <c r="F417" s="112">
        <v>5359184</v>
      </c>
      <c r="G417" s="113">
        <v>560193</v>
      </c>
      <c r="H417" s="111" t="s">
        <v>135</v>
      </c>
      <c r="I417" s="111" t="s">
        <v>135</v>
      </c>
      <c r="J417" s="114">
        <v>44952</v>
      </c>
    </row>
    <row r="418" spans="1:10" ht="15">
      <c r="A418" s="111" t="s">
        <v>128</v>
      </c>
      <c r="B418" s="111" t="s">
        <v>322</v>
      </c>
      <c r="C418" s="111" t="s">
        <v>78</v>
      </c>
      <c r="D418" s="111" t="s">
        <v>129</v>
      </c>
      <c r="E418" s="111" t="s">
        <v>131</v>
      </c>
      <c r="F418" s="112">
        <v>5357530</v>
      </c>
      <c r="G418" s="113">
        <v>739995</v>
      </c>
      <c r="H418" s="111" t="s">
        <v>135</v>
      </c>
      <c r="I418" s="111" t="s">
        <v>135</v>
      </c>
      <c r="J418" s="114">
        <v>44944</v>
      </c>
    </row>
    <row r="419" spans="1:10" ht="15">
      <c r="A419" s="111" t="s">
        <v>128</v>
      </c>
      <c r="B419" s="111" t="s">
        <v>322</v>
      </c>
      <c r="C419" s="111" t="s">
        <v>78</v>
      </c>
      <c r="D419" s="111" t="s">
        <v>129</v>
      </c>
      <c r="E419" s="111" t="s">
        <v>131</v>
      </c>
      <c r="F419" s="112">
        <v>5359130</v>
      </c>
      <c r="G419" s="113">
        <v>699995</v>
      </c>
      <c r="H419" s="111" t="s">
        <v>135</v>
      </c>
      <c r="I419" s="111" t="s">
        <v>135</v>
      </c>
      <c r="J419" s="114">
        <v>44952</v>
      </c>
    </row>
    <row r="420" spans="1:10" ht="15">
      <c r="A420" s="111" t="s">
        <v>128</v>
      </c>
      <c r="B420" s="111" t="s">
        <v>322</v>
      </c>
      <c r="C420" s="111" t="s">
        <v>78</v>
      </c>
      <c r="D420" s="111" t="s">
        <v>129</v>
      </c>
      <c r="E420" s="111" t="s">
        <v>131</v>
      </c>
      <c r="F420" s="112">
        <v>5357655</v>
      </c>
      <c r="G420" s="113">
        <v>1460735</v>
      </c>
      <c r="H420" s="111" t="s">
        <v>135</v>
      </c>
      <c r="I420" s="111" t="s">
        <v>135</v>
      </c>
      <c r="J420" s="114">
        <v>44945</v>
      </c>
    </row>
    <row r="421" spans="1:10" ht="15">
      <c r="A421" s="111" t="s">
        <v>128</v>
      </c>
      <c r="B421" s="111" t="s">
        <v>322</v>
      </c>
      <c r="C421" s="111" t="s">
        <v>78</v>
      </c>
      <c r="D421" s="111" t="s">
        <v>129</v>
      </c>
      <c r="E421" s="111" t="s">
        <v>131</v>
      </c>
      <c r="F421" s="112">
        <v>5359704</v>
      </c>
      <c r="G421" s="113">
        <v>971269</v>
      </c>
      <c r="H421" s="111" t="s">
        <v>135</v>
      </c>
      <c r="I421" s="111" t="s">
        <v>135</v>
      </c>
      <c r="J421" s="114">
        <v>44956</v>
      </c>
    </row>
    <row r="422" spans="1:10" ht="15">
      <c r="A422" s="111" t="s">
        <v>128</v>
      </c>
      <c r="B422" s="111" t="s">
        <v>322</v>
      </c>
      <c r="C422" s="111" t="s">
        <v>78</v>
      </c>
      <c r="D422" s="111" t="s">
        <v>129</v>
      </c>
      <c r="E422" s="111" t="s">
        <v>131</v>
      </c>
      <c r="F422" s="112">
        <v>5357727</v>
      </c>
      <c r="G422" s="113">
        <v>629995</v>
      </c>
      <c r="H422" s="111" t="s">
        <v>135</v>
      </c>
      <c r="I422" s="111" t="s">
        <v>135</v>
      </c>
      <c r="J422" s="114">
        <v>44945</v>
      </c>
    </row>
    <row r="423" spans="1:10" ht="15">
      <c r="A423" s="111" t="s">
        <v>128</v>
      </c>
      <c r="B423" s="111" t="s">
        <v>322</v>
      </c>
      <c r="C423" s="111" t="s">
        <v>78</v>
      </c>
      <c r="D423" s="111" t="s">
        <v>129</v>
      </c>
      <c r="E423" s="111" t="s">
        <v>131</v>
      </c>
      <c r="F423" s="112">
        <v>5359717</v>
      </c>
      <c r="G423" s="113">
        <v>682139</v>
      </c>
      <c r="H423" s="111" t="s">
        <v>135</v>
      </c>
      <c r="I423" s="111" t="s">
        <v>135</v>
      </c>
      <c r="J423" s="114">
        <v>44956</v>
      </c>
    </row>
    <row r="424" spans="1:10" ht="15">
      <c r="A424" s="111" t="s">
        <v>128</v>
      </c>
      <c r="B424" s="111" t="s">
        <v>322</v>
      </c>
      <c r="C424" s="111" t="s">
        <v>78</v>
      </c>
      <c r="D424" s="111" t="s">
        <v>129</v>
      </c>
      <c r="E424" s="111" t="s">
        <v>131</v>
      </c>
      <c r="F424" s="112">
        <v>5357672</v>
      </c>
      <c r="G424" s="113">
        <v>532015</v>
      </c>
      <c r="H424" s="111" t="s">
        <v>135</v>
      </c>
      <c r="I424" s="111" t="s">
        <v>135</v>
      </c>
      <c r="J424" s="114">
        <v>44945</v>
      </c>
    </row>
    <row r="425" spans="1:10" ht="15">
      <c r="A425" s="111" t="s">
        <v>128</v>
      </c>
      <c r="B425" s="111" t="s">
        <v>322</v>
      </c>
      <c r="C425" s="111" t="s">
        <v>78</v>
      </c>
      <c r="D425" s="111" t="s">
        <v>129</v>
      </c>
      <c r="E425" s="111" t="s">
        <v>131</v>
      </c>
      <c r="F425" s="112">
        <v>5359721</v>
      </c>
      <c r="G425" s="113">
        <v>576482</v>
      </c>
      <c r="H425" s="111" t="s">
        <v>135</v>
      </c>
      <c r="I425" s="111" t="s">
        <v>135</v>
      </c>
      <c r="J425" s="114">
        <v>44956</v>
      </c>
    </row>
    <row r="426" spans="1:10" ht="15">
      <c r="A426" s="111" t="s">
        <v>128</v>
      </c>
      <c r="B426" s="111" t="s">
        <v>322</v>
      </c>
      <c r="C426" s="111" t="s">
        <v>78</v>
      </c>
      <c r="D426" s="111" t="s">
        <v>129</v>
      </c>
      <c r="E426" s="111" t="s">
        <v>131</v>
      </c>
      <c r="F426" s="112">
        <v>5359199</v>
      </c>
      <c r="G426" s="113">
        <v>557925</v>
      </c>
      <c r="H426" s="111" t="s">
        <v>135</v>
      </c>
      <c r="I426" s="111" t="s">
        <v>135</v>
      </c>
      <c r="J426" s="114">
        <v>44952</v>
      </c>
    </row>
    <row r="427" spans="1:10" ht="15">
      <c r="A427" s="111" t="s">
        <v>128</v>
      </c>
      <c r="B427" s="111" t="s">
        <v>322</v>
      </c>
      <c r="C427" s="111" t="s">
        <v>78</v>
      </c>
      <c r="D427" s="111" t="s">
        <v>129</v>
      </c>
      <c r="E427" s="111" t="s">
        <v>131</v>
      </c>
      <c r="F427" s="112">
        <v>5359898</v>
      </c>
      <c r="G427" s="113">
        <v>580763</v>
      </c>
      <c r="H427" s="111" t="s">
        <v>135</v>
      </c>
      <c r="I427" s="111" t="s">
        <v>135</v>
      </c>
      <c r="J427" s="114">
        <v>44957</v>
      </c>
    </row>
    <row r="428" spans="1:10" ht="15">
      <c r="A428" s="111" t="s">
        <v>128</v>
      </c>
      <c r="B428" s="111" t="s">
        <v>322</v>
      </c>
      <c r="C428" s="111" t="s">
        <v>78</v>
      </c>
      <c r="D428" s="111" t="s">
        <v>129</v>
      </c>
      <c r="E428" s="111" t="s">
        <v>131</v>
      </c>
      <c r="F428" s="112">
        <v>5359354</v>
      </c>
      <c r="G428" s="113">
        <v>803350</v>
      </c>
      <c r="H428" s="111" t="s">
        <v>135</v>
      </c>
      <c r="I428" s="111" t="s">
        <v>135</v>
      </c>
      <c r="J428" s="114">
        <v>44953</v>
      </c>
    </row>
    <row r="429" spans="1:10" ht="15">
      <c r="A429" s="111" t="s">
        <v>128</v>
      </c>
      <c r="B429" s="111" t="s">
        <v>322</v>
      </c>
      <c r="C429" s="111" t="s">
        <v>78</v>
      </c>
      <c r="D429" s="111" t="s">
        <v>129</v>
      </c>
      <c r="E429" s="111" t="s">
        <v>131</v>
      </c>
      <c r="F429" s="112">
        <v>5355428</v>
      </c>
      <c r="G429" s="113">
        <v>1090326</v>
      </c>
      <c r="H429" s="111" t="s">
        <v>135</v>
      </c>
      <c r="I429" s="111" t="s">
        <v>135</v>
      </c>
      <c r="J429" s="114">
        <v>44931</v>
      </c>
    </row>
    <row r="430" spans="1:10" ht="15">
      <c r="A430" s="111" t="s">
        <v>128</v>
      </c>
      <c r="B430" s="111" t="s">
        <v>322</v>
      </c>
      <c r="C430" s="111" t="s">
        <v>78</v>
      </c>
      <c r="D430" s="111" t="s">
        <v>129</v>
      </c>
      <c r="E430" s="111" t="s">
        <v>131</v>
      </c>
      <c r="F430" s="112">
        <v>5358981</v>
      </c>
      <c r="G430" s="113">
        <v>896338</v>
      </c>
      <c r="H430" s="111" t="s">
        <v>135</v>
      </c>
      <c r="I430" s="111" t="s">
        <v>135</v>
      </c>
      <c r="J430" s="114">
        <v>44951</v>
      </c>
    </row>
    <row r="431" spans="1:10" ht="15">
      <c r="A431" s="111" t="s">
        <v>128</v>
      </c>
      <c r="B431" s="111" t="s">
        <v>322</v>
      </c>
      <c r="C431" s="111" t="s">
        <v>78</v>
      </c>
      <c r="D431" s="111" t="s">
        <v>129</v>
      </c>
      <c r="E431" s="111" t="s">
        <v>131</v>
      </c>
      <c r="F431" s="112">
        <v>5359345</v>
      </c>
      <c r="G431" s="113">
        <v>586339</v>
      </c>
      <c r="H431" s="111" t="s">
        <v>135</v>
      </c>
      <c r="I431" s="111" t="s">
        <v>135</v>
      </c>
      <c r="J431" s="114">
        <v>44953</v>
      </c>
    </row>
    <row r="432" spans="1:10" ht="15">
      <c r="A432" s="111" t="s">
        <v>128</v>
      </c>
      <c r="B432" s="111" t="s">
        <v>322</v>
      </c>
      <c r="C432" s="111" t="s">
        <v>78</v>
      </c>
      <c r="D432" s="111" t="s">
        <v>129</v>
      </c>
      <c r="E432" s="111" t="s">
        <v>131</v>
      </c>
      <c r="F432" s="112">
        <v>5357436</v>
      </c>
      <c r="G432" s="113">
        <v>717841</v>
      </c>
      <c r="H432" s="111" t="s">
        <v>135</v>
      </c>
      <c r="I432" s="111" t="s">
        <v>135</v>
      </c>
      <c r="J432" s="114">
        <v>44944</v>
      </c>
    </row>
    <row r="433" spans="1:10" ht="15">
      <c r="A433" s="111" t="s">
        <v>128</v>
      </c>
      <c r="B433" s="111" t="s">
        <v>322</v>
      </c>
      <c r="C433" s="111" t="s">
        <v>78</v>
      </c>
      <c r="D433" s="111" t="s">
        <v>129</v>
      </c>
      <c r="E433" s="111" t="s">
        <v>131</v>
      </c>
      <c r="F433" s="112">
        <v>5359911</v>
      </c>
      <c r="G433" s="113">
        <v>610199</v>
      </c>
      <c r="H433" s="111" t="s">
        <v>135</v>
      </c>
      <c r="I433" s="111" t="s">
        <v>135</v>
      </c>
      <c r="J433" s="114">
        <v>44957</v>
      </c>
    </row>
    <row r="434" spans="1:10" ht="15">
      <c r="A434" s="111" t="s">
        <v>128</v>
      </c>
      <c r="B434" s="111" t="s">
        <v>322</v>
      </c>
      <c r="C434" s="111" t="s">
        <v>78</v>
      </c>
      <c r="D434" s="111" t="s">
        <v>129</v>
      </c>
      <c r="E434" s="111" t="s">
        <v>131</v>
      </c>
      <c r="F434" s="112">
        <v>5357888</v>
      </c>
      <c r="G434" s="113">
        <v>1453984</v>
      </c>
      <c r="H434" s="111" t="s">
        <v>135</v>
      </c>
      <c r="I434" s="111" t="s">
        <v>135</v>
      </c>
      <c r="J434" s="114">
        <v>44946</v>
      </c>
    </row>
    <row r="435" spans="1:10" ht="15">
      <c r="A435" s="111" t="s">
        <v>128</v>
      </c>
      <c r="B435" s="111" t="s">
        <v>322</v>
      </c>
      <c r="C435" s="111" t="s">
        <v>78</v>
      </c>
      <c r="D435" s="111" t="s">
        <v>129</v>
      </c>
      <c r="E435" s="111" t="s">
        <v>131</v>
      </c>
      <c r="F435" s="112">
        <v>5355646</v>
      </c>
      <c r="G435" s="113">
        <v>1434949</v>
      </c>
      <c r="H435" s="111" t="s">
        <v>135</v>
      </c>
      <c r="I435" s="111" t="s">
        <v>135</v>
      </c>
      <c r="J435" s="114">
        <v>44932</v>
      </c>
    </row>
    <row r="436" spans="1:10" ht="15">
      <c r="A436" s="111" t="s">
        <v>128</v>
      </c>
      <c r="B436" s="111" t="s">
        <v>322</v>
      </c>
      <c r="C436" s="111" t="s">
        <v>78</v>
      </c>
      <c r="D436" s="111" t="s">
        <v>129</v>
      </c>
      <c r="E436" s="111" t="s">
        <v>131</v>
      </c>
      <c r="F436" s="112">
        <v>5358970</v>
      </c>
      <c r="G436" s="113">
        <v>1006187</v>
      </c>
      <c r="H436" s="111" t="s">
        <v>135</v>
      </c>
      <c r="I436" s="111" t="s">
        <v>135</v>
      </c>
      <c r="J436" s="114">
        <v>44951</v>
      </c>
    </row>
    <row r="437" spans="1:10" ht="15">
      <c r="A437" s="111" t="s">
        <v>128</v>
      </c>
      <c r="B437" s="111" t="s">
        <v>322</v>
      </c>
      <c r="C437" s="111" t="s">
        <v>78</v>
      </c>
      <c r="D437" s="111" t="s">
        <v>129</v>
      </c>
      <c r="E437" s="111" t="s">
        <v>131</v>
      </c>
      <c r="F437" s="112">
        <v>5356460</v>
      </c>
      <c r="G437" s="113">
        <v>1044839</v>
      </c>
      <c r="H437" s="111" t="s">
        <v>135</v>
      </c>
      <c r="I437" s="111" t="s">
        <v>135</v>
      </c>
      <c r="J437" s="114">
        <v>44938</v>
      </c>
    </row>
    <row r="438" spans="1:10" ht="15">
      <c r="A438" s="111" t="s">
        <v>128</v>
      </c>
      <c r="B438" s="111" t="s">
        <v>322</v>
      </c>
      <c r="C438" s="111" t="s">
        <v>78</v>
      </c>
      <c r="D438" s="111" t="s">
        <v>129</v>
      </c>
      <c r="E438" s="111" t="s">
        <v>131</v>
      </c>
      <c r="F438" s="112">
        <v>5356456</v>
      </c>
      <c r="G438" s="113">
        <v>467662</v>
      </c>
      <c r="H438" s="111" t="s">
        <v>135</v>
      </c>
      <c r="I438" s="111" t="s">
        <v>135</v>
      </c>
      <c r="J438" s="114">
        <v>44938</v>
      </c>
    </row>
    <row r="439" spans="1:10" ht="15">
      <c r="A439" s="111" t="s">
        <v>128</v>
      </c>
      <c r="B439" s="111" t="s">
        <v>322</v>
      </c>
      <c r="C439" s="111" t="s">
        <v>78</v>
      </c>
      <c r="D439" s="111" t="s">
        <v>129</v>
      </c>
      <c r="E439" s="111" t="s">
        <v>131</v>
      </c>
      <c r="F439" s="112">
        <v>5357479</v>
      </c>
      <c r="G439" s="113">
        <v>988995</v>
      </c>
      <c r="H439" s="111" t="s">
        <v>135</v>
      </c>
      <c r="I439" s="111" t="s">
        <v>135</v>
      </c>
      <c r="J439" s="114">
        <v>44944</v>
      </c>
    </row>
    <row r="440" spans="1:10" ht="15">
      <c r="A440" s="111" t="s">
        <v>128</v>
      </c>
      <c r="B440" s="111" t="s">
        <v>322</v>
      </c>
      <c r="C440" s="111" t="s">
        <v>78</v>
      </c>
      <c r="D440" s="111" t="s">
        <v>129</v>
      </c>
      <c r="E440" s="111" t="s">
        <v>131</v>
      </c>
      <c r="F440" s="112">
        <v>5359892</v>
      </c>
      <c r="G440" s="113">
        <v>1652767</v>
      </c>
      <c r="H440" s="111" t="s">
        <v>135</v>
      </c>
      <c r="I440" s="111" t="s">
        <v>135</v>
      </c>
      <c r="J440" s="114">
        <v>44957</v>
      </c>
    </row>
    <row r="441" spans="1:10" ht="15">
      <c r="A441" s="111" t="s">
        <v>128</v>
      </c>
      <c r="B441" s="111" t="s">
        <v>322</v>
      </c>
      <c r="C441" s="111" t="s">
        <v>78</v>
      </c>
      <c r="D441" s="111" t="s">
        <v>129</v>
      </c>
      <c r="E441" s="111" t="s">
        <v>131</v>
      </c>
      <c r="F441" s="112">
        <v>5359888</v>
      </c>
      <c r="G441" s="113">
        <v>886995</v>
      </c>
      <c r="H441" s="111" t="s">
        <v>135</v>
      </c>
      <c r="I441" s="111" t="s">
        <v>135</v>
      </c>
      <c r="J441" s="114">
        <v>44957</v>
      </c>
    </row>
    <row r="442" spans="1:10" ht="15">
      <c r="A442" s="111" t="s">
        <v>128</v>
      </c>
      <c r="B442" s="111" t="s">
        <v>322</v>
      </c>
      <c r="C442" s="111" t="s">
        <v>78</v>
      </c>
      <c r="D442" s="111" t="s">
        <v>129</v>
      </c>
      <c r="E442" s="111" t="s">
        <v>131</v>
      </c>
      <c r="F442" s="112">
        <v>5359884</v>
      </c>
      <c r="G442" s="113">
        <v>478909</v>
      </c>
      <c r="H442" s="111" t="s">
        <v>135</v>
      </c>
      <c r="I442" s="111" t="s">
        <v>135</v>
      </c>
      <c r="J442" s="114">
        <v>44957</v>
      </c>
    </row>
    <row r="443" spans="1:10" ht="15">
      <c r="A443" s="111" t="s">
        <v>128</v>
      </c>
      <c r="B443" s="111" t="s">
        <v>322</v>
      </c>
      <c r="C443" s="111" t="s">
        <v>78</v>
      </c>
      <c r="D443" s="111" t="s">
        <v>129</v>
      </c>
      <c r="E443" s="111" t="s">
        <v>131</v>
      </c>
      <c r="F443" s="112">
        <v>5359881</v>
      </c>
      <c r="G443" s="113">
        <v>606361</v>
      </c>
      <c r="H443" s="111" t="s">
        <v>135</v>
      </c>
      <c r="I443" s="111" t="s">
        <v>135</v>
      </c>
      <c r="J443" s="114">
        <v>44957</v>
      </c>
    </row>
    <row r="444" spans="1:10" ht="15">
      <c r="A444" s="111" t="s">
        <v>128</v>
      </c>
      <c r="B444" s="111" t="s">
        <v>322</v>
      </c>
      <c r="C444" s="111" t="s">
        <v>78</v>
      </c>
      <c r="D444" s="111" t="s">
        <v>129</v>
      </c>
      <c r="E444" s="111" t="s">
        <v>131</v>
      </c>
      <c r="F444" s="112">
        <v>5357451</v>
      </c>
      <c r="G444" s="113">
        <v>996810</v>
      </c>
      <c r="H444" s="111" t="s">
        <v>135</v>
      </c>
      <c r="I444" s="111" t="s">
        <v>135</v>
      </c>
      <c r="J444" s="114">
        <v>44944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L79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90" t="s">
        <v>0</v>
      </c>
      <c r="B1" s="90" t="s">
        <v>42</v>
      </c>
      <c r="C1" s="90" t="s">
        <v>1</v>
      </c>
      <c r="D1" s="90" t="s">
        <v>38</v>
      </c>
      <c r="E1" s="90" t="s">
        <v>36</v>
      </c>
      <c r="F1" s="90" t="s">
        <v>43</v>
      </c>
      <c r="G1" s="90" t="s">
        <v>37</v>
      </c>
      <c r="H1" s="90" t="s">
        <v>51</v>
      </c>
      <c r="L1">
        <v>79</v>
      </c>
    </row>
    <row r="2" spans="1:12" ht="15">
      <c r="A2" s="115" t="s">
        <v>70</v>
      </c>
      <c r="B2" s="115" t="s">
        <v>309</v>
      </c>
      <c r="C2" s="115" t="s">
        <v>171</v>
      </c>
      <c r="D2" s="115" t="s">
        <v>170</v>
      </c>
      <c r="E2" s="116">
        <v>5358856</v>
      </c>
      <c r="F2" s="117">
        <v>650000</v>
      </c>
      <c r="G2" s="118">
        <v>44951</v>
      </c>
      <c r="H2" s="115" t="s">
        <v>172</v>
      </c>
    </row>
    <row r="3" spans="1:12" ht="15">
      <c r="A3" s="115" t="s">
        <v>70</v>
      </c>
      <c r="B3" s="115" t="s">
        <v>309</v>
      </c>
      <c r="C3" s="115" t="s">
        <v>171</v>
      </c>
      <c r="D3" s="115" t="s">
        <v>173</v>
      </c>
      <c r="E3" s="116">
        <v>5359879</v>
      </c>
      <c r="F3" s="117">
        <v>308000</v>
      </c>
      <c r="G3" s="118">
        <v>44957</v>
      </c>
      <c r="H3" s="115" t="s">
        <v>174</v>
      </c>
    </row>
    <row r="4" spans="1:12" ht="15">
      <c r="A4" s="115" t="s">
        <v>70</v>
      </c>
      <c r="B4" s="115" t="s">
        <v>309</v>
      </c>
      <c r="C4" s="115" t="s">
        <v>171</v>
      </c>
      <c r="D4" s="115" t="s">
        <v>175</v>
      </c>
      <c r="E4" s="116">
        <v>5356856</v>
      </c>
      <c r="F4" s="117">
        <v>320000</v>
      </c>
      <c r="G4" s="118">
        <v>44939</v>
      </c>
      <c r="H4" s="115" t="s">
        <v>176</v>
      </c>
    </row>
    <row r="5" spans="1:12" ht="30">
      <c r="A5" s="115" t="s">
        <v>75</v>
      </c>
      <c r="B5" s="115" t="s">
        <v>310</v>
      </c>
      <c r="C5" s="115" t="s">
        <v>178</v>
      </c>
      <c r="D5" s="115" t="s">
        <v>177</v>
      </c>
      <c r="E5" s="116">
        <v>5357306</v>
      </c>
      <c r="F5" s="117">
        <v>562500</v>
      </c>
      <c r="G5" s="118">
        <v>44943</v>
      </c>
      <c r="H5" s="115" t="s">
        <v>179</v>
      </c>
    </row>
    <row r="6" spans="1:12" ht="15">
      <c r="A6" s="115" t="s">
        <v>41</v>
      </c>
      <c r="B6" s="115" t="s">
        <v>313</v>
      </c>
      <c r="C6" s="115" t="s">
        <v>181</v>
      </c>
      <c r="D6" s="115" t="s">
        <v>205</v>
      </c>
      <c r="E6" s="116">
        <v>5359564</v>
      </c>
      <c r="F6" s="117">
        <v>60000</v>
      </c>
      <c r="G6" s="118">
        <v>44956</v>
      </c>
      <c r="H6" s="115" t="s">
        <v>206</v>
      </c>
    </row>
    <row r="7" spans="1:12" ht="15">
      <c r="A7" s="115" t="s">
        <v>41</v>
      </c>
      <c r="B7" s="115" t="s">
        <v>313</v>
      </c>
      <c r="C7" s="115" t="s">
        <v>197</v>
      </c>
      <c r="D7" s="115" t="s">
        <v>203</v>
      </c>
      <c r="E7" s="116">
        <v>5356260</v>
      </c>
      <c r="F7" s="117">
        <v>522500</v>
      </c>
      <c r="G7" s="118">
        <v>44937</v>
      </c>
      <c r="H7" s="115" t="s">
        <v>204</v>
      </c>
    </row>
    <row r="8" spans="1:12" ht="15">
      <c r="A8" s="115" t="s">
        <v>41</v>
      </c>
      <c r="B8" s="115" t="s">
        <v>313</v>
      </c>
      <c r="C8" s="115" t="s">
        <v>181</v>
      </c>
      <c r="D8" s="115" t="s">
        <v>184</v>
      </c>
      <c r="E8" s="116">
        <v>5358438</v>
      </c>
      <c r="F8" s="117">
        <v>150000</v>
      </c>
      <c r="G8" s="118">
        <v>44949</v>
      </c>
      <c r="H8" s="115" t="s">
        <v>185</v>
      </c>
    </row>
    <row r="9" spans="1:12" ht="15">
      <c r="A9" s="115" t="s">
        <v>41</v>
      </c>
      <c r="B9" s="115" t="s">
        <v>313</v>
      </c>
      <c r="C9" s="115" t="s">
        <v>171</v>
      </c>
      <c r="D9" s="115" t="s">
        <v>200</v>
      </c>
      <c r="E9" s="116">
        <v>5355830</v>
      </c>
      <c r="F9" s="117">
        <v>260177</v>
      </c>
      <c r="G9" s="118">
        <v>44935</v>
      </c>
      <c r="H9" s="115" t="s">
        <v>174</v>
      </c>
    </row>
    <row r="10" spans="1:12" ht="15">
      <c r="A10" s="115" t="s">
        <v>41</v>
      </c>
      <c r="B10" s="115" t="s">
        <v>313</v>
      </c>
      <c r="C10" s="115" t="s">
        <v>171</v>
      </c>
      <c r="D10" s="115" t="s">
        <v>207</v>
      </c>
      <c r="E10" s="116">
        <v>5359304</v>
      </c>
      <c r="F10" s="117">
        <v>400000</v>
      </c>
      <c r="G10" s="118">
        <v>44953</v>
      </c>
      <c r="H10" s="115" t="s">
        <v>208</v>
      </c>
    </row>
    <row r="11" spans="1:12" ht="15">
      <c r="A11" s="115" t="s">
        <v>41</v>
      </c>
      <c r="B11" s="115" t="s">
        <v>313</v>
      </c>
      <c r="C11" s="115" t="s">
        <v>171</v>
      </c>
      <c r="D11" s="115" t="s">
        <v>186</v>
      </c>
      <c r="E11" s="116">
        <v>5356162</v>
      </c>
      <c r="F11" s="117">
        <v>36000</v>
      </c>
      <c r="G11" s="118">
        <v>44936</v>
      </c>
      <c r="H11" s="115" t="s">
        <v>187</v>
      </c>
    </row>
    <row r="12" spans="1:12" ht="15">
      <c r="A12" s="115" t="s">
        <v>41</v>
      </c>
      <c r="B12" s="115" t="s">
        <v>313</v>
      </c>
      <c r="C12" s="115" t="s">
        <v>181</v>
      </c>
      <c r="D12" s="115" t="s">
        <v>180</v>
      </c>
      <c r="E12" s="116">
        <v>5356366</v>
      </c>
      <c r="F12" s="117">
        <v>200000</v>
      </c>
      <c r="G12" s="118">
        <v>44938</v>
      </c>
      <c r="H12" s="115" t="s">
        <v>182</v>
      </c>
    </row>
    <row r="13" spans="1:12" ht="15">
      <c r="A13" s="115" t="s">
        <v>41</v>
      </c>
      <c r="B13" s="115" t="s">
        <v>313</v>
      </c>
      <c r="C13" s="115" t="s">
        <v>171</v>
      </c>
      <c r="D13" s="115" t="s">
        <v>199</v>
      </c>
      <c r="E13" s="116">
        <v>5355888</v>
      </c>
      <c r="F13" s="117">
        <v>284917</v>
      </c>
      <c r="G13" s="118">
        <v>44935</v>
      </c>
      <c r="H13" s="115" t="s">
        <v>174</v>
      </c>
    </row>
    <row r="14" spans="1:12" ht="15">
      <c r="A14" s="115" t="s">
        <v>41</v>
      </c>
      <c r="B14" s="115" t="s">
        <v>313</v>
      </c>
      <c r="C14" s="115" t="s">
        <v>197</v>
      </c>
      <c r="D14" s="115" t="s">
        <v>196</v>
      </c>
      <c r="E14" s="116">
        <v>5359816</v>
      </c>
      <c r="F14" s="117">
        <v>86155000</v>
      </c>
      <c r="G14" s="118">
        <v>44957</v>
      </c>
      <c r="H14" s="115" t="s">
        <v>198</v>
      </c>
    </row>
    <row r="15" spans="1:12" ht="15">
      <c r="A15" s="115" t="s">
        <v>41</v>
      </c>
      <c r="B15" s="115" t="s">
        <v>313</v>
      </c>
      <c r="C15" s="115" t="s">
        <v>181</v>
      </c>
      <c r="D15" s="115" t="s">
        <v>183</v>
      </c>
      <c r="E15" s="116">
        <v>5356419</v>
      </c>
      <c r="F15" s="117">
        <v>75000</v>
      </c>
      <c r="G15" s="118">
        <v>44938</v>
      </c>
      <c r="H15" s="115" t="s">
        <v>182</v>
      </c>
    </row>
    <row r="16" spans="1:12" ht="15">
      <c r="A16" s="115" t="s">
        <v>41</v>
      </c>
      <c r="B16" s="115" t="s">
        <v>313</v>
      </c>
      <c r="C16" s="115" t="s">
        <v>191</v>
      </c>
      <c r="D16" s="115" t="s">
        <v>190</v>
      </c>
      <c r="E16" s="116">
        <v>5359940</v>
      </c>
      <c r="F16" s="117">
        <v>52000000</v>
      </c>
      <c r="G16" s="118">
        <v>44957</v>
      </c>
      <c r="H16" s="115" t="s">
        <v>192</v>
      </c>
    </row>
    <row r="17" spans="1:8" ht="30">
      <c r="A17" s="115" t="s">
        <v>41</v>
      </c>
      <c r="B17" s="115" t="s">
        <v>313</v>
      </c>
      <c r="C17" s="115" t="s">
        <v>171</v>
      </c>
      <c r="D17" s="115" t="s">
        <v>201</v>
      </c>
      <c r="E17" s="116">
        <v>5359877</v>
      </c>
      <c r="F17" s="117">
        <v>590000</v>
      </c>
      <c r="G17" s="118">
        <v>44957</v>
      </c>
      <c r="H17" s="115" t="s">
        <v>202</v>
      </c>
    </row>
    <row r="18" spans="1:8" ht="15">
      <c r="A18" s="115" t="s">
        <v>41</v>
      </c>
      <c r="B18" s="115" t="s">
        <v>313</v>
      </c>
      <c r="C18" s="115" t="s">
        <v>181</v>
      </c>
      <c r="D18" s="115" t="s">
        <v>193</v>
      </c>
      <c r="E18" s="116">
        <v>5356835</v>
      </c>
      <c r="F18" s="117">
        <v>223969</v>
      </c>
      <c r="G18" s="118">
        <v>44939</v>
      </c>
      <c r="H18" s="115" t="s">
        <v>194</v>
      </c>
    </row>
    <row r="19" spans="1:8" ht="15">
      <c r="A19" s="115" t="s">
        <v>41</v>
      </c>
      <c r="B19" s="115" t="s">
        <v>313</v>
      </c>
      <c r="C19" s="115" t="s">
        <v>171</v>
      </c>
      <c r="D19" s="115" t="s">
        <v>188</v>
      </c>
      <c r="E19" s="116">
        <v>5359861</v>
      </c>
      <c r="F19" s="117">
        <v>2000000</v>
      </c>
      <c r="G19" s="118">
        <v>44957</v>
      </c>
      <c r="H19" s="115" t="s">
        <v>189</v>
      </c>
    </row>
    <row r="20" spans="1:8" ht="15">
      <c r="A20" s="115" t="s">
        <v>41</v>
      </c>
      <c r="B20" s="115" t="s">
        <v>313</v>
      </c>
      <c r="C20" s="115" t="s">
        <v>181</v>
      </c>
      <c r="D20" s="115" t="s">
        <v>195</v>
      </c>
      <c r="E20" s="116">
        <v>5359611</v>
      </c>
      <c r="F20" s="117">
        <v>150000</v>
      </c>
      <c r="G20" s="118">
        <v>44956</v>
      </c>
      <c r="H20" s="115" t="s">
        <v>194</v>
      </c>
    </row>
    <row r="21" spans="1:8" ht="15">
      <c r="A21" s="115" t="s">
        <v>39</v>
      </c>
      <c r="B21" s="115" t="s">
        <v>314</v>
      </c>
      <c r="C21" s="115" t="s">
        <v>171</v>
      </c>
      <c r="D21" s="115" t="s">
        <v>248</v>
      </c>
      <c r="E21" s="116">
        <v>5356772</v>
      </c>
      <c r="F21" s="117">
        <v>350000</v>
      </c>
      <c r="G21" s="118">
        <v>44939</v>
      </c>
      <c r="H21" s="115" t="s">
        <v>246</v>
      </c>
    </row>
    <row r="22" spans="1:8" ht="30">
      <c r="A22" s="115" t="s">
        <v>39</v>
      </c>
      <c r="B22" s="115" t="s">
        <v>314</v>
      </c>
      <c r="C22" s="115" t="s">
        <v>210</v>
      </c>
      <c r="D22" s="115" t="s">
        <v>224</v>
      </c>
      <c r="E22" s="116">
        <v>5360080</v>
      </c>
      <c r="F22" s="117">
        <v>120000</v>
      </c>
      <c r="G22" s="118">
        <v>44957</v>
      </c>
      <c r="H22" s="115" t="s">
        <v>225</v>
      </c>
    </row>
    <row r="23" spans="1:8" ht="30">
      <c r="A23" s="115" t="s">
        <v>39</v>
      </c>
      <c r="B23" s="115" t="s">
        <v>314</v>
      </c>
      <c r="C23" s="115" t="s">
        <v>178</v>
      </c>
      <c r="D23" s="115" t="s">
        <v>228</v>
      </c>
      <c r="E23" s="116">
        <v>5358158</v>
      </c>
      <c r="F23" s="117">
        <v>266483</v>
      </c>
      <c r="G23" s="118">
        <v>44949</v>
      </c>
      <c r="H23" s="115" t="s">
        <v>229</v>
      </c>
    </row>
    <row r="24" spans="1:8" ht="30">
      <c r="A24" s="115" t="s">
        <v>39</v>
      </c>
      <c r="B24" s="115" t="s">
        <v>314</v>
      </c>
      <c r="C24" s="115" t="s">
        <v>210</v>
      </c>
      <c r="D24" s="115" t="s">
        <v>243</v>
      </c>
      <c r="E24" s="116">
        <v>5356316</v>
      </c>
      <c r="F24" s="117">
        <v>400000</v>
      </c>
      <c r="G24" s="118">
        <v>44937</v>
      </c>
      <c r="H24" s="115" t="s">
        <v>244</v>
      </c>
    </row>
    <row r="25" spans="1:8" ht="15">
      <c r="A25" s="115" t="s">
        <v>39</v>
      </c>
      <c r="B25" s="115" t="s">
        <v>314</v>
      </c>
      <c r="C25" s="115" t="s">
        <v>181</v>
      </c>
      <c r="D25" s="115" t="s">
        <v>221</v>
      </c>
      <c r="E25" s="116">
        <v>5357630</v>
      </c>
      <c r="F25" s="117">
        <v>500000</v>
      </c>
      <c r="G25" s="118">
        <v>44945</v>
      </c>
      <c r="H25" s="115" t="s">
        <v>217</v>
      </c>
    </row>
    <row r="26" spans="1:8" ht="15">
      <c r="A26" s="115" t="s">
        <v>39</v>
      </c>
      <c r="B26" s="115" t="s">
        <v>314</v>
      </c>
      <c r="C26" s="115" t="s">
        <v>181</v>
      </c>
      <c r="D26" s="115" t="s">
        <v>218</v>
      </c>
      <c r="E26" s="116">
        <v>5357519</v>
      </c>
      <c r="F26" s="117">
        <v>80000</v>
      </c>
      <c r="G26" s="118">
        <v>44944</v>
      </c>
      <c r="H26" s="115" t="s">
        <v>217</v>
      </c>
    </row>
    <row r="27" spans="1:8" ht="15">
      <c r="A27" s="115" t="s">
        <v>39</v>
      </c>
      <c r="B27" s="115" t="s">
        <v>314</v>
      </c>
      <c r="C27" s="115" t="s">
        <v>191</v>
      </c>
      <c r="D27" s="115" t="s">
        <v>249</v>
      </c>
      <c r="E27" s="116">
        <v>5356886</v>
      </c>
      <c r="F27" s="117">
        <v>500000</v>
      </c>
      <c r="G27" s="118">
        <v>44939</v>
      </c>
      <c r="H27" s="115" t="s">
        <v>208</v>
      </c>
    </row>
    <row r="28" spans="1:8" ht="60">
      <c r="A28" s="115" t="s">
        <v>39</v>
      </c>
      <c r="B28" s="115" t="s">
        <v>314</v>
      </c>
      <c r="C28" s="115" t="s">
        <v>210</v>
      </c>
      <c r="D28" s="115" t="s">
        <v>209</v>
      </c>
      <c r="E28" s="116">
        <v>5356434</v>
      </c>
      <c r="F28" s="117">
        <v>190000</v>
      </c>
      <c r="G28" s="118">
        <v>44938</v>
      </c>
      <c r="H28" s="115" t="s">
        <v>211</v>
      </c>
    </row>
    <row r="29" spans="1:8" ht="15">
      <c r="A29" s="115" t="s">
        <v>39</v>
      </c>
      <c r="B29" s="115" t="s">
        <v>314</v>
      </c>
      <c r="C29" s="115" t="s">
        <v>197</v>
      </c>
      <c r="D29" s="115" t="s">
        <v>236</v>
      </c>
      <c r="E29" s="116">
        <v>5358403</v>
      </c>
      <c r="F29" s="117">
        <v>550000</v>
      </c>
      <c r="G29" s="118">
        <v>44949</v>
      </c>
      <c r="H29" s="115" t="s">
        <v>237</v>
      </c>
    </row>
    <row r="30" spans="1:8" ht="30">
      <c r="A30" s="115" t="s">
        <v>39</v>
      </c>
      <c r="B30" s="115" t="s">
        <v>314</v>
      </c>
      <c r="C30" s="115" t="s">
        <v>234</v>
      </c>
      <c r="D30" s="115" t="s">
        <v>149</v>
      </c>
      <c r="E30" s="116">
        <v>5359479</v>
      </c>
      <c r="F30" s="117">
        <v>262000</v>
      </c>
      <c r="G30" s="118">
        <v>44953</v>
      </c>
      <c r="H30" s="115" t="s">
        <v>235</v>
      </c>
    </row>
    <row r="31" spans="1:8" ht="30">
      <c r="A31" s="115" t="s">
        <v>39</v>
      </c>
      <c r="B31" s="115" t="s">
        <v>314</v>
      </c>
      <c r="C31" s="115" t="s">
        <v>171</v>
      </c>
      <c r="D31" s="115" t="s">
        <v>212</v>
      </c>
      <c r="E31" s="116">
        <v>5355002</v>
      </c>
      <c r="F31" s="117">
        <v>288800</v>
      </c>
      <c r="G31" s="118">
        <v>44929</v>
      </c>
      <c r="H31" s="115" t="s">
        <v>213</v>
      </c>
    </row>
    <row r="32" spans="1:8" ht="15">
      <c r="A32" s="115" t="s">
        <v>39</v>
      </c>
      <c r="B32" s="115" t="s">
        <v>314</v>
      </c>
      <c r="C32" s="115" t="s">
        <v>210</v>
      </c>
      <c r="D32" s="115" t="s">
        <v>226</v>
      </c>
      <c r="E32" s="116">
        <v>5356118</v>
      </c>
      <c r="F32" s="117">
        <v>25000</v>
      </c>
      <c r="G32" s="118">
        <v>44936</v>
      </c>
      <c r="H32" s="115" t="s">
        <v>227</v>
      </c>
    </row>
    <row r="33" spans="1:8" ht="15">
      <c r="A33" s="115" t="s">
        <v>39</v>
      </c>
      <c r="B33" s="115" t="s">
        <v>314</v>
      </c>
      <c r="C33" s="115" t="s">
        <v>171</v>
      </c>
      <c r="D33" s="115" t="s">
        <v>239</v>
      </c>
      <c r="E33" s="116">
        <v>5356731</v>
      </c>
      <c r="F33" s="117">
        <v>200000</v>
      </c>
      <c r="G33" s="118">
        <v>44939</v>
      </c>
      <c r="H33" s="115" t="s">
        <v>240</v>
      </c>
    </row>
    <row r="34" spans="1:8" ht="45">
      <c r="A34" s="115" t="s">
        <v>39</v>
      </c>
      <c r="B34" s="115" t="s">
        <v>314</v>
      </c>
      <c r="C34" s="115" t="s">
        <v>210</v>
      </c>
      <c r="D34" s="115" t="s">
        <v>230</v>
      </c>
      <c r="E34" s="116">
        <v>5358998</v>
      </c>
      <c r="F34" s="117">
        <v>358558.26</v>
      </c>
      <c r="G34" s="118">
        <v>44951</v>
      </c>
      <c r="H34" s="115" t="s">
        <v>231</v>
      </c>
    </row>
    <row r="35" spans="1:8" ht="15">
      <c r="A35" s="115" t="s">
        <v>39</v>
      </c>
      <c r="B35" s="115" t="s">
        <v>314</v>
      </c>
      <c r="C35" s="115" t="s">
        <v>181</v>
      </c>
      <c r="D35" s="115" t="s">
        <v>245</v>
      </c>
      <c r="E35" s="116">
        <v>5355826</v>
      </c>
      <c r="F35" s="117">
        <v>95500</v>
      </c>
      <c r="G35" s="118">
        <v>44935</v>
      </c>
      <c r="H35" s="115" t="s">
        <v>246</v>
      </c>
    </row>
    <row r="36" spans="1:8" ht="15">
      <c r="A36" s="115" t="s">
        <v>39</v>
      </c>
      <c r="B36" s="115" t="s">
        <v>314</v>
      </c>
      <c r="C36" s="115" t="s">
        <v>171</v>
      </c>
      <c r="D36" s="115" t="s">
        <v>241</v>
      </c>
      <c r="E36" s="116">
        <v>5355819</v>
      </c>
      <c r="F36" s="117">
        <v>285250</v>
      </c>
      <c r="G36" s="118">
        <v>44935</v>
      </c>
      <c r="H36" s="115" t="s">
        <v>242</v>
      </c>
    </row>
    <row r="37" spans="1:8" ht="45">
      <c r="A37" s="115" t="s">
        <v>39</v>
      </c>
      <c r="B37" s="115" t="s">
        <v>314</v>
      </c>
      <c r="C37" s="115" t="s">
        <v>210</v>
      </c>
      <c r="D37" s="115" t="s">
        <v>214</v>
      </c>
      <c r="E37" s="116">
        <v>5359380</v>
      </c>
      <c r="F37" s="117">
        <v>140000</v>
      </c>
      <c r="G37" s="118">
        <v>44953</v>
      </c>
      <c r="H37" s="115" t="s">
        <v>215</v>
      </c>
    </row>
    <row r="38" spans="1:8" ht="15">
      <c r="A38" s="115" t="s">
        <v>39</v>
      </c>
      <c r="B38" s="115" t="s">
        <v>314</v>
      </c>
      <c r="C38" s="115" t="s">
        <v>197</v>
      </c>
      <c r="D38" s="115" t="s">
        <v>222</v>
      </c>
      <c r="E38" s="116">
        <v>5359391</v>
      </c>
      <c r="F38" s="117">
        <v>4150000</v>
      </c>
      <c r="G38" s="118">
        <v>44953</v>
      </c>
      <c r="H38" s="115" t="s">
        <v>223</v>
      </c>
    </row>
    <row r="39" spans="1:8" ht="15">
      <c r="A39" s="115" t="s">
        <v>39</v>
      </c>
      <c r="B39" s="115" t="s">
        <v>314</v>
      </c>
      <c r="C39" s="115" t="s">
        <v>181</v>
      </c>
      <c r="D39" s="115" t="s">
        <v>238</v>
      </c>
      <c r="E39" s="116">
        <v>5358710</v>
      </c>
      <c r="F39" s="117">
        <v>110000</v>
      </c>
      <c r="G39" s="118">
        <v>44950</v>
      </c>
      <c r="H39" s="115" t="s">
        <v>237</v>
      </c>
    </row>
    <row r="40" spans="1:8" ht="15">
      <c r="A40" s="115" t="s">
        <v>39</v>
      </c>
      <c r="B40" s="115" t="s">
        <v>314</v>
      </c>
      <c r="C40" s="115" t="s">
        <v>181</v>
      </c>
      <c r="D40" s="115" t="s">
        <v>220</v>
      </c>
      <c r="E40" s="116">
        <v>5355005</v>
      </c>
      <c r="F40" s="117">
        <v>50000</v>
      </c>
      <c r="G40" s="118">
        <v>44929</v>
      </c>
      <c r="H40" s="115" t="s">
        <v>217</v>
      </c>
    </row>
    <row r="41" spans="1:8" ht="15">
      <c r="A41" s="115" t="s">
        <v>39</v>
      </c>
      <c r="B41" s="115" t="s">
        <v>314</v>
      </c>
      <c r="C41" s="115" t="s">
        <v>181</v>
      </c>
      <c r="D41" s="115" t="s">
        <v>219</v>
      </c>
      <c r="E41" s="116">
        <v>5358860</v>
      </c>
      <c r="F41" s="117">
        <v>100000</v>
      </c>
      <c r="G41" s="118">
        <v>44951</v>
      </c>
      <c r="H41" s="115" t="s">
        <v>217</v>
      </c>
    </row>
    <row r="42" spans="1:8" ht="30">
      <c r="A42" s="115" t="s">
        <v>39</v>
      </c>
      <c r="B42" s="115" t="s">
        <v>314</v>
      </c>
      <c r="C42" s="115" t="s">
        <v>171</v>
      </c>
      <c r="D42" s="115" t="s">
        <v>232</v>
      </c>
      <c r="E42" s="116">
        <v>5359677</v>
      </c>
      <c r="F42" s="117">
        <v>600000</v>
      </c>
      <c r="G42" s="118">
        <v>44956</v>
      </c>
      <c r="H42" s="115" t="s">
        <v>233</v>
      </c>
    </row>
    <row r="43" spans="1:8" ht="15">
      <c r="A43" s="115" t="s">
        <v>39</v>
      </c>
      <c r="B43" s="115" t="s">
        <v>314</v>
      </c>
      <c r="C43" s="115" t="s">
        <v>171</v>
      </c>
      <c r="D43" s="115" t="s">
        <v>247</v>
      </c>
      <c r="E43" s="116">
        <v>5355410</v>
      </c>
      <c r="F43" s="117">
        <v>160000</v>
      </c>
      <c r="G43" s="118">
        <v>44931</v>
      </c>
      <c r="H43" s="115" t="s">
        <v>246</v>
      </c>
    </row>
    <row r="44" spans="1:8" ht="15">
      <c r="A44" s="115" t="s">
        <v>39</v>
      </c>
      <c r="B44" s="115" t="s">
        <v>314</v>
      </c>
      <c r="C44" s="115" t="s">
        <v>181</v>
      </c>
      <c r="D44" s="115" t="s">
        <v>216</v>
      </c>
      <c r="E44" s="116">
        <v>5359725</v>
      </c>
      <c r="F44" s="117">
        <v>135000</v>
      </c>
      <c r="G44" s="118">
        <v>44956</v>
      </c>
      <c r="H44" s="115" t="s">
        <v>217</v>
      </c>
    </row>
    <row r="45" spans="1:8" ht="30">
      <c r="A45" s="115" t="s">
        <v>102</v>
      </c>
      <c r="B45" s="115" t="s">
        <v>315</v>
      </c>
      <c r="C45" s="115" t="s">
        <v>171</v>
      </c>
      <c r="D45" s="115" t="s">
        <v>250</v>
      </c>
      <c r="E45" s="116">
        <v>5359518</v>
      </c>
      <c r="F45" s="117">
        <v>1275000</v>
      </c>
      <c r="G45" s="118">
        <v>44953</v>
      </c>
      <c r="H45" s="115" t="s">
        <v>251</v>
      </c>
    </row>
    <row r="46" spans="1:8" ht="30">
      <c r="A46" s="115" t="s">
        <v>105</v>
      </c>
      <c r="B46" s="115" t="s">
        <v>316</v>
      </c>
      <c r="C46" s="115" t="s">
        <v>178</v>
      </c>
      <c r="D46" s="115" t="s">
        <v>252</v>
      </c>
      <c r="E46" s="116">
        <v>5356128</v>
      </c>
      <c r="F46" s="117">
        <v>325600</v>
      </c>
      <c r="G46" s="118">
        <v>44936</v>
      </c>
      <c r="H46" s="115" t="s">
        <v>253</v>
      </c>
    </row>
    <row r="47" spans="1:8" ht="15">
      <c r="A47" s="115" t="s">
        <v>108</v>
      </c>
      <c r="B47" s="115" t="s">
        <v>317</v>
      </c>
      <c r="C47" s="115" t="s">
        <v>171</v>
      </c>
      <c r="D47" s="115" t="s">
        <v>260</v>
      </c>
      <c r="E47" s="116">
        <v>5356435</v>
      </c>
      <c r="F47" s="117">
        <v>674000</v>
      </c>
      <c r="G47" s="118">
        <v>44938</v>
      </c>
      <c r="H47" s="115" t="s">
        <v>261</v>
      </c>
    </row>
    <row r="48" spans="1:8" ht="15">
      <c r="A48" s="115" t="s">
        <v>108</v>
      </c>
      <c r="B48" s="115" t="s">
        <v>317</v>
      </c>
      <c r="C48" s="115" t="s">
        <v>171</v>
      </c>
      <c r="D48" s="115" t="s">
        <v>264</v>
      </c>
      <c r="E48" s="116">
        <v>5355088</v>
      </c>
      <c r="F48" s="117">
        <v>162500</v>
      </c>
      <c r="G48" s="118">
        <v>44929</v>
      </c>
      <c r="H48" s="115" t="s">
        <v>265</v>
      </c>
    </row>
    <row r="49" spans="1:8" ht="15">
      <c r="A49" s="115" t="s">
        <v>108</v>
      </c>
      <c r="B49" s="115" t="s">
        <v>317</v>
      </c>
      <c r="C49" s="115" t="s">
        <v>181</v>
      </c>
      <c r="D49" s="115" t="s">
        <v>268</v>
      </c>
      <c r="E49" s="116">
        <v>5356688</v>
      </c>
      <c r="F49" s="117">
        <v>114000</v>
      </c>
      <c r="G49" s="118">
        <v>44938</v>
      </c>
      <c r="H49" s="115" t="s">
        <v>269</v>
      </c>
    </row>
    <row r="50" spans="1:8" ht="15">
      <c r="A50" s="115" t="s">
        <v>108</v>
      </c>
      <c r="B50" s="115" t="s">
        <v>317</v>
      </c>
      <c r="C50" s="115" t="s">
        <v>171</v>
      </c>
      <c r="D50" s="115" t="s">
        <v>279</v>
      </c>
      <c r="E50" s="116">
        <v>5355818</v>
      </c>
      <c r="F50" s="117">
        <v>408870</v>
      </c>
      <c r="G50" s="118">
        <v>44935</v>
      </c>
      <c r="H50" s="115" t="s">
        <v>278</v>
      </c>
    </row>
    <row r="51" spans="1:8" ht="15">
      <c r="A51" s="115" t="s">
        <v>108</v>
      </c>
      <c r="B51" s="115" t="s">
        <v>317</v>
      </c>
      <c r="C51" s="115" t="s">
        <v>181</v>
      </c>
      <c r="D51" s="115" t="s">
        <v>268</v>
      </c>
      <c r="E51" s="116">
        <v>5356745</v>
      </c>
      <c r="F51" s="117">
        <v>114000</v>
      </c>
      <c r="G51" s="118">
        <v>44939</v>
      </c>
      <c r="H51" s="115" t="s">
        <v>269</v>
      </c>
    </row>
    <row r="52" spans="1:8" ht="15">
      <c r="A52" s="115" t="s">
        <v>108</v>
      </c>
      <c r="B52" s="115" t="s">
        <v>317</v>
      </c>
      <c r="C52" s="115" t="s">
        <v>171</v>
      </c>
      <c r="D52" s="115" t="s">
        <v>270</v>
      </c>
      <c r="E52" s="116">
        <v>5357199</v>
      </c>
      <c r="F52" s="117">
        <v>648000</v>
      </c>
      <c r="G52" s="118">
        <v>44943</v>
      </c>
      <c r="H52" s="115" t="s">
        <v>271</v>
      </c>
    </row>
    <row r="53" spans="1:8" ht="15">
      <c r="A53" s="115" t="s">
        <v>108</v>
      </c>
      <c r="B53" s="115" t="s">
        <v>317</v>
      </c>
      <c r="C53" s="115" t="s">
        <v>171</v>
      </c>
      <c r="D53" s="115" t="s">
        <v>277</v>
      </c>
      <c r="E53" s="116">
        <v>5359876</v>
      </c>
      <c r="F53" s="117">
        <v>297000</v>
      </c>
      <c r="G53" s="118">
        <v>44957</v>
      </c>
      <c r="H53" s="115" t="s">
        <v>278</v>
      </c>
    </row>
    <row r="54" spans="1:8" ht="15">
      <c r="A54" s="115" t="s">
        <v>108</v>
      </c>
      <c r="B54" s="115" t="s">
        <v>317</v>
      </c>
      <c r="C54" s="115" t="s">
        <v>181</v>
      </c>
      <c r="D54" s="115" t="s">
        <v>262</v>
      </c>
      <c r="E54" s="116">
        <v>5355001</v>
      </c>
      <c r="F54" s="117">
        <v>190000</v>
      </c>
      <c r="G54" s="118">
        <v>44929</v>
      </c>
      <c r="H54" s="115" t="s">
        <v>263</v>
      </c>
    </row>
    <row r="55" spans="1:8" ht="15">
      <c r="A55" s="115" t="s">
        <v>108</v>
      </c>
      <c r="B55" s="115" t="s">
        <v>317</v>
      </c>
      <c r="C55" s="115" t="s">
        <v>210</v>
      </c>
      <c r="D55" s="115" t="s">
        <v>272</v>
      </c>
      <c r="E55" s="116">
        <v>5357390</v>
      </c>
      <c r="F55" s="117">
        <v>200000</v>
      </c>
      <c r="G55" s="118">
        <v>44944</v>
      </c>
      <c r="H55" s="115" t="s">
        <v>273</v>
      </c>
    </row>
    <row r="56" spans="1:8" ht="15">
      <c r="A56" s="115" t="s">
        <v>108</v>
      </c>
      <c r="B56" s="115" t="s">
        <v>317</v>
      </c>
      <c r="C56" s="115" t="s">
        <v>171</v>
      </c>
      <c r="D56" s="115" t="s">
        <v>256</v>
      </c>
      <c r="E56" s="116">
        <v>5358978</v>
      </c>
      <c r="F56" s="117">
        <v>196500</v>
      </c>
      <c r="G56" s="118">
        <v>44951</v>
      </c>
      <c r="H56" s="115" t="s">
        <v>257</v>
      </c>
    </row>
    <row r="57" spans="1:8" ht="15">
      <c r="A57" s="115" t="s">
        <v>108</v>
      </c>
      <c r="B57" s="115" t="s">
        <v>317</v>
      </c>
      <c r="C57" s="115" t="s">
        <v>210</v>
      </c>
      <c r="D57" s="115" t="s">
        <v>258</v>
      </c>
      <c r="E57" s="116">
        <v>5359054</v>
      </c>
      <c r="F57" s="117">
        <v>165000</v>
      </c>
      <c r="G57" s="118">
        <v>44952</v>
      </c>
      <c r="H57" s="115" t="s">
        <v>259</v>
      </c>
    </row>
    <row r="58" spans="1:8" ht="15">
      <c r="A58" s="115" t="s">
        <v>108</v>
      </c>
      <c r="B58" s="115" t="s">
        <v>317</v>
      </c>
      <c r="C58" s="115" t="s">
        <v>210</v>
      </c>
      <c r="D58" s="115" t="s">
        <v>275</v>
      </c>
      <c r="E58" s="116">
        <v>5359020</v>
      </c>
      <c r="F58" s="117">
        <v>1500000</v>
      </c>
      <c r="G58" s="118">
        <v>44951</v>
      </c>
      <c r="H58" s="115" t="s">
        <v>276</v>
      </c>
    </row>
    <row r="59" spans="1:8" ht="15">
      <c r="A59" s="115" t="s">
        <v>108</v>
      </c>
      <c r="B59" s="115" t="s">
        <v>317</v>
      </c>
      <c r="C59" s="115" t="s">
        <v>181</v>
      </c>
      <c r="D59" s="115" t="s">
        <v>254</v>
      </c>
      <c r="E59" s="116">
        <v>5358613</v>
      </c>
      <c r="F59" s="117">
        <v>73432</v>
      </c>
      <c r="G59" s="118">
        <v>44950</v>
      </c>
      <c r="H59" s="115" t="s">
        <v>255</v>
      </c>
    </row>
    <row r="60" spans="1:8" ht="15">
      <c r="A60" s="115" t="s">
        <v>108</v>
      </c>
      <c r="B60" s="115" t="s">
        <v>317</v>
      </c>
      <c r="C60" s="115" t="s">
        <v>171</v>
      </c>
      <c r="D60" s="115" t="s">
        <v>266</v>
      </c>
      <c r="E60" s="116">
        <v>5359691</v>
      </c>
      <c r="F60" s="117">
        <v>85000</v>
      </c>
      <c r="G60" s="118">
        <v>44956</v>
      </c>
      <c r="H60" s="115" t="s">
        <v>267</v>
      </c>
    </row>
    <row r="61" spans="1:8" ht="15">
      <c r="A61" s="115" t="s">
        <v>108</v>
      </c>
      <c r="B61" s="115" t="s">
        <v>317</v>
      </c>
      <c r="C61" s="115" t="s">
        <v>171</v>
      </c>
      <c r="D61" s="115" t="s">
        <v>280</v>
      </c>
      <c r="E61" s="116">
        <v>5359505</v>
      </c>
      <c r="F61" s="117">
        <v>174120.98</v>
      </c>
      <c r="G61" s="118">
        <v>44953</v>
      </c>
      <c r="H61" s="115" t="s">
        <v>281</v>
      </c>
    </row>
    <row r="62" spans="1:8" ht="15">
      <c r="A62" s="115" t="s">
        <v>108</v>
      </c>
      <c r="B62" s="115" t="s">
        <v>317</v>
      </c>
      <c r="C62" s="115" t="s">
        <v>210</v>
      </c>
      <c r="D62" s="115" t="s">
        <v>274</v>
      </c>
      <c r="E62" s="116">
        <v>5357386</v>
      </c>
      <c r="F62" s="117">
        <v>200000</v>
      </c>
      <c r="G62" s="118">
        <v>44944</v>
      </c>
      <c r="H62" s="115" t="s">
        <v>273</v>
      </c>
    </row>
    <row r="63" spans="1:8" ht="15">
      <c r="A63" s="115" t="s">
        <v>164</v>
      </c>
      <c r="B63" s="115" t="s">
        <v>318</v>
      </c>
      <c r="C63" s="115" t="s">
        <v>178</v>
      </c>
      <c r="D63" s="115" t="s">
        <v>284</v>
      </c>
      <c r="E63" s="116">
        <v>5359928</v>
      </c>
      <c r="F63" s="117">
        <v>373422</v>
      </c>
      <c r="G63" s="118">
        <v>44957</v>
      </c>
      <c r="H63" s="115" t="s">
        <v>240</v>
      </c>
    </row>
    <row r="64" spans="1:8" ht="15">
      <c r="A64" s="115" t="s">
        <v>164</v>
      </c>
      <c r="B64" s="115" t="s">
        <v>318</v>
      </c>
      <c r="C64" s="115" t="s">
        <v>197</v>
      </c>
      <c r="D64" s="115" t="s">
        <v>282</v>
      </c>
      <c r="E64" s="116">
        <v>5359766</v>
      </c>
      <c r="F64" s="117">
        <v>1700000</v>
      </c>
      <c r="G64" s="118">
        <v>44956</v>
      </c>
      <c r="H64" s="115" t="s">
        <v>283</v>
      </c>
    </row>
    <row r="65" spans="1:8" ht="15">
      <c r="A65" s="115" t="s">
        <v>40</v>
      </c>
      <c r="B65" s="115" t="s">
        <v>319</v>
      </c>
      <c r="C65" s="115" t="s">
        <v>197</v>
      </c>
      <c r="D65" s="115" t="s">
        <v>298</v>
      </c>
      <c r="E65" s="116">
        <v>5355101</v>
      </c>
      <c r="F65" s="117">
        <v>3570000</v>
      </c>
      <c r="G65" s="118">
        <v>44929</v>
      </c>
      <c r="H65" s="115" t="s">
        <v>299</v>
      </c>
    </row>
    <row r="66" spans="1:8" ht="30">
      <c r="A66" s="115" t="s">
        <v>40</v>
      </c>
      <c r="B66" s="115" t="s">
        <v>319</v>
      </c>
      <c r="C66" s="115" t="s">
        <v>171</v>
      </c>
      <c r="D66" s="115" t="s">
        <v>285</v>
      </c>
      <c r="E66" s="116">
        <v>5359300</v>
      </c>
      <c r="F66" s="117">
        <v>300000</v>
      </c>
      <c r="G66" s="118">
        <v>44953</v>
      </c>
      <c r="H66" s="115" t="s">
        <v>286</v>
      </c>
    </row>
    <row r="67" spans="1:8" ht="15">
      <c r="A67" s="115" t="s">
        <v>40</v>
      </c>
      <c r="B67" s="115" t="s">
        <v>319</v>
      </c>
      <c r="C67" s="115" t="s">
        <v>171</v>
      </c>
      <c r="D67" s="115" t="s">
        <v>293</v>
      </c>
      <c r="E67" s="116">
        <v>5355111</v>
      </c>
      <c r="F67" s="117">
        <v>600000</v>
      </c>
      <c r="G67" s="118">
        <v>44929</v>
      </c>
      <c r="H67" s="115" t="s">
        <v>174</v>
      </c>
    </row>
    <row r="68" spans="1:8" ht="30">
      <c r="A68" s="115" t="s">
        <v>40</v>
      </c>
      <c r="B68" s="115" t="s">
        <v>319</v>
      </c>
      <c r="C68" s="115" t="s">
        <v>234</v>
      </c>
      <c r="D68" s="115" t="s">
        <v>294</v>
      </c>
      <c r="E68" s="116">
        <v>5355120</v>
      </c>
      <c r="F68" s="117">
        <v>411000</v>
      </c>
      <c r="G68" s="118">
        <v>44929</v>
      </c>
      <c r="H68" s="115" t="s">
        <v>235</v>
      </c>
    </row>
    <row r="69" spans="1:8" ht="15">
      <c r="A69" s="115" t="s">
        <v>40</v>
      </c>
      <c r="B69" s="115" t="s">
        <v>319</v>
      </c>
      <c r="C69" s="115" t="s">
        <v>210</v>
      </c>
      <c r="D69" s="115" t="s">
        <v>289</v>
      </c>
      <c r="E69" s="116">
        <v>5358746</v>
      </c>
      <c r="F69" s="117">
        <v>300000</v>
      </c>
      <c r="G69" s="118">
        <v>44950</v>
      </c>
      <c r="H69" s="115" t="s">
        <v>290</v>
      </c>
    </row>
    <row r="70" spans="1:8" ht="30">
      <c r="A70" s="115" t="s">
        <v>40</v>
      </c>
      <c r="B70" s="115" t="s">
        <v>319</v>
      </c>
      <c r="C70" s="115" t="s">
        <v>171</v>
      </c>
      <c r="D70" s="115" t="s">
        <v>297</v>
      </c>
      <c r="E70" s="116">
        <v>5356737</v>
      </c>
      <c r="F70" s="117">
        <v>185000</v>
      </c>
      <c r="G70" s="118">
        <v>44939</v>
      </c>
      <c r="H70" s="115" t="s">
        <v>253</v>
      </c>
    </row>
    <row r="71" spans="1:8" ht="15">
      <c r="A71" s="115" t="s">
        <v>40</v>
      </c>
      <c r="B71" s="115" t="s">
        <v>319</v>
      </c>
      <c r="C71" s="115" t="s">
        <v>234</v>
      </c>
      <c r="D71" s="115" t="s">
        <v>291</v>
      </c>
      <c r="E71" s="116">
        <v>5358631</v>
      </c>
      <c r="F71" s="117">
        <v>315000</v>
      </c>
      <c r="G71" s="118">
        <v>44950</v>
      </c>
      <c r="H71" s="115" t="s">
        <v>292</v>
      </c>
    </row>
    <row r="72" spans="1:8" ht="15">
      <c r="A72" s="115" t="s">
        <v>40</v>
      </c>
      <c r="B72" s="115" t="s">
        <v>319</v>
      </c>
      <c r="C72" s="115" t="s">
        <v>171</v>
      </c>
      <c r="D72" s="115" t="s">
        <v>300</v>
      </c>
      <c r="E72" s="116">
        <v>5358560</v>
      </c>
      <c r="F72" s="117">
        <v>246000</v>
      </c>
      <c r="G72" s="118">
        <v>44949</v>
      </c>
      <c r="H72" s="115" t="s">
        <v>176</v>
      </c>
    </row>
    <row r="73" spans="1:8" ht="15">
      <c r="A73" s="115" t="s">
        <v>40</v>
      </c>
      <c r="B73" s="115" t="s">
        <v>319</v>
      </c>
      <c r="C73" s="115" t="s">
        <v>191</v>
      </c>
      <c r="D73" s="115" t="s">
        <v>302</v>
      </c>
      <c r="E73" s="116">
        <v>5356420</v>
      </c>
      <c r="F73" s="117">
        <v>10000000</v>
      </c>
      <c r="G73" s="118">
        <v>44938</v>
      </c>
      <c r="H73" s="115" t="s">
        <v>303</v>
      </c>
    </row>
    <row r="74" spans="1:8" ht="15">
      <c r="A74" s="115" t="s">
        <v>40</v>
      </c>
      <c r="B74" s="115" t="s">
        <v>319</v>
      </c>
      <c r="C74" s="115" t="s">
        <v>171</v>
      </c>
      <c r="D74" s="115" t="s">
        <v>287</v>
      </c>
      <c r="E74" s="116">
        <v>5357200</v>
      </c>
      <c r="F74" s="117">
        <v>258000</v>
      </c>
      <c r="G74" s="118">
        <v>44943</v>
      </c>
      <c r="H74" s="115" t="s">
        <v>288</v>
      </c>
    </row>
    <row r="75" spans="1:8" ht="30">
      <c r="A75" s="115" t="s">
        <v>40</v>
      </c>
      <c r="B75" s="115" t="s">
        <v>319</v>
      </c>
      <c r="C75" s="115" t="s">
        <v>171</v>
      </c>
      <c r="D75" s="115" t="s">
        <v>295</v>
      </c>
      <c r="E75" s="116">
        <v>5356599</v>
      </c>
      <c r="F75" s="117">
        <v>228000</v>
      </c>
      <c r="G75" s="118">
        <v>44938</v>
      </c>
      <c r="H75" s="115" t="s">
        <v>296</v>
      </c>
    </row>
    <row r="76" spans="1:8" ht="15">
      <c r="A76" s="115" t="s">
        <v>40</v>
      </c>
      <c r="B76" s="115" t="s">
        <v>319</v>
      </c>
      <c r="C76" s="115" t="s">
        <v>171</v>
      </c>
      <c r="D76" s="115" t="s">
        <v>301</v>
      </c>
      <c r="E76" s="116">
        <v>5355937</v>
      </c>
      <c r="F76" s="117">
        <v>153000</v>
      </c>
      <c r="G76" s="118">
        <v>44935</v>
      </c>
      <c r="H76" s="115" t="s">
        <v>246</v>
      </c>
    </row>
    <row r="77" spans="1:8" ht="15">
      <c r="A77" s="115" t="s">
        <v>55</v>
      </c>
      <c r="B77" s="115" t="s">
        <v>320</v>
      </c>
      <c r="C77" s="115" t="s">
        <v>171</v>
      </c>
      <c r="D77" s="115" t="s">
        <v>306</v>
      </c>
      <c r="E77" s="116">
        <v>5357676</v>
      </c>
      <c r="F77" s="117">
        <v>512000</v>
      </c>
      <c r="G77" s="118">
        <v>44945</v>
      </c>
      <c r="H77" s="115" t="s">
        <v>246</v>
      </c>
    </row>
    <row r="78" spans="1:8" ht="15">
      <c r="A78" s="115" t="s">
        <v>55</v>
      </c>
      <c r="B78" s="115" t="s">
        <v>320</v>
      </c>
      <c r="C78" s="115" t="s">
        <v>210</v>
      </c>
      <c r="D78" s="115" t="s">
        <v>304</v>
      </c>
      <c r="E78" s="116">
        <v>5356328</v>
      </c>
      <c r="F78" s="117">
        <v>545000</v>
      </c>
      <c r="G78" s="118">
        <v>44937</v>
      </c>
      <c r="H78" s="115" t="s">
        <v>305</v>
      </c>
    </row>
    <row r="79" spans="1:8" ht="15">
      <c r="A79" s="115" t="s">
        <v>126</v>
      </c>
      <c r="B79" s="115" t="s">
        <v>321</v>
      </c>
      <c r="C79" s="115" t="s">
        <v>178</v>
      </c>
      <c r="D79" s="115" t="s">
        <v>307</v>
      </c>
      <c r="E79" s="116">
        <v>5355843</v>
      </c>
      <c r="F79" s="117">
        <v>308327</v>
      </c>
      <c r="G79" s="118">
        <v>44935</v>
      </c>
      <c r="H79" s="115" t="s">
        <v>308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2"/>
  <dimension ref="A1:L522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91" t="s">
        <v>0</v>
      </c>
      <c r="B1" s="92" t="s">
        <v>42</v>
      </c>
      <c r="C1" s="92" t="s">
        <v>43</v>
      </c>
      <c r="D1" s="92" t="s">
        <v>37</v>
      </c>
      <c r="E1" s="93" t="s">
        <v>53</v>
      </c>
      <c r="L1">
        <v>522</v>
      </c>
    </row>
    <row r="2" spans="1:12" ht="12.75" customHeight="1">
      <c r="A2" s="119" t="s">
        <v>70</v>
      </c>
      <c r="B2" s="119" t="s">
        <v>309</v>
      </c>
      <c r="C2" s="120">
        <v>350000</v>
      </c>
      <c r="D2" s="121">
        <v>44930</v>
      </c>
      <c r="E2" s="119" t="s">
        <v>133</v>
      </c>
    </row>
    <row r="3" spans="1:12" ht="12.75" customHeight="1">
      <c r="A3" s="119" t="s">
        <v>70</v>
      </c>
      <c r="B3" s="119" t="s">
        <v>309</v>
      </c>
      <c r="C3" s="120">
        <v>540000</v>
      </c>
      <c r="D3" s="121">
        <v>44931</v>
      </c>
      <c r="E3" s="119" t="s">
        <v>133</v>
      </c>
    </row>
    <row r="4" spans="1:12" ht="12.75" customHeight="1">
      <c r="A4" s="119" t="s">
        <v>70</v>
      </c>
      <c r="B4" s="119" t="s">
        <v>309</v>
      </c>
      <c r="C4" s="120">
        <v>325000</v>
      </c>
      <c r="D4" s="121">
        <v>44936</v>
      </c>
      <c r="E4" s="119" t="s">
        <v>133</v>
      </c>
    </row>
    <row r="5" spans="1:12" ht="12.75" customHeight="1">
      <c r="A5" s="119" t="s">
        <v>70</v>
      </c>
      <c r="B5" s="119" t="s">
        <v>309</v>
      </c>
      <c r="C5" s="120">
        <v>320000</v>
      </c>
      <c r="D5" s="121">
        <v>44939</v>
      </c>
      <c r="E5" s="119" t="s">
        <v>323</v>
      </c>
    </row>
    <row r="6" spans="1:12" ht="12.75" customHeight="1">
      <c r="A6" s="119" t="s">
        <v>70</v>
      </c>
      <c r="B6" s="119" t="s">
        <v>309</v>
      </c>
      <c r="C6" s="120">
        <v>650000</v>
      </c>
      <c r="D6" s="121">
        <v>44951</v>
      </c>
      <c r="E6" s="119" t="s">
        <v>323</v>
      </c>
    </row>
    <row r="7" spans="1:12" ht="12.75" customHeight="1">
      <c r="A7" s="119" t="s">
        <v>70</v>
      </c>
      <c r="B7" s="119" t="s">
        <v>309</v>
      </c>
      <c r="C7" s="120">
        <v>308000</v>
      </c>
      <c r="D7" s="121">
        <v>44957</v>
      </c>
      <c r="E7" s="119" t="s">
        <v>323</v>
      </c>
    </row>
    <row r="8" spans="1:12" ht="12.75" customHeight="1">
      <c r="A8" s="119" t="s">
        <v>75</v>
      </c>
      <c r="B8" s="119" t="s">
        <v>310</v>
      </c>
      <c r="C8" s="120">
        <v>335000</v>
      </c>
      <c r="D8" s="121">
        <v>44938</v>
      </c>
      <c r="E8" s="119" t="s">
        <v>133</v>
      </c>
    </row>
    <row r="9" spans="1:12" ht="12.75" customHeight="1">
      <c r="A9" s="119" t="s">
        <v>75</v>
      </c>
      <c r="B9" s="119" t="s">
        <v>310</v>
      </c>
      <c r="C9" s="120">
        <v>399999</v>
      </c>
      <c r="D9" s="121">
        <v>44938</v>
      </c>
      <c r="E9" s="119" t="s">
        <v>133</v>
      </c>
    </row>
    <row r="10" spans="1:12" ht="12.75" customHeight="1">
      <c r="A10" s="119" t="s">
        <v>75</v>
      </c>
      <c r="B10" s="119" t="s">
        <v>310</v>
      </c>
      <c r="C10" s="120">
        <v>405000</v>
      </c>
      <c r="D10" s="121">
        <v>44946</v>
      </c>
      <c r="E10" s="119" t="s">
        <v>133</v>
      </c>
    </row>
    <row r="11" spans="1:12" ht="12.75" customHeight="1">
      <c r="A11" s="119" t="s">
        <v>75</v>
      </c>
      <c r="B11" s="119" t="s">
        <v>310</v>
      </c>
      <c r="C11" s="120">
        <v>200000</v>
      </c>
      <c r="D11" s="121">
        <v>44953</v>
      </c>
      <c r="E11" s="119" t="s">
        <v>133</v>
      </c>
    </row>
    <row r="12" spans="1:12" ht="12.75" customHeight="1">
      <c r="A12" s="119" t="s">
        <v>75</v>
      </c>
      <c r="B12" s="119" t="s">
        <v>310</v>
      </c>
      <c r="C12" s="120">
        <v>365000</v>
      </c>
      <c r="D12" s="121">
        <v>44932</v>
      </c>
      <c r="E12" s="119" t="s">
        <v>133</v>
      </c>
    </row>
    <row r="13" spans="1:12" ht="15">
      <c r="A13" s="119" t="s">
        <v>75</v>
      </c>
      <c r="B13" s="119" t="s">
        <v>310</v>
      </c>
      <c r="C13" s="120">
        <v>450000</v>
      </c>
      <c r="D13" s="121">
        <v>44931</v>
      </c>
      <c r="E13" s="119" t="s">
        <v>133</v>
      </c>
    </row>
    <row r="14" spans="1:12" ht="15">
      <c r="A14" s="119" t="s">
        <v>75</v>
      </c>
      <c r="B14" s="119" t="s">
        <v>310</v>
      </c>
      <c r="C14" s="120">
        <v>390000</v>
      </c>
      <c r="D14" s="121">
        <v>44929</v>
      </c>
      <c r="E14" s="119" t="s">
        <v>133</v>
      </c>
    </row>
    <row r="15" spans="1:12" ht="15">
      <c r="A15" s="119" t="s">
        <v>75</v>
      </c>
      <c r="B15" s="119" t="s">
        <v>310</v>
      </c>
      <c r="C15" s="120">
        <v>562500</v>
      </c>
      <c r="D15" s="121">
        <v>44943</v>
      </c>
      <c r="E15" s="119" t="s">
        <v>323</v>
      </c>
    </row>
    <row r="16" spans="1:12" ht="15">
      <c r="A16" s="119" t="s">
        <v>77</v>
      </c>
      <c r="B16" s="119" t="s">
        <v>311</v>
      </c>
      <c r="C16" s="120">
        <v>605000</v>
      </c>
      <c r="D16" s="121">
        <v>44953</v>
      </c>
      <c r="E16" s="119" t="s">
        <v>133</v>
      </c>
    </row>
    <row r="17" spans="1:5" ht="15">
      <c r="A17" s="119" t="s">
        <v>77</v>
      </c>
      <c r="B17" s="119" t="s">
        <v>311</v>
      </c>
      <c r="C17" s="120">
        <v>500000</v>
      </c>
      <c r="D17" s="121">
        <v>44946</v>
      </c>
      <c r="E17" s="119" t="s">
        <v>133</v>
      </c>
    </row>
    <row r="18" spans="1:5" ht="15">
      <c r="A18" s="119" t="s">
        <v>77</v>
      </c>
      <c r="B18" s="119" t="s">
        <v>311</v>
      </c>
      <c r="C18" s="120">
        <v>555000</v>
      </c>
      <c r="D18" s="121">
        <v>44946</v>
      </c>
      <c r="E18" s="119" t="s">
        <v>133</v>
      </c>
    </row>
    <row r="19" spans="1:5" ht="15">
      <c r="A19" s="119" t="s">
        <v>77</v>
      </c>
      <c r="B19" s="119" t="s">
        <v>311</v>
      </c>
      <c r="C19" s="120">
        <v>479950</v>
      </c>
      <c r="D19" s="121">
        <v>44946</v>
      </c>
      <c r="E19" s="119" t="s">
        <v>133</v>
      </c>
    </row>
    <row r="20" spans="1:5" ht="15">
      <c r="A20" s="119" t="s">
        <v>77</v>
      </c>
      <c r="B20" s="119" t="s">
        <v>311</v>
      </c>
      <c r="C20" s="120">
        <v>575000</v>
      </c>
      <c r="D20" s="121">
        <v>44949</v>
      </c>
      <c r="E20" s="119" t="s">
        <v>133</v>
      </c>
    </row>
    <row r="21" spans="1:5" ht="15">
      <c r="A21" s="119" t="s">
        <v>77</v>
      </c>
      <c r="B21" s="119" t="s">
        <v>311</v>
      </c>
      <c r="C21" s="120">
        <v>399950</v>
      </c>
      <c r="D21" s="121">
        <v>44951</v>
      </c>
      <c r="E21" s="119" t="s">
        <v>133</v>
      </c>
    </row>
    <row r="22" spans="1:5" ht="15">
      <c r="A22" s="119" t="s">
        <v>77</v>
      </c>
      <c r="B22" s="119" t="s">
        <v>311</v>
      </c>
      <c r="C22" s="120">
        <v>556627</v>
      </c>
      <c r="D22" s="121">
        <v>44952</v>
      </c>
      <c r="E22" s="119" t="s">
        <v>133</v>
      </c>
    </row>
    <row r="23" spans="1:5" ht="15">
      <c r="A23" s="119" t="s">
        <v>77</v>
      </c>
      <c r="B23" s="119" t="s">
        <v>311</v>
      </c>
      <c r="C23" s="120">
        <v>601650</v>
      </c>
      <c r="D23" s="121">
        <v>44956</v>
      </c>
      <c r="E23" s="119" t="s">
        <v>133</v>
      </c>
    </row>
    <row r="24" spans="1:5" ht="15">
      <c r="A24" s="119" t="s">
        <v>77</v>
      </c>
      <c r="B24" s="119" t="s">
        <v>311</v>
      </c>
      <c r="C24" s="120">
        <v>470000</v>
      </c>
      <c r="D24" s="121">
        <v>44953</v>
      </c>
      <c r="E24" s="119" t="s">
        <v>133</v>
      </c>
    </row>
    <row r="25" spans="1:5" ht="15">
      <c r="A25" s="119" t="s">
        <v>77</v>
      </c>
      <c r="B25" s="119" t="s">
        <v>311</v>
      </c>
      <c r="C25" s="120">
        <v>550000</v>
      </c>
      <c r="D25" s="121">
        <v>44957</v>
      </c>
      <c r="E25" s="119" t="s">
        <v>133</v>
      </c>
    </row>
    <row r="26" spans="1:5" ht="15">
      <c r="A26" s="119" t="s">
        <v>77</v>
      </c>
      <c r="B26" s="119" t="s">
        <v>311</v>
      </c>
      <c r="C26" s="120">
        <v>399950</v>
      </c>
      <c r="D26" s="121">
        <v>44944</v>
      </c>
      <c r="E26" s="119" t="s">
        <v>133</v>
      </c>
    </row>
    <row r="27" spans="1:5" ht="15">
      <c r="A27" s="119" t="s">
        <v>77</v>
      </c>
      <c r="B27" s="119" t="s">
        <v>311</v>
      </c>
      <c r="C27" s="120">
        <v>499950</v>
      </c>
      <c r="D27" s="121">
        <v>44956</v>
      </c>
      <c r="E27" s="119" t="s">
        <v>133</v>
      </c>
    </row>
    <row r="28" spans="1:5" ht="15">
      <c r="A28" s="119" t="s">
        <v>77</v>
      </c>
      <c r="B28" s="119" t="s">
        <v>311</v>
      </c>
      <c r="C28" s="120">
        <v>559950</v>
      </c>
      <c r="D28" s="121">
        <v>44956</v>
      </c>
      <c r="E28" s="119" t="s">
        <v>133</v>
      </c>
    </row>
    <row r="29" spans="1:5" ht="15">
      <c r="A29" s="119" t="s">
        <v>77</v>
      </c>
      <c r="B29" s="119" t="s">
        <v>311</v>
      </c>
      <c r="C29" s="120">
        <v>494892</v>
      </c>
      <c r="D29" s="121">
        <v>44952</v>
      </c>
      <c r="E29" s="119" t="s">
        <v>133</v>
      </c>
    </row>
    <row r="30" spans="1:5" ht="15">
      <c r="A30" s="119" t="s">
        <v>77</v>
      </c>
      <c r="B30" s="119" t="s">
        <v>311</v>
      </c>
      <c r="C30" s="120">
        <v>460000</v>
      </c>
      <c r="D30" s="121">
        <v>44945</v>
      </c>
      <c r="E30" s="119" t="s">
        <v>133</v>
      </c>
    </row>
    <row r="31" spans="1:5" ht="15">
      <c r="A31" s="119" t="s">
        <v>77</v>
      </c>
      <c r="B31" s="119" t="s">
        <v>311</v>
      </c>
      <c r="C31" s="120">
        <v>435000</v>
      </c>
      <c r="D31" s="121">
        <v>44945</v>
      </c>
      <c r="E31" s="119" t="s">
        <v>133</v>
      </c>
    </row>
    <row r="32" spans="1:5" ht="15">
      <c r="A32" s="119" t="s">
        <v>77</v>
      </c>
      <c r="B32" s="119" t="s">
        <v>311</v>
      </c>
      <c r="C32" s="120">
        <v>624950</v>
      </c>
      <c r="D32" s="121">
        <v>44944</v>
      </c>
      <c r="E32" s="119" t="s">
        <v>133</v>
      </c>
    </row>
    <row r="33" spans="1:5" ht="15">
      <c r="A33" s="119" t="s">
        <v>77</v>
      </c>
      <c r="B33" s="119" t="s">
        <v>311</v>
      </c>
      <c r="C33" s="120">
        <v>624950</v>
      </c>
      <c r="D33" s="121">
        <v>44944</v>
      </c>
      <c r="E33" s="119" t="s">
        <v>133</v>
      </c>
    </row>
    <row r="34" spans="1:5" ht="15">
      <c r="A34" s="119" t="s">
        <v>77</v>
      </c>
      <c r="B34" s="119" t="s">
        <v>311</v>
      </c>
      <c r="C34" s="120">
        <v>635861</v>
      </c>
      <c r="D34" s="121">
        <v>44957</v>
      </c>
      <c r="E34" s="119" t="s">
        <v>133</v>
      </c>
    </row>
    <row r="35" spans="1:5" ht="15">
      <c r="A35" s="119" t="s">
        <v>77</v>
      </c>
      <c r="B35" s="119" t="s">
        <v>311</v>
      </c>
      <c r="C35" s="120">
        <v>424950</v>
      </c>
      <c r="D35" s="121">
        <v>44944</v>
      </c>
      <c r="E35" s="119" t="s">
        <v>133</v>
      </c>
    </row>
    <row r="36" spans="1:5" ht="15">
      <c r="A36" s="119" t="s">
        <v>77</v>
      </c>
      <c r="B36" s="119" t="s">
        <v>311</v>
      </c>
      <c r="C36" s="120">
        <v>610000</v>
      </c>
      <c r="D36" s="121">
        <v>44945</v>
      </c>
      <c r="E36" s="119" t="s">
        <v>133</v>
      </c>
    </row>
    <row r="37" spans="1:5" ht="15">
      <c r="A37" s="119" t="s">
        <v>77</v>
      </c>
      <c r="B37" s="119" t="s">
        <v>311</v>
      </c>
      <c r="C37" s="120">
        <v>395000</v>
      </c>
      <c r="D37" s="121">
        <v>44939</v>
      </c>
      <c r="E37" s="119" t="s">
        <v>133</v>
      </c>
    </row>
    <row r="38" spans="1:5" ht="15">
      <c r="A38" s="119" t="s">
        <v>77</v>
      </c>
      <c r="B38" s="119" t="s">
        <v>311</v>
      </c>
      <c r="C38" s="120">
        <v>544950</v>
      </c>
      <c r="D38" s="121">
        <v>44939</v>
      </c>
      <c r="E38" s="119" t="s">
        <v>133</v>
      </c>
    </row>
    <row r="39" spans="1:5" ht="15">
      <c r="A39" s="119" t="s">
        <v>77</v>
      </c>
      <c r="B39" s="119" t="s">
        <v>311</v>
      </c>
      <c r="C39" s="120">
        <v>410000</v>
      </c>
      <c r="D39" s="121">
        <v>44937</v>
      </c>
      <c r="E39" s="119" t="s">
        <v>133</v>
      </c>
    </row>
    <row r="40" spans="1:5" ht="15">
      <c r="A40" s="119" t="s">
        <v>77</v>
      </c>
      <c r="B40" s="119" t="s">
        <v>311</v>
      </c>
      <c r="C40" s="120">
        <v>560913</v>
      </c>
      <c r="D40" s="121">
        <v>44936</v>
      </c>
      <c r="E40" s="119" t="s">
        <v>133</v>
      </c>
    </row>
    <row r="41" spans="1:5" ht="15">
      <c r="A41" s="119" t="s">
        <v>77</v>
      </c>
      <c r="B41" s="119" t="s">
        <v>311</v>
      </c>
      <c r="C41" s="120">
        <v>588028</v>
      </c>
      <c r="D41" s="121">
        <v>44936</v>
      </c>
      <c r="E41" s="119" t="s">
        <v>133</v>
      </c>
    </row>
    <row r="42" spans="1:5" ht="15">
      <c r="A42" s="119" t="s">
        <v>77</v>
      </c>
      <c r="B42" s="119" t="s">
        <v>311</v>
      </c>
      <c r="C42" s="120">
        <v>479950</v>
      </c>
      <c r="D42" s="121">
        <v>44932</v>
      </c>
      <c r="E42" s="119" t="s">
        <v>133</v>
      </c>
    </row>
    <row r="43" spans="1:5" ht="15">
      <c r="A43" s="119" t="s">
        <v>77</v>
      </c>
      <c r="B43" s="119" t="s">
        <v>311</v>
      </c>
      <c r="C43" s="120">
        <v>657167</v>
      </c>
      <c r="D43" s="121">
        <v>44932</v>
      </c>
      <c r="E43" s="119" t="s">
        <v>133</v>
      </c>
    </row>
    <row r="44" spans="1:5" ht="15">
      <c r="A44" s="119" t="s">
        <v>77</v>
      </c>
      <c r="B44" s="119" t="s">
        <v>311</v>
      </c>
      <c r="C44" s="120">
        <v>534000</v>
      </c>
      <c r="D44" s="121">
        <v>44944</v>
      </c>
      <c r="E44" s="119" t="s">
        <v>133</v>
      </c>
    </row>
    <row r="45" spans="1:5" ht="15">
      <c r="A45" s="119" t="s">
        <v>80</v>
      </c>
      <c r="B45" s="119" t="s">
        <v>312</v>
      </c>
      <c r="C45" s="120">
        <v>459990</v>
      </c>
      <c r="D45" s="121">
        <v>44953</v>
      </c>
      <c r="E45" s="119" t="s">
        <v>133</v>
      </c>
    </row>
    <row r="46" spans="1:5" ht="15">
      <c r="A46" s="119" t="s">
        <v>80</v>
      </c>
      <c r="B46" s="119" t="s">
        <v>312</v>
      </c>
      <c r="C46" s="120">
        <v>425000</v>
      </c>
      <c r="D46" s="121">
        <v>44951</v>
      </c>
      <c r="E46" s="119" t="s">
        <v>133</v>
      </c>
    </row>
    <row r="47" spans="1:5" ht="15">
      <c r="A47" s="119" t="s">
        <v>80</v>
      </c>
      <c r="B47" s="119" t="s">
        <v>312</v>
      </c>
      <c r="C47" s="120">
        <v>435000</v>
      </c>
      <c r="D47" s="121">
        <v>44930</v>
      </c>
      <c r="E47" s="119" t="s">
        <v>133</v>
      </c>
    </row>
    <row r="48" spans="1:5" ht="15">
      <c r="A48" s="119" t="s">
        <v>80</v>
      </c>
      <c r="B48" s="119" t="s">
        <v>312</v>
      </c>
      <c r="C48" s="120">
        <v>379990</v>
      </c>
      <c r="D48" s="121">
        <v>44944</v>
      </c>
      <c r="E48" s="119" t="s">
        <v>133</v>
      </c>
    </row>
    <row r="49" spans="1:5" ht="15">
      <c r="A49" s="119" t="s">
        <v>41</v>
      </c>
      <c r="B49" s="119" t="s">
        <v>313</v>
      </c>
      <c r="C49" s="120">
        <v>135000</v>
      </c>
      <c r="D49" s="121">
        <v>44932</v>
      </c>
      <c r="E49" s="119" t="s">
        <v>133</v>
      </c>
    </row>
    <row r="50" spans="1:5" ht="15">
      <c r="A50" s="119" t="s">
        <v>41</v>
      </c>
      <c r="B50" s="119" t="s">
        <v>313</v>
      </c>
      <c r="C50" s="120">
        <v>465000</v>
      </c>
      <c r="D50" s="121">
        <v>44945</v>
      </c>
      <c r="E50" s="119" t="s">
        <v>133</v>
      </c>
    </row>
    <row r="51" spans="1:5" ht="15">
      <c r="A51" s="119" t="s">
        <v>41</v>
      </c>
      <c r="B51" s="119" t="s">
        <v>313</v>
      </c>
      <c r="C51" s="120">
        <v>360000</v>
      </c>
      <c r="D51" s="121">
        <v>44957</v>
      </c>
      <c r="E51" s="119" t="s">
        <v>133</v>
      </c>
    </row>
    <row r="52" spans="1:5" ht="15">
      <c r="A52" s="119" t="s">
        <v>41</v>
      </c>
      <c r="B52" s="119" t="s">
        <v>313</v>
      </c>
      <c r="C52" s="120">
        <v>850000</v>
      </c>
      <c r="D52" s="121">
        <v>44930</v>
      </c>
      <c r="E52" s="119" t="s">
        <v>133</v>
      </c>
    </row>
    <row r="53" spans="1:5" ht="15">
      <c r="A53" s="119" t="s">
        <v>41</v>
      </c>
      <c r="B53" s="119" t="s">
        <v>313</v>
      </c>
      <c r="C53" s="120">
        <v>339000</v>
      </c>
      <c r="D53" s="121">
        <v>44930</v>
      </c>
      <c r="E53" s="119" t="s">
        <v>133</v>
      </c>
    </row>
    <row r="54" spans="1:5" ht="15">
      <c r="A54" s="119" t="s">
        <v>41</v>
      </c>
      <c r="B54" s="119" t="s">
        <v>313</v>
      </c>
      <c r="C54" s="120">
        <v>9067885</v>
      </c>
      <c r="D54" s="121">
        <v>44944</v>
      </c>
      <c r="E54" s="119" t="s">
        <v>133</v>
      </c>
    </row>
    <row r="55" spans="1:5" ht="15">
      <c r="A55" s="119" t="s">
        <v>41</v>
      </c>
      <c r="B55" s="119" t="s">
        <v>313</v>
      </c>
      <c r="C55" s="120">
        <v>560000</v>
      </c>
      <c r="D55" s="121">
        <v>44951</v>
      </c>
      <c r="E55" s="119" t="s">
        <v>133</v>
      </c>
    </row>
    <row r="56" spans="1:5" ht="15">
      <c r="A56" s="119" t="s">
        <v>41</v>
      </c>
      <c r="B56" s="119" t="s">
        <v>313</v>
      </c>
      <c r="C56" s="120">
        <v>560000</v>
      </c>
      <c r="D56" s="121">
        <v>44957</v>
      </c>
      <c r="E56" s="119" t="s">
        <v>133</v>
      </c>
    </row>
    <row r="57" spans="1:5" ht="15">
      <c r="A57" s="119" t="s">
        <v>41</v>
      </c>
      <c r="B57" s="119" t="s">
        <v>313</v>
      </c>
      <c r="C57" s="120">
        <v>605000</v>
      </c>
      <c r="D57" s="121">
        <v>44931</v>
      </c>
      <c r="E57" s="119" t="s">
        <v>133</v>
      </c>
    </row>
    <row r="58" spans="1:5" ht="15">
      <c r="A58" s="119" t="s">
        <v>41</v>
      </c>
      <c r="B58" s="119" t="s">
        <v>313</v>
      </c>
      <c r="C58" s="120">
        <v>459000</v>
      </c>
      <c r="D58" s="121">
        <v>44956</v>
      </c>
      <c r="E58" s="119" t="s">
        <v>133</v>
      </c>
    </row>
    <row r="59" spans="1:5" ht="15">
      <c r="A59" s="119" t="s">
        <v>41</v>
      </c>
      <c r="B59" s="119" t="s">
        <v>313</v>
      </c>
      <c r="C59" s="120">
        <v>305000</v>
      </c>
      <c r="D59" s="121">
        <v>44957</v>
      </c>
      <c r="E59" s="119" t="s">
        <v>133</v>
      </c>
    </row>
    <row r="60" spans="1:5" ht="15">
      <c r="A60" s="119" t="s">
        <v>41</v>
      </c>
      <c r="B60" s="119" t="s">
        <v>313</v>
      </c>
      <c r="C60" s="120">
        <v>415000</v>
      </c>
      <c r="D60" s="121">
        <v>44932</v>
      </c>
      <c r="E60" s="119" t="s">
        <v>133</v>
      </c>
    </row>
    <row r="61" spans="1:5" ht="15">
      <c r="A61" s="119" t="s">
        <v>41</v>
      </c>
      <c r="B61" s="119" t="s">
        <v>313</v>
      </c>
      <c r="C61" s="120">
        <v>504000</v>
      </c>
      <c r="D61" s="121">
        <v>44932</v>
      </c>
      <c r="E61" s="119" t="s">
        <v>133</v>
      </c>
    </row>
    <row r="62" spans="1:5" ht="15">
      <c r="A62" s="119" t="s">
        <v>41</v>
      </c>
      <c r="B62" s="119" t="s">
        <v>313</v>
      </c>
      <c r="C62" s="120">
        <v>525000</v>
      </c>
      <c r="D62" s="121">
        <v>44932</v>
      </c>
      <c r="E62" s="119" t="s">
        <v>133</v>
      </c>
    </row>
    <row r="63" spans="1:5" ht="15">
      <c r="A63" s="119" t="s">
        <v>41</v>
      </c>
      <c r="B63" s="119" t="s">
        <v>313</v>
      </c>
      <c r="C63" s="120">
        <v>1065000</v>
      </c>
      <c r="D63" s="121">
        <v>44932</v>
      </c>
      <c r="E63" s="119" t="s">
        <v>133</v>
      </c>
    </row>
    <row r="64" spans="1:5" ht="15">
      <c r="A64" s="119" t="s">
        <v>41</v>
      </c>
      <c r="B64" s="119" t="s">
        <v>313</v>
      </c>
      <c r="C64" s="120">
        <v>1726000</v>
      </c>
      <c r="D64" s="121">
        <v>44939</v>
      </c>
      <c r="E64" s="119" t="s">
        <v>133</v>
      </c>
    </row>
    <row r="65" spans="1:5" ht="15">
      <c r="A65" s="119" t="s">
        <v>41</v>
      </c>
      <c r="B65" s="119" t="s">
        <v>313</v>
      </c>
      <c r="C65" s="120">
        <v>4100000</v>
      </c>
      <c r="D65" s="121">
        <v>44935</v>
      </c>
      <c r="E65" s="119" t="s">
        <v>133</v>
      </c>
    </row>
    <row r="66" spans="1:5" ht="15">
      <c r="A66" s="119" t="s">
        <v>41</v>
      </c>
      <c r="B66" s="119" t="s">
        <v>313</v>
      </c>
      <c r="C66" s="120">
        <v>325000</v>
      </c>
      <c r="D66" s="121">
        <v>44935</v>
      </c>
      <c r="E66" s="119" t="s">
        <v>133</v>
      </c>
    </row>
    <row r="67" spans="1:5" ht="15">
      <c r="A67" s="119" t="s">
        <v>41</v>
      </c>
      <c r="B67" s="119" t="s">
        <v>313</v>
      </c>
      <c r="C67" s="120">
        <v>1300000</v>
      </c>
      <c r="D67" s="121">
        <v>44939</v>
      </c>
      <c r="E67" s="119" t="s">
        <v>133</v>
      </c>
    </row>
    <row r="68" spans="1:5" ht="15">
      <c r="A68" s="119" t="s">
        <v>41</v>
      </c>
      <c r="B68" s="119" t="s">
        <v>313</v>
      </c>
      <c r="C68" s="120">
        <v>525000</v>
      </c>
      <c r="D68" s="121">
        <v>44936</v>
      </c>
      <c r="E68" s="119" t="s">
        <v>133</v>
      </c>
    </row>
    <row r="69" spans="1:5" ht="15">
      <c r="A69" s="119" t="s">
        <v>41</v>
      </c>
      <c r="B69" s="119" t="s">
        <v>313</v>
      </c>
      <c r="C69" s="120">
        <v>125000</v>
      </c>
      <c r="D69" s="121">
        <v>44937</v>
      </c>
      <c r="E69" s="119" t="s">
        <v>133</v>
      </c>
    </row>
    <row r="70" spans="1:5" ht="15">
      <c r="A70" s="119" t="s">
        <v>41</v>
      </c>
      <c r="B70" s="119" t="s">
        <v>313</v>
      </c>
      <c r="C70" s="120">
        <v>525000</v>
      </c>
      <c r="D70" s="121">
        <v>44952</v>
      </c>
      <c r="E70" s="119" t="s">
        <v>133</v>
      </c>
    </row>
    <row r="71" spans="1:5" ht="15">
      <c r="A71" s="119" t="s">
        <v>41</v>
      </c>
      <c r="B71" s="119" t="s">
        <v>313</v>
      </c>
      <c r="C71" s="120">
        <v>815504</v>
      </c>
      <c r="D71" s="121">
        <v>44953</v>
      </c>
      <c r="E71" s="119" t="s">
        <v>133</v>
      </c>
    </row>
    <row r="72" spans="1:5" ht="15">
      <c r="A72" s="119" t="s">
        <v>41</v>
      </c>
      <c r="B72" s="119" t="s">
        <v>313</v>
      </c>
      <c r="C72" s="120">
        <v>600000</v>
      </c>
      <c r="D72" s="121">
        <v>44931</v>
      </c>
      <c r="E72" s="119" t="s">
        <v>133</v>
      </c>
    </row>
    <row r="73" spans="1:5" ht="15">
      <c r="A73" s="119" t="s">
        <v>41</v>
      </c>
      <c r="B73" s="119" t="s">
        <v>313</v>
      </c>
      <c r="C73" s="120">
        <v>499000</v>
      </c>
      <c r="D73" s="121">
        <v>44949</v>
      </c>
      <c r="E73" s="119" t="s">
        <v>133</v>
      </c>
    </row>
    <row r="74" spans="1:5" ht="15">
      <c r="A74" s="119" t="s">
        <v>41</v>
      </c>
      <c r="B74" s="119" t="s">
        <v>313</v>
      </c>
      <c r="C74" s="120">
        <v>625000</v>
      </c>
      <c r="D74" s="121">
        <v>44946</v>
      </c>
      <c r="E74" s="119" t="s">
        <v>133</v>
      </c>
    </row>
    <row r="75" spans="1:5" ht="15">
      <c r="A75" s="119" t="s">
        <v>41</v>
      </c>
      <c r="B75" s="119" t="s">
        <v>313</v>
      </c>
      <c r="C75" s="120">
        <v>686989</v>
      </c>
      <c r="D75" s="121">
        <v>44957</v>
      </c>
      <c r="E75" s="119" t="s">
        <v>133</v>
      </c>
    </row>
    <row r="76" spans="1:5" ht="15">
      <c r="A76" s="119" t="s">
        <v>41</v>
      </c>
      <c r="B76" s="119" t="s">
        <v>313</v>
      </c>
      <c r="C76" s="120">
        <v>260177</v>
      </c>
      <c r="D76" s="121">
        <v>44935</v>
      </c>
      <c r="E76" s="119" t="s">
        <v>323</v>
      </c>
    </row>
    <row r="77" spans="1:5" ht="15">
      <c r="A77" s="119" t="s">
        <v>41</v>
      </c>
      <c r="B77" s="119" t="s">
        <v>313</v>
      </c>
      <c r="C77" s="120">
        <v>590000</v>
      </c>
      <c r="D77" s="121">
        <v>44957</v>
      </c>
      <c r="E77" s="119" t="s">
        <v>323</v>
      </c>
    </row>
    <row r="78" spans="1:5" ht="15">
      <c r="A78" s="119" t="s">
        <v>41</v>
      </c>
      <c r="B78" s="119" t="s">
        <v>313</v>
      </c>
      <c r="C78" s="120">
        <v>86155000</v>
      </c>
      <c r="D78" s="121">
        <v>44957</v>
      </c>
      <c r="E78" s="119" t="s">
        <v>323</v>
      </c>
    </row>
    <row r="79" spans="1:5" ht="15">
      <c r="A79" s="119" t="s">
        <v>41</v>
      </c>
      <c r="B79" s="119" t="s">
        <v>313</v>
      </c>
      <c r="C79" s="120">
        <v>52000000</v>
      </c>
      <c r="D79" s="121">
        <v>44957</v>
      </c>
      <c r="E79" s="119" t="s">
        <v>323</v>
      </c>
    </row>
    <row r="80" spans="1:5" ht="15">
      <c r="A80" s="119" t="s">
        <v>41</v>
      </c>
      <c r="B80" s="119" t="s">
        <v>313</v>
      </c>
      <c r="C80" s="120">
        <v>200000</v>
      </c>
      <c r="D80" s="121">
        <v>44938</v>
      </c>
      <c r="E80" s="119" t="s">
        <v>323</v>
      </c>
    </row>
    <row r="81" spans="1:5" ht="15">
      <c r="A81" s="119" t="s">
        <v>41</v>
      </c>
      <c r="B81" s="119" t="s">
        <v>313</v>
      </c>
      <c r="C81" s="120">
        <v>60000</v>
      </c>
      <c r="D81" s="121">
        <v>44956</v>
      </c>
      <c r="E81" s="119" t="s">
        <v>323</v>
      </c>
    </row>
    <row r="82" spans="1:5" ht="15">
      <c r="A82" s="119" t="s">
        <v>41</v>
      </c>
      <c r="B82" s="119" t="s">
        <v>313</v>
      </c>
      <c r="C82" s="120">
        <v>150000</v>
      </c>
      <c r="D82" s="121">
        <v>44949</v>
      </c>
      <c r="E82" s="119" t="s">
        <v>323</v>
      </c>
    </row>
    <row r="83" spans="1:5" ht="15">
      <c r="A83" s="119" t="s">
        <v>41</v>
      </c>
      <c r="B83" s="119" t="s">
        <v>313</v>
      </c>
      <c r="C83" s="120">
        <v>2000000</v>
      </c>
      <c r="D83" s="121">
        <v>44957</v>
      </c>
      <c r="E83" s="119" t="s">
        <v>323</v>
      </c>
    </row>
    <row r="84" spans="1:5" ht="15">
      <c r="A84" s="119" t="s">
        <v>41</v>
      </c>
      <c r="B84" s="119" t="s">
        <v>313</v>
      </c>
      <c r="C84" s="120">
        <v>36000</v>
      </c>
      <c r="D84" s="121">
        <v>44936</v>
      </c>
      <c r="E84" s="119" t="s">
        <v>323</v>
      </c>
    </row>
    <row r="85" spans="1:5" ht="15">
      <c r="A85" s="119" t="s">
        <v>41</v>
      </c>
      <c r="B85" s="119" t="s">
        <v>313</v>
      </c>
      <c r="C85" s="120">
        <v>150000</v>
      </c>
      <c r="D85" s="121">
        <v>44956</v>
      </c>
      <c r="E85" s="119" t="s">
        <v>323</v>
      </c>
    </row>
    <row r="86" spans="1:5" ht="15">
      <c r="A86" s="119" t="s">
        <v>41</v>
      </c>
      <c r="B86" s="119" t="s">
        <v>313</v>
      </c>
      <c r="C86" s="120">
        <v>223969</v>
      </c>
      <c r="D86" s="121">
        <v>44939</v>
      </c>
      <c r="E86" s="119" t="s">
        <v>323</v>
      </c>
    </row>
    <row r="87" spans="1:5" ht="15">
      <c r="A87" s="119" t="s">
        <v>41</v>
      </c>
      <c r="B87" s="119" t="s">
        <v>313</v>
      </c>
      <c r="C87" s="120">
        <v>284917</v>
      </c>
      <c r="D87" s="121">
        <v>44935</v>
      </c>
      <c r="E87" s="119" t="s">
        <v>323</v>
      </c>
    </row>
    <row r="88" spans="1:5" ht="15">
      <c r="A88" s="119" t="s">
        <v>41</v>
      </c>
      <c r="B88" s="119" t="s">
        <v>313</v>
      </c>
      <c r="C88" s="120">
        <v>522500</v>
      </c>
      <c r="D88" s="121">
        <v>44937</v>
      </c>
      <c r="E88" s="119" t="s">
        <v>323</v>
      </c>
    </row>
    <row r="89" spans="1:5" ht="15">
      <c r="A89" s="119" t="s">
        <v>41</v>
      </c>
      <c r="B89" s="119" t="s">
        <v>313</v>
      </c>
      <c r="C89" s="120">
        <v>400000</v>
      </c>
      <c r="D89" s="121">
        <v>44953</v>
      </c>
      <c r="E89" s="119" t="s">
        <v>323</v>
      </c>
    </row>
    <row r="90" spans="1:5" ht="15">
      <c r="A90" s="119" t="s">
        <v>41</v>
      </c>
      <c r="B90" s="119" t="s">
        <v>313</v>
      </c>
      <c r="C90" s="120">
        <v>75000</v>
      </c>
      <c r="D90" s="121">
        <v>44938</v>
      </c>
      <c r="E90" s="119" t="s">
        <v>323</v>
      </c>
    </row>
    <row r="91" spans="1:5" ht="15">
      <c r="A91" s="119" t="s">
        <v>39</v>
      </c>
      <c r="B91" s="119" t="s">
        <v>314</v>
      </c>
      <c r="C91" s="120">
        <v>429900</v>
      </c>
      <c r="D91" s="121">
        <v>44939</v>
      </c>
      <c r="E91" s="119" t="s">
        <v>133</v>
      </c>
    </row>
    <row r="92" spans="1:5" ht="15">
      <c r="A92" s="119" t="s">
        <v>39</v>
      </c>
      <c r="B92" s="119" t="s">
        <v>314</v>
      </c>
      <c r="C92" s="120">
        <v>381074.55</v>
      </c>
      <c r="D92" s="121">
        <v>44952</v>
      </c>
      <c r="E92" s="119" t="s">
        <v>133</v>
      </c>
    </row>
    <row r="93" spans="1:5" ht="15">
      <c r="A93" s="119" t="s">
        <v>39</v>
      </c>
      <c r="B93" s="119" t="s">
        <v>314</v>
      </c>
      <c r="C93" s="120">
        <v>880000</v>
      </c>
      <c r="D93" s="121">
        <v>44939</v>
      </c>
      <c r="E93" s="119" t="s">
        <v>133</v>
      </c>
    </row>
    <row r="94" spans="1:5" ht="15">
      <c r="A94" s="119" t="s">
        <v>39</v>
      </c>
      <c r="B94" s="119" t="s">
        <v>314</v>
      </c>
      <c r="C94" s="120">
        <v>132500</v>
      </c>
      <c r="D94" s="121">
        <v>44952</v>
      </c>
      <c r="E94" s="119" t="s">
        <v>133</v>
      </c>
    </row>
    <row r="95" spans="1:5" ht="15">
      <c r="A95" s="119" t="s">
        <v>39</v>
      </c>
      <c r="B95" s="119" t="s">
        <v>314</v>
      </c>
      <c r="C95" s="120">
        <v>750000</v>
      </c>
      <c r="D95" s="121">
        <v>44952</v>
      </c>
      <c r="E95" s="119" t="s">
        <v>133</v>
      </c>
    </row>
    <row r="96" spans="1:5" ht="15">
      <c r="A96" s="119" t="s">
        <v>39</v>
      </c>
      <c r="B96" s="119" t="s">
        <v>314</v>
      </c>
      <c r="C96" s="120">
        <v>372690</v>
      </c>
      <c r="D96" s="121">
        <v>44952</v>
      </c>
      <c r="E96" s="119" t="s">
        <v>133</v>
      </c>
    </row>
    <row r="97" spans="1:5" ht="15">
      <c r="A97" s="119" t="s">
        <v>39</v>
      </c>
      <c r="B97" s="119" t="s">
        <v>314</v>
      </c>
      <c r="C97" s="120">
        <v>857000</v>
      </c>
      <c r="D97" s="121">
        <v>44951</v>
      </c>
      <c r="E97" s="119" t="s">
        <v>133</v>
      </c>
    </row>
    <row r="98" spans="1:5" ht="15">
      <c r="A98" s="119" t="s">
        <v>39</v>
      </c>
      <c r="B98" s="119" t="s">
        <v>314</v>
      </c>
      <c r="C98" s="120">
        <v>766611</v>
      </c>
      <c r="D98" s="121">
        <v>44952</v>
      </c>
      <c r="E98" s="119" t="s">
        <v>133</v>
      </c>
    </row>
    <row r="99" spans="1:5" ht="15">
      <c r="A99" s="119" t="s">
        <v>39</v>
      </c>
      <c r="B99" s="119" t="s">
        <v>314</v>
      </c>
      <c r="C99" s="120">
        <v>1420000</v>
      </c>
      <c r="D99" s="121">
        <v>44946</v>
      </c>
      <c r="E99" s="119" t="s">
        <v>133</v>
      </c>
    </row>
    <row r="100" spans="1:5" ht="15">
      <c r="A100" s="119" t="s">
        <v>39</v>
      </c>
      <c r="B100" s="119" t="s">
        <v>314</v>
      </c>
      <c r="C100" s="120">
        <v>470000</v>
      </c>
      <c r="D100" s="121">
        <v>44952</v>
      </c>
      <c r="E100" s="119" t="s">
        <v>133</v>
      </c>
    </row>
    <row r="101" spans="1:5" ht="15">
      <c r="A101" s="119" t="s">
        <v>39</v>
      </c>
      <c r="B101" s="119" t="s">
        <v>314</v>
      </c>
      <c r="C101" s="120">
        <v>871360</v>
      </c>
      <c r="D101" s="121">
        <v>44939</v>
      </c>
      <c r="E101" s="119" t="s">
        <v>133</v>
      </c>
    </row>
    <row r="102" spans="1:5" ht="15">
      <c r="A102" s="119" t="s">
        <v>39</v>
      </c>
      <c r="B102" s="119" t="s">
        <v>314</v>
      </c>
      <c r="C102" s="120">
        <v>580000</v>
      </c>
      <c r="D102" s="121">
        <v>44939</v>
      </c>
      <c r="E102" s="119" t="s">
        <v>133</v>
      </c>
    </row>
    <row r="103" spans="1:5" ht="15">
      <c r="A103" s="119" t="s">
        <v>39</v>
      </c>
      <c r="B103" s="119" t="s">
        <v>314</v>
      </c>
      <c r="C103" s="120">
        <v>530000</v>
      </c>
      <c r="D103" s="121">
        <v>44939</v>
      </c>
      <c r="E103" s="119" t="s">
        <v>133</v>
      </c>
    </row>
    <row r="104" spans="1:5" ht="15">
      <c r="A104" s="119" t="s">
        <v>39</v>
      </c>
      <c r="B104" s="119" t="s">
        <v>314</v>
      </c>
      <c r="C104" s="120">
        <v>459000</v>
      </c>
      <c r="D104" s="121">
        <v>44953</v>
      </c>
      <c r="E104" s="119" t="s">
        <v>133</v>
      </c>
    </row>
    <row r="105" spans="1:5" ht="15">
      <c r="A105" s="119" t="s">
        <v>39</v>
      </c>
      <c r="B105" s="119" t="s">
        <v>314</v>
      </c>
      <c r="C105" s="120">
        <v>645000</v>
      </c>
      <c r="D105" s="121">
        <v>44946</v>
      </c>
      <c r="E105" s="119" t="s">
        <v>133</v>
      </c>
    </row>
    <row r="106" spans="1:5" ht="15">
      <c r="A106" s="119" t="s">
        <v>39</v>
      </c>
      <c r="B106" s="119" t="s">
        <v>314</v>
      </c>
      <c r="C106" s="120">
        <v>403225</v>
      </c>
      <c r="D106" s="121">
        <v>44939</v>
      </c>
      <c r="E106" s="119" t="s">
        <v>133</v>
      </c>
    </row>
    <row r="107" spans="1:5" ht="15">
      <c r="A107" s="119" t="s">
        <v>39</v>
      </c>
      <c r="B107" s="119" t="s">
        <v>314</v>
      </c>
      <c r="C107" s="120">
        <v>568000</v>
      </c>
      <c r="D107" s="121">
        <v>44939</v>
      </c>
      <c r="E107" s="119" t="s">
        <v>133</v>
      </c>
    </row>
    <row r="108" spans="1:5" ht="15">
      <c r="A108" s="119" t="s">
        <v>39</v>
      </c>
      <c r="B108" s="119" t="s">
        <v>314</v>
      </c>
      <c r="C108" s="120">
        <v>1940000</v>
      </c>
      <c r="D108" s="121">
        <v>44946</v>
      </c>
      <c r="E108" s="119" t="s">
        <v>133</v>
      </c>
    </row>
    <row r="109" spans="1:5" ht="15">
      <c r="A109" s="119" t="s">
        <v>39</v>
      </c>
      <c r="B109" s="119" t="s">
        <v>314</v>
      </c>
      <c r="C109" s="120">
        <v>380000</v>
      </c>
      <c r="D109" s="121">
        <v>44939</v>
      </c>
      <c r="E109" s="119" t="s">
        <v>133</v>
      </c>
    </row>
    <row r="110" spans="1:5" ht="15">
      <c r="A110" s="119" t="s">
        <v>39</v>
      </c>
      <c r="B110" s="119" t="s">
        <v>314</v>
      </c>
      <c r="C110" s="120">
        <v>1060000</v>
      </c>
      <c r="D110" s="121">
        <v>44952</v>
      </c>
      <c r="E110" s="119" t="s">
        <v>133</v>
      </c>
    </row>
    <row r="111" spans="1:5" ht="15">
      <c r="A111" s="119" t="s">
        <v>39</v>
      </c>
      <c r="B111" s="119" t="s">
        <v>314</v>
      </c>
      <c r="C111" s="120">
        <v>275000</v>
      </c>
      <c r="D111" s="121">
        <v>44946</v>
      </c>
      <c r="E111" s="119" t="s">
        <v>133</v>
      </c>
    </row>
    <row r="112" spans="1:5" ht="15">
      <c r="A112" s="119" t="s">
        <v>39</v>
      </c>
      <c r="B112" s="119" t="s">
        <v>314</v>
      </c>
      <c r="C112" s="120">
        <v>821841</v>
      </c>
      <c r="D112" s="121">
        <v>44939</v>
      </c>
      <c r="E112" s="119" t="s">
        <v>133</v>
      </c>
    </row>
    <row r="113" spans="1:5" ht="15">
      <c r="A113" s="119" t="s">
        <v>39</v>
      </c>
      <c r="B113" s="119" t="s">
        <v>314</v>
      </c>
      <c r="C113" s="120">
        <v>369990</v>
      </c>
      <c r="D113" s="121">
        <v>44952</v>
      </c>
      <c r="E113" s="119" t="s">
        <v>133</v>
      </c>
    </row>
    <row r="114" spans="1:5" ht="15">
      <c r="A114" s="119" t="s">
        <v>39</v>
      </c>
      <c r="B114" s="119" t="s">
        <v>314</v>
      </c>
      <c r="C114" s="120">
        <v>460000</v>
      </c>
      <c r="D114" s="121">
        <v>44939</v>
      </c>
      <c r="E114" s="119" t="s">
        <v>133</v>
      </c>
    </row>
    <row r="115" spans="1:5" ht="15">
      <c r="A115" s="119" t="s">
        <v>39</v>
      </c>
      <c r="B115" s="119" t="s">
        <v>314</v>
      </c>
      <c r="C115" s="120">
        <v>406990</v>
      </c>
      <c r="D115" s="121">
        <v>44939</v>
      </c>
      <c r="E115" s="119" t="s">
        <v>133</v>
      </c>
    </row>
    <row r="116" spans="1:5" ht="15">
      <c r="A116" s="119" t="s">
        <v>39</v>
      </c>
      <c r="B116" s="119" t="s">
        <v>314</v>
      </c>
      <c r="C116" s="120">
        <v>132500</v>
      </c>
      <c r="D116" s="121">
        <v>44939</v>
      </c>
      <c r="E116" s="119" t="s">
        <v>133</v>
      </c>
    </row>
    <row r="117" spans="1:5" ht="15">
      <c r="A117" s="119" t="s">
        <v>39</v>
      </c>
      <c r="B117" s="119" t="s">
        <v>314</v>
      </c>
      <c r="C117" s="120">
        <v>470000</v>
      </c>
      <c r="D117" s="121">
        <v>44946</v>
      </c>
      <c r="E117" s="119" t="s">
        <v>133</v>
      </c>
    </row>
    <row r="118" spans="1:5" ht="15">
      <c r="A118" s="119" t="s">
        <v>39</v>
      </c>
      <c r="B118" s="119" t="s">
        <v>314</v>
      </c>
      <c r="C118" s="120">
        <v>745000</v>
      </c>
      <c r="D118" s="121">
        <v>44945</v>
      </c>
      <c r="E118" s="119" t="s">
        <v>133</v>
      </c>
    </row>
    <row r="119" spans="1:5" ht="15">
      <c r="A119" s="119" t="s">
        <v>39</v>
      </c>
      <c r="B119" s="119" t="s">
        <v>314</v>
      </c>
      <c r="C119" s="120">
        <v>910000</v>
      </c>
      <c r="D119" s="121">
        <v>44946</v>
      </c>
      <c r="E119" s="119" t="s">
        <v>133</v>
      </c>
    </row>
    <row r="120" spans="1:5" ht="15">
      <c r="A120" s="119" t="s">
        <v>39</v>
      </c>
      <c r="B120" s="119" t="s">
        <v>314</v>
      </c>
      <c r="C120" s="120">
        <v>460000</v>
      </c>
      <c r="D120" s="121">
        <v>44949</v>
      </c>
      <c r="E120" s="119" t="s">
        <v>133</v>
      </c>
    </row>
    <row r="121" spans="1:5" ht="15">
      <c r="A121" s="119" t="s">
        <v>39</v>
      </c>
      <c r="B121" s="119" t="s">
        <v>314</v>
      </c>
      <c r="C121" s="120">
        <v>660000</v>
      </c>
      <c r="D121" s="121">
        <v>44944</v>
      </c>
      <c r="E121" s="119" t="s">
        <v>133</v>
      </c>
    </row>
    <row r="122" spans="1:5" ht="15">
      <c r="A122" s="119" t="s">
        <v>39</v>
      </c>
      <c r="B122" s="119" t="s">
        <v>314</v>
      </c>
      <c r="C122" s="120">
        <v>465500</v>
      </c>
      <c r="D122" s="121">
        <v>44951</v>
      </c>
      <c r="E122" s="119" t="s">
        <v>133</v>
      </c>
    </row>
    <row r="123" spans="1:5" ht="15">
      <c r="A123" s="119" t="s">
        <v>39</v>
      </c>
      <c r="B123" s="119" t="s">
        <v>314</v>
      </c>
      <c r="C123" s="120">
        <v>557100</v>
      </c>
      <c r="D123" s="121">
        <v>44949</v>
      </c>
      <c r="E123" s="119" t="s">
        <v>133</v>
      </c>
    </row>
    <row r="124" spans="1:5" ht="15">
      <c r="A124" s="119" t="s">
        <v>39</v>
      </c>
      <c r="B124" s="119" t="s">
        <v>314</v>
      </c>
      <c r="C124" s="120">
        <v>215000</v>
      </c>
      <c r="D124" s="121">
        <v>44951</v>
      </c>
      <c r="E124" s="119" t="s">
        <v>133</v>
      </c>
    </row>
    <row r="125" spans="1:5" ht="15">
      <c r="A125" s="119" t="s">
        <v>39</v>
      </c>
      <c r="B125" s="119" t="s">
        <v>314</v>
      </c>
      <c r="C125" s="120">
        <v>602000</v>
      </c>
      <c r="D125" s="121">
        <v>44945</v>
      </c>
      <c r="E125" s="119" t="s">
        <v>133</v>
      </c>
    </row>
    <row r="126" spans="1:5" ht="15">
      <c r="A126" s="119" t="s">
        <v>39</v>
      </c>
      <c r="B126" s="119" t="s">
        <v>314</v>
      </c>
      <c r="C126" s="120">
        <v>345000</v>
      </c>
      <c r="D126" s="121">
        <v>44944</v>
      </c>
      <c r="E126" s="119" t="s">
        <v>133</v>
      </c>
    </row>
    <row r="127" spans="1:5" ht="15">
      <c r="A127" s="119" t="s">
        <v>39</v>
      </c>
      <c r="B127" s="119" t="s">
        <v>314</v>
      </c>
      <c r="C127" s="120">
        <v>670000</v>
      </c>
      <c r="D127" s="121">
        <v>44945</v>
      </c>
      <c r="E127" s="119" t="s">
        <v>133</v>
      </c>
    </row>
    <row r="128" spans="1:5" ht="15">
      <c r="A128" s="119" t="s">
        <v>39</v>
      </c>
      <c r="B128" s="119" t="s">
        <v>314</v>
      </c>
      <c r="C128" s="120">
        <v>200000</v>
      </c>
      <c r="D128" s="121">
        <v>44951</v>
      </c>
      <c r="E128" s="119" t="s">
        <v>133</v>
      </c>
    </row>
    <row r="129" spans="1:5" ht="15">
      <c r="A129" s="119" t="s">
        <v>39</v>
      </c>
      <c r="B129" s="119" t="s">
        <v>314</v>
      </c>
      <c r="C129" s="120">
        <v>505000</v>
      </c>
      <c r="D129" s="121">
        <v>44950</v>
      </c>
      <c r="E129" s="119" t="s">
        <v>133</v>
      </c>
    </row>
    <row r="130" spans="1:5" ht="15">
      <c r="A130" s="119" t="s">
        <v>39</v>
      </c>
      <c r="B130" s="119" t="s">
        <v>314</v>
      </c>
      <c r="C130" s="120">
        <v>7861068.0599999996</v>
      </c>
      <c r="D130" s="121">
        <v>44945</v>
      </c>
      <c r="E130" s="119" t="s">
        <v>133</v>
      </c>
    </row>
    <row r="131" spans="1:5" ht="15">
      <c r="A131" s="119" t="s">
        <v>39</v>
      </c>
      <c r="B131" s="119" t="s">
        <v>314</v>
      </c>
      <c r="C131" s="120">
        <v>609000</v>
      </c>
      <c r="D131" s="121">
        <v>44945</v>
      </c>
      <c r="E131" s="119" t="s">
        <v>133</v>
      </c>
    </row>
    <row r="132" spans="1:5" ht="15">
      <c r="A132" s="119" t="s">
        <v>39</v>
      </c>
      <c r="B132" s="119" t="s">
        <v>314</v>
      </c>
      <c r="C132" s="120">
        <v>550000</v>
      </c>
      <c r="D132" s="121">
        <v>44945</v>
      </c>
      <c r="E132" s="119" t="s">
        <v>133</v>
      </c>
    </row>
    <row r="133" spans="1:5" ht="15">
      <c r="A133" s="119" t="s">
        <v>39</v>
      </c>
      <c r="B133" s="119" t="s">
        <v>314</v>
      </c>
      <c r="C133" s="120">
        <v>907800</v>
      </c>
      <c r="D133" s="121">
        <v>44950</v>
      </c>
      <c r="E133" s="119" t="s">
        <v>133</v>
      </c>
    </row>
    <row r="134" spans="1:5" ht="15">
      <c r="A134" s="119" t="s">
        <v>39</v>
      </c>
      <c r="B134" s="119" t="s">
        <v>314</v>
      </c>
      <c r="C134" s="120">
        <v>535000</v>
      </c>
      <c r="D134" s="121">
        <v>44950</v>
      </c>
      <c r="E134" s="119" t="s">
        <v>133</v>
      </c>
    </row>
    <row r="135" spans="1:5" ht="15">
      <c r="A135" s="119" t="s">
        <v>39</v>
      </c>
      <c r="B135" s="119" t="s">
        <v>314</v>
      </c>
      <c r="C135" s="120">
        <v>555000</v>
      </c>
      <c r="D135" s="121">
        <v>44950</v>
      </c>
      <c r="E135" s="119" t="s">
        <v>133</v>
      </c>
    </row>
    <row r="136" spans="1:5" ht="15">
      <c r="A136" s="119" t="s">
        <v>39</v>
      </c>
      <c r="B136" s="119" t="s">
        <v>314</v>
      </c>
      <c r="C136" s="120">
        <v>780000</v>
      </c>
      <c r="D136" s="121">
        <v>44945</v>
      </c>
      <c r="E136" s="119" t="s">
        <v>133</v>
      </c>
    </row>
    <row r="137" spans="1:5" ht="15">
      <c r="A137" s="119" t="s">
        <v>39</v>
      </c>
      <c r="B137" s="119" t="s">
        <v>314</v>
      </c>
      <c r="C137" s="120">
        <v>650000</v>
      </c>
      <c r="D137" s="121">
        <v>44943</v>
      </c>
      <c r="E137" s="119" t="s">
        <v>133</v>
      </c>
    </row>
    <row r="138" spans="1:5" ht="15">
      <c r="A138" s="119" t="s">
        <v>39</v>
      </c>
      <c r="B138" s="119" t="s">
        <v>314</v>
      </c>
      <c r="C138" s="120">
        <v>325000</v>
      </c>
      <c r="D138" s="121">
        <v>44951</v>
      </c>
      <c r="E138" s="119" t="s">
        <v>133</v>
      </c>
    </row>
    <row r="139" spans="1:5" ht="15">
      <c r="A139" s="119" t="s">
        <v>39</v>
      </c>
      <c r="B139" s="119" t="s">
        <v>314</v>
      </c>
      <c r="C139" s="120">
        <v>799169</v>
      </c>
      <c r="D139" s="121">
        <v>44946</v>
      </c>
      <c r="E139" s="119" t="s">
        <v>133</v>
      </c>
    </row>
    <row r="140" spans="1:5" ht="15">
      <c r="A140" s="119" t="s">
        <v>39</v>
      </c>
      <c r="B140" s="119" t="s">
        <v>314</v>
      </c>
      <c r="C140" s="120">
        <v>365000</v>
      </c>
      <c r="D140" s="121">
        <v>44944</v>
      </c>
      <c r="E140" s="119" t="s">
        <v>133</v>
      </c>
    </row>
    <row r="141" spans="1:5" ht="15">
      <c r="A141" s="119" t="s">
        <v>39</v>
      </c>
      <c r="B141" s="119" t="s">
        <v>314</v>
      </c>
      <c r="C141" s="120">
        <v>3313000</v>
      </c>
      <c r="D141" s="121">
        <v>44943</v>
      </c>
      <c r="E141" s="119" t="s">
        <v>133</v>
      </c>
    </row>
    <row r="142" spans="1:5" ht="15">
      <c r="A142" s="119" t="s">
        <v>39</v>
      </c>
      <c r="B142" s="119" t="s">
        <v>314</v>
      </c>
      <c r="C142" s="120">
        <v>607000</v>
      </c>
      <c r="D142" s="121">
        <v>44950</v>
      </c>
      <c r="E142" s="119" t="s">
        <v>133</v>
      </c>
    </row>
    <row r="143" spans="1:5" ht="15">
      <c r="A143" s="119" t="s">
        <v>39</v>
      </c>
      <c r="B143" s="119" t="s">
        <v>314</v>
      </c>
      <c r="C143" s="120">
        <v>830000</v>
      </c>
      <c r="D143" s="121">
        <v>44951</v>
      </c>
      <c r="E143" s="119" t="s">
        <v>133</v>
      </c>
    </row>
    <row r="144" spans="1:5" ht="15">
      <c r="A144" s="119" t="s">
        <v>39</v>
      </c>
      <c r="B144" s="119" t="s">
        <v>314</v>
      </c>
      <c r="C144" s="120">
        <v>400000</v>
      </c>
      <c r="D144" s="121">
        <v>44943</v>
      </c>
      <c r="E144" s="119" t="s">
        <v>133</v>
      </c>
    </row>
    <row r="145" spans="1:5" ht="15">
      <c r="A145" s="119" t="s">
        <v>39</v>
      </c>
      <c r="B145" s="119" t="s">
        <v>314</v>
      </c>
      <c r="C145" s="120">
        <v>1800000</v>
      </c>
      <c r="D145" s="121">
        <v>44946</v>
      </c>
      <c r="E145" s="119" t="s">
        <v>133</v>
      </c>
    </row>
    <row r="146" spans="1:5" ht="15">
      <c r="A146" s="119" t="s">
        <v>39</v>
      </c>
      <c r="B146" s="119" t="s">
        <v>314</v>
      </c>
      <c r="C146" s="120">
        <v>314500</v>
      </c>
      <c r="D146" s="121">
        <v>44943</v>
      </c>
      <c r="E146" s="119" t="s">
        <v>133</v>
      </c>
    </row>
    <row r="147" spans="1:5" ht="15">
      <c r="A147" s="119" t="s">
        <v>39</v>
      </c>
      <c r="B147" s="119" t="s">
        <v>314</v>
      </c>
      <c r="C147" s="120">
        <v>210000</v>
      </c>
      <c r="D147" s="121">
        <v>44943</v>
      </c>
      <c r="E147" s="119" t="s">
        <v>133</v>
      </c>
    </row>
    <row r="148" spans="1:5" ht="15">
      <c r="A148" s="119" t="s">
        <v>39</v>
      </c>
      <c r="B148" s="119" t="s">
        <v>314</v>
      </c>
      <c r="C148" s="120">
        <v>1090000</v>
      </c>
      <c r="D148" s="121">
        <v>44951</v>
      </c>
      <c r="E148" s="119" t="s">
        <v>133</v>
      </c>
    </row>
    <row r="149" spans="1:5" ht="15">
      <c r="A149" s="119" t="s">
        <v>39</v>
      </c>
      <c r="B149" s="119" t="s">
        <v>314</v>
      </c>
      <c r="C149" s="120">
        <v>182500</v>
      </c>
      <c r="D149" s="121">
        <v>44943</v>
      </c>
      <c r="E149" s="119" t="s">
        <v>133</v>
      </c>
    </row>
    <row r="150" spans="1:5" ht="15">
      <c r="A150" s="119" t="s">
        <v>39</v>
      </c>
      <c r="B150" s="119" t="s">
        <v>314</v>
      </c>
      <c r="C150" s="120">
        <v>510000</v>
      </c>
      <c r="D150" s="121">
        <v>44944</v>
      </c>
      <c r="E150" s="119" t="s">
        <v>133</v>
      </c>
    </row>
    <row r="151" spans="1:5" ht="15">
      <c r="A151" s="119" t="s">
        <v>39</v>
      </c>
      <c r="B151" s="119" t="s">
        <v>314</v>
      </c>
      <c r="C151" s="120">
        <v>1850000</v>
      </c>
      <c r="D151" s="121">
        <v>44953</v>
      </c>
      <c r="E151" s="119" t="s">
        <v>133</v>
      </c>
    </row>
    <row r="152" spans="1:5" ht="15">
      <c r="A152" s="119" t="s">
        <v>39</v>
      </c>
      <c r="B152" s="119" t="s">
        <v>314</v>
      </c>
      <c r="C152" s="120">
        <v>750000</v>
      </c>
      <c r="D152" s="121">
        <v>44935</v>
      </c>
      <c r="E152" s="119" t="s">
        <v>133</v>
      </c>
    </row>
    <row r="153" spans="1:5" ht="15">
      <c r="A153" s="119" t="s">
        <v>39</v>
      </c>
      <c r="B153" s="119" t="s">
        <v>314</v>
      </c>
      <c r="C153" s="120">
        <v>475000</v>
      </c>
      <c r="D153" s="121">
        <v>44944</v>
      </c>
      <c r="E153" s="119" t="s">
        <v>133</v>
      </c>
    </row>
    <row r="154" spans="1:5" ht="15">
      <c r="A154" s="119" t="s">
        <v>39</v>
      </c>
      <c r="B154" s="119" t="s">
        <v>314</v>
      </c>
      <c r="C154" s="120">
        <v>550000</v>
      </c>
      <c r="D154" s="121">
        <v>44951</v>
      </c>
      <c r="E154" s="119" t="s">
        <v>133</v>
      </c>
    </row>
    <row r="155" spans="1:5" ht="15">
      <c r="A155" s="119" t="s">
        <v>39</v>
      </c>
      <c r="B155" s="119" t="s">
        <v>314</v>
      </c>
      <c r="C155" s="120">
        <v>330000</v>
      </c>
      <c r="D155" s="121">
        <v>44943</v>
      </c>
      <c r="E155" s="119" t="s">
        <v>133</v>
      </c>
    </row>
    <row r="156" spans="1:5" ht="15">
      <c r="A156" s="119" t="s">
        <v>39</v>
      </c>
      <c r="B156" s="119" t="s">
        <v>314</v>
      </c>
      <c r="C156" s="120">
        <v>175000</v>
      </c>
      <c r="D156" s="121">
        <v>44930</v>
      </c>
      <c r="E156" s="119" t="s">
        <v>133</v>
      </c>
    </row>
    <row r="157" spans="1:5" ht="15">
      <c r="A157" s="119" t="s">
        <v>39</v>
      </c>
      <c r="B157" s="119" t="s">
        <v>314</v>
      </c>
      <c r="C157" s="120">
        <v>399000</v>
      </c>
      <c r="D157" s="121">
        <v>44957</v>
      </c>
      <c r="E157" s="119" t="s">
        <v>133</v>
      </c>
    </row>
    <row r="158" spans="1:5" ht="15">
      <c r="A158" s="119" t="s">
        <v>39</v>
      </c>
      <c r="B158" s="119" t="s">
        <v>314</v>
      </c>
      <c r="C158" s="120">
        <v>480000</v>
      </c>
      <c r="D158" s="121">
        <v>44930</v>
      </c>
      <c r="E158" s="119" t="s">
        <v>133</v>
      </c>
    </row>
    <row r="159" spans="1:5" ht="15">
      <c r="A159" s="119" t="s">
        <v>39</v>
      </c>
      <c r="B159" s="119" t="s">
        <v>314</v>
      </c>
      <c r="C159" s="120">
        <v>470000</v>
      </c>
      <c r="D159" s="121">
        <v>44957</v>
      </c>
      <c r="E159" s="119" t="s">
        <v>133</v>
      </c>
    </row>
    <row r="160" spans="1:5" ht="15">
      <c r="A160" s="119" t="s">
        <v>39</v>
      </c>
      <c r="B160" s="119" t="s">
        <v>314</v>
      </c>
      <c r="C160" s="120">
        <v>1550000</v>
      </c>
      <c r="D160" s="121">
        <v>44957</v>
      </c>
      <c r="E160" s="119" t="s">
        <v>133</v>
      </c>
    </row>
    <row r="161" spans="1:5" ht="15">
      <c r="A161" s="119" t="s">
        <v>39</v>
      </c>
      <c r="B161" s="119" t="s">
        <v>314</v>
      </c>
      <c r="C161" s="120">
        <v>430000</v>
      </c>
      <c r="D161" s="121">
        <v>44930</v>
      </c>
      <c r="E161" s="119" t="s">
        <v>133</v>
      </c>
    </row>
    <row r="162" spans="1:5" ht="15">
      <c r="A162" s="119" t="s">
        <v>39</v>
      </c>
      <c r="B162" s="119" t="s">
        <v>314</v>
      </c>
      <c r="C162" s="120">
        <v>495000</v>
      </c>
      <c r="D162" s="121">
        <v>44930</v>
      </c>
      <c r="E162" s="119" t="s">
        <v>133</v>
      </c>
    </row>
    <row r="163" spans="1:5" ht="15">
      <c r="A163" s="119" t="s">
        <v>39</v>
      </c>
      <c r="B163" s="119" t="s">
        <v>314</v>
      </c>
      <c r="C163" s="120">
        <v>449500</v>
      </c>
      <c r="D163" s="121">
        <v>44956</v>
      </c>
      <c r="E163" s="119" t="s">
        <v>133</v>
      </c>
    </row>
    <row r="164" spans="1:5" ht="15">
      <c r="A164" s="119" t="s">
        <v>39</v>
      </c>
      <c r="B164" s="119" t="s">
        <v>314</v>
      </c>
      <c r="C164" s="120">
        <v>400000</v>
      </c>
      <c r="D164" s="121">
        <v>44930</v>
      </c>
      <c r="E164" s="119" t="s">
        <v>133</v>
      </c>
    </row>
    <row r="165" spans="1:5" ht="15">
      <c r="A165" s="119" t="s">
        <v>39</v>
      </c>
      <c r="B165" s="119" t="s">
        <v>314</v>
      </c>
      <c r="C165" s="120">
        <v>465000</v>
      </c>
      <c r="D165" s="121">
        <v>44929</v>
      </c>
      <c r="E165" s="119" t="s">
        <v>133</v>
      </c>
    </row>
    <row r="166" spans="1:5" ht="15">
      <c r="A166" s="119" t="s">
        <v>39</v>
      </c>
      <c r="B166" s="119" t="s">
        <v>314</v>
      </c>
      <c r="C166" s="120">
        <v>365000</v>
      </c>
      <c r="D166" s="121">
        <v>44953</v>
      </c>
      <c r="E166" s="119" t="s">
        <v>133</v>
      </c>
    </row>
    <row r="167" spans="1:5" ht="15">
      <c r="A167" s="119" t="s">
        <v>39</v>
      </c>
      <c r="B167" s="119" t="s">
        <v>314</v>
      </c>
      <c r="C167" s="120">
        <v>935000</v>
      </c>
      <c r="D167" s="121">
        <v>44957</v>
      </c>
      <c r="E167" s="119" t="s">
        <v>133</v>
      </c>
    </row>
    <row r="168" spans="1:5" ht="15">
      <c r="A168" s="119" t="s">
        <v>39</v>
      </c>
      <c r="B168" s="119" t="s">
        <v>314</v>
      </c>
      <c r="C168" s="120">
        <v>600000</v>
      </c>
      <c r="D168" s="121">
        <v>44938</v>
      </c>
      <c r="E168" s="119" t="s">
        <v>133</v>
      </c>
    </row>
    <row r="169" spans="1:5" ht="15">
      <c r="A169" s="119" t="s">
        <v>39</v>
      </c>
      <c r="B169" s="119" t="s">
        <v>314</v>
      </c>
      <c r="C169" s="120">
        <v>416000</v>
      </c>
      <c r="D169" s="121">
        <v>44931</v>
      </c>
      <c r="E169" s="119" t="s">
        <v>133</v>
      </c>
    </row>
    <row r="170" spans="1:5" ht="15">
      <c r="A170" s="119" t="s">
        <v>39</v>
      </c>
      <c r="B170" s="119" t="s">
        <v>314</v>
      </c>
      <c r="C170" s="120">
        <v>445000</v>
      </c>
      <c r="D170" s="121">
        <v>44931</v>
      </c>
      <c r="E170" s="119" t="s">
        <v>133</v>
      </c>
    </row>
    <row r="171" spans="1:5" ht="15">
      <c r="A171" s="119" t="s">
        <v>39</v>
      </c>
      <c r="B171" s="119" t="s">
        <v>314</v>
      </c>
      <c r="C171" s="120">
        <v>189500</v>
      </c>
      <c r="D171" s="121">
        <v>44931</v>
      </c>
      <c r="E171" s="119" t="s">
        <v>133</v>
      </c>
    </row>
    <row r="172" spans="1:5" ht="15">
      <c r="A172" s="119" t="s">
        <v>39</v>
      </c>
      <c r="B172" s="119" t="s">
        <v>314</v>
      </c>
      <c r="C172" s="120">
        <v>206500</v>
      </c>
      <c r="D172" s="121">
        <v>44957</v>
      </c>
      <c r="E172" s="119" t="s">
        <v>133</v>
      </c>
    </row>
    <row r="173" spans="1:5" ht="15">
      <c r="A173" s="119" t="s">
        <v>39</v>
      </c>
      <c r="B173" s="119" t="s">
        <v>314</v>
      </c>
      <c r="C173" s="120">
        <v>285000</v>
      </c>
      <c r="D173" s="121">
        <v>44957</v>
      </c>
      <c r="E173" s="119" t="s">
        <v>133</v>
      </c>
    </row>
    <row r="174" spans="1:5" ht="15">
      <c r="A174" s="119" t="s">
        <v>39</v>
      </c>
      <c r="B174" s="119" t="s">
        <v>314</v>
      </c>
      <c r="C174" s="120">
        <v>232000</v>
      </c>
      <c r="D174" s="121">
        <v>44957</v>
      </c>
      <c r="E174" s="119" t="s">
        <v>133</v>
      </c>
    </row>
    <row r="175" spans="1:5" ht="15">
      <c r="A175" s="119" t="s">
        <v>39</v>
      </c>
      <c r="B175" s="119" t="s">
        <v>314</v>
      </c>
      <c r="C175" s="120">
        <v>435000</v>
      </c>
      <c r="D175" s="121">
        <v>44957</v>
      </c>
      <c r="E175" s="119" t="s">
        <v>133</v>
      </c>
    </row>
    <row r="176" spans="1:5" ht="15">
      <c r="A176" s="119" t="s">
        <v>39</v>
      </c>
      <c r="B176" s="119" t="s">
        <v>314</v>
      </c>
      <c r="C176" s="120">
        <v>464900</v>
      </c>
      <c r="D176" s="121">
        <v>44957</v>
      </c>
      <c r="E176" s="119" t="s">
        <v>133</v>
      </c>
    </row>
    <row r="177" spans="1:5" ht="15">
      <c r="A177" s="119" t="s">
        <v>39</v>
      </c>
      <c r="B177" s="119" t="s">
        <v>314</v>
      </c>
      <c r="C177" s="120">
        <v>549000</v>
      </c>
      <c r="D177" s="121">
        <v>44929</v>
      </c>
      <c r="E177" s="119" t="s">
        <v>133</v>
      </c>
    </row>
    <row r="178" spans="1:5" ht="15">
      <c r="A178" s="119" t="s">
        <v>39</v>
      </c>
      <c r="B178" s="119" t="s">
        <v>314</v>
      </c>
      <c r="C178" s="120">
        <v>504000</v>
      </c>
      <c r="D178" s="121">
        <v>44929</v>
      </c>
      <c r="E178" s="119" t="s">
        <v>133</v>
      </c>
    </row>
    <row r="179" spans="1:5" ht="15">
      <c r="A179" s="119" t="s">
        <v>39</v>
      </c>
      <c r="B179" s="119" t="s">
        <v>314</v>
      </c>
      <c r="C179" s="120">
        <v>505000</v>
      </c>
      <c r="D179" s="121">
        <v>44929</v>
      </c>
      <c r="E179" s="119" t="s">
        <v>133</v>
      </c>
    </row>
    <row r="180" spans="1:5" ht="15">
      <c r="A180" s="119" t="s">
        <v>39</v>
      </c>
      <c r="B180" s="119" t="s">
        <v>314</v>
      </c>
      <c r="C180" s="120">
        <v>1300000</v>
      </c>
      <c r="D180" s="121">
        <v>44930</v>
      </c>
      <c r="E180" s="119" t="s">
        <v>133</v>
      </c>
    </row>
    <row r="181" spans="1:5" ht="15">
      <c r="A181" s="119" t="s">
        <v>39</v>
      </c>
      <c r="B181" s="119" t="s">
        <v>314</v>
      </c>
      <c r="C181" s="120">
        <v>460000</v>
      </c>
      <c r="D181" s="121">
        <v>44929</v>
      </c>
      <c r="E181" s="119" t="s">
        <v>133</v>
      </c>
    </row>
    <row r="182" spans="1:5" ht="15">
      <c r="A182" s="119" t="s">
        <v>39</v>
      </c>
      <c r="B182" s="119" t="s">
        <v>314</v>
      </c>
      <c r="C182" s="120">
        <v>1510000</v>
      </c>
      <c r="D182" s="121">
        <v>44929</v>
      </c>
      <c r="E182" s="119" t="s">
        <v>133</v>
      </c>
    </row>
    <row r="183" spans="1:5" ht="15">
      <c r="A183" s="119" t="s">
        <v>39</v>
      </c>
      <c r="B183" s="119" t="s">
        <v>314</v>
      </c>
      <c r="C183" s="120">
        <v>500000</v>
      </c>
      <c r="D183" s="121">
        <v>44929</v>
      </c>
      <c r="E183" s="119" t="s">
        <v>133</v>
      </c>
    </row>
    <row r="184" spans="1:5" ht="15">
      <c r="A184" s="119" t="s">
        <v>39</v>
      </c>
      <c r="B184" s="119" t="s">
        <v>314</v>
      </c>
      <c r="C184" s="120">
        <v>720000</v>
      </c>
      <c r="D184" s="121">
        <v>44957</v>
      </c>
      <c r="E184" s="119" t="s">
        <v>133</v>
      </c>
    </row>
    <row r="185" spans="1:5" ht="15">
      <c r="A185" s="119" t="s">
        <v>39</v>
      </c>
      <c r="B185" s="119" t="s">
        <v>314</v>
      </c>
      <c r="C185" s="120">
        <v>399000</v>
      </c>
      <c r="D185" s="121">
        <v>44957</v>
      </c>
      <c r="E185" s="119" t="s">
        <v>133</v>
      </c>
    </row>
    <row r="186" spans="1:5" ht="15">
      <c r="A186" s="119" t="s">
        <v>39</v>
      </c>
      <c r="B186" s="119" t="s">
        <v>314</v>
      </c>
      <c r="C186" s="120">
        <v>528000</v>
      </c>
      <c r="D186" s="121">
        <v>44929</v>
      </c>
      <c r="E186" s="119" t="s">
        <v>133</v>
      </c>
    </row>
    <row r="187" spans="1:5" ht="15">
      <c r="A187" s="119" t="s">
        <v>39</v>
      </c>
      <c r="B187" s="119" t="s">
        <v>314</v>
      </c>
      <c r="C187" s="120">
        <v>490000</v>
      </c>
      <c r="D187" s="121">
        <v>44957</v>
      </c>
      <c r="E187" s="119" t="s">
        <v>133</v>
      </c>
    </row>
    <row r="188" spans="1:5" ht="15">
      <c r="A188" s="119" t="s">
        <v>39</v>
      </c>
      <c r="B188" s="119" t="s">
        <v>314</v>
      </c>
      <c r="C188" s="120">
        <v>399990</v>
      </c>
      <c r="D188" s="121">
        <v>44957</v>
      </c>
      <c r="E188" s="119" t="s">
        <v>133</v>
      </c>
    </row>
    <row r="189" spans="1:5" ht="15">
      <c r="A189" s="119" t="s">
        <v>39</v>
      </c>
      <c r="B189" s="119" t="s">
        <v>314</v>
      </c>
      <c r="C189" s="120">
        <v>515000</v>
      </c>
      <c r="D189" s="121">
        <v>44931</v>
      </c>
      <c r="E189" s="119" t="s">
        <v>133</v>
      </c>
    </row>
    <row r="190" spans="1:5" ht="15">
      <c r="A190" s="119" t="s">
        <v>39</v>
      </c>
      <c r="B190" s="119" t="s">
        <v>314</v>
      </c>
      <c r="C190" s="120">
        <v>505000</v>
      </c>
      <c r="D190" s="121">
        <v>44929</v>
      </c>
      <c r="E190" s="119" t="s">
        <v>133</v>
      </c>
    </row>
    <row r="191" spans="1:5" ht="15">
      <c r="A191" s="119" t="s">
        <v>39</v>
      </c>
      <c r="B191" s="119" t="s">
        <v>314</v>
      </c>
      <c r="C191" s="120">
        <v>790000</v>
      </c>
      <c r="D191" s="121">
        <v>44935</v>
      </c>
      <c r="E191" s="119" t="s">
        <v>133</v>
      </c>
    </row>
    <row r="192" spans="1:5" ht="15">
      <c r="A192" s="119" t="s">
        <v>39</v>
      </c>
      <c r="B192" s="119" t="s">
        <v>314</v>
      </c>
      <c r="C192" s="120">
        <v>384000</v>
      </c>
      <c r="D192" s="121">
        <v>44935</v>
      </c>
      <c r="E192" s="119" t="s">
        <v>133</v>
      </c>
    </row>
    <row r="193" spans="1:5" ht="15">
      <c r="A193" s="119" t="s">
        <v>39</v>
      </c>
      <c r="B193" s="119" t="s">
        <v>314</v>
      </c>
      <c r="C193" s="120">
        <v>629900</v>
      </c>
      <c r="D193" s="121">
        <v>44953</v>
      </c>
      <c r="E193" s="119" t="s">
        <v>133</v>
      </c>
    </row>
    <row r="194" spans="1:5" ht="15">
      <c r="A194" s="119" t="s">
        <v>39</v>
      </c>
      <c r="B194" s="119" t="s">
        <v>314</v>
      </c>
      <c r="C194" s="120">
        <v>389900</v>
      </c>
      <c r="D194" s="121">
        <v>44931</v>
      </c>
      <c r="E194" s="119" t="s">
        <v>133</v>
      </c>
    </row>
    <row r="195" spans="1:5" ht="15">
      <c r="A195" s="119" t="s">
        <v>39</v>
      </c>
      <c r="B195" s="119" t="s">
        <v>314</v>
      </c>
      <c r="C195" s="120">
        <v>150000</v>
      </c>
      <c r="D195" s="121">
        <v>44953</v>
      </c>
      <c r="E195" s="119" t="s">
        <v>133</v>
      </c>
    </row>
    <row r="196" spans="1:5" ht="15">
      <c r="A196" s="119" t="s">
        <v>39</v>
      </c>
      <c r="B196" s="119" t="s">
        <v>314</v>
      </c>
      <c r="C196" s="120">
        <v>470000</v>
      </c>
      <c r="D196" s="121">
        <v>44957</v>
      </c>
      <c r="E196" s="119" t="s">
        <v>133</v>
      </c>
    </row>
    <row r="197" spans="1:5" ht="15">
      <c r="A197" s="119" t="s">
        <v>39</v>
      </c>
      <c r="B197" s="119" t="s">
        <v>314</v>
      </c>
      <c r="C197" s="120">
        <v>680000</v>
      </c>
      <c r="D197" s="121">
        <v>44953</v>
      </c>
      <c r="E197" s="119" t="s">
        <v>133</v>
      </c>
    </row>
    <row r="198" spans="1:5" ht="15">
      <c r="A198" s="119" t="s">
        <v>39</v>
      </c>
      <c r="B198" s="119" t="s">
        <v>314</v>
      </c>
      <c r="C198" s="120">
        <v>2400000</v>
      </c>
      <c r="D198" s="121">
        <v>44932</v>
      </c>
      <c r="E198" s="119" t="s">
        <v>133</v>
      </c>
    </row>
    <row r="199" spans="1:5" ht="15">
      <c r="A199" s="119" t="s">
        <v>39</v>
      </c>
      <c r="B199" s="119" t="s">
        <v>314</v>
      </c>
      <c r="C199" s="120">
        <v>470000</v>
      </c>
      <c r="D199" s="121">
        <v>44944</v>
      </c>
      <c r="E199" s="119" t="s">
        <v>133</v>
      </c>
    </row>
    <row r="200" spans="1:5" ht="15">
      <c r="A200" s="119" t="s">
        <v>39</v>
      </c>
      <c r="B200" s="119" t="s">
        <v>314</v>
      </c>
      <c r="C200" s="120">
        <v>810000</v>
      </c>
      <c r="D200" s="121">
        <v>44953</v>
      </c>
      <c r="E200" s="119" t="s">
        <v>133</v>
      </c>
    </row>
    <row r="201" spans="1:5" ht="15">
      <c r="A201" s="119" t="s">
        <v>39</v>
      </c>
      <c r="B201" s="119" t="s">
        <v>314</v>
      </c>
      <c r="C201" s="120">
        <v>329900</v>
      </c>
      <c r="D201" s="121">
        <v>44946</v>
      </c>
      <c r="E201" s="119" t="s">
        <v>133</v>
      </c>
    </row>
    <row r="202" spans="1:5" ht="15">
      <c r="A202" s="119" t="s">
        <v>39</v>
      </c>
      <c r="B202" s="119" t="s">
        <v>314</v>
      </c>
      <c r="C202" s="120">
        <v>395000</v>
      </c>
      <c r="D202" s="121">
        <v>44936</v>
      </c>
      <c r="E202" s="119" t="s">
        <v>133</v>
      </c>
    </row>
    <row r="203" spans="1:5" ht="15">
      <c r="A203" s="119" t="s">
        <v>39</v>
      </c>
      <c r="B203" s="119" t="s">
        <v>314</v>
      </c>
      <c r="C203" s="120">
        <v>575000</v>
      </c>
      <c r="D203" s="121">
        <v>44937</v>
      </c>
      <c r="E203" s="119" t="s">
        <v>133</v>
      </c>
    </row>
    <row r="204" spans="1:5" ht="15">
      <c r="A204" s="119" t="s">
        <v>39</v>
      </c>
      <c r="B204" s="119" t="s">
        <v>314</v>
      </c>
      <c r="C204" s="120">
        <v>413000</v>
      </c>
      <c r="D204" s="121">
        <v>44937</v>
      </c>
      <c r="E204" s="119" t="s">
        <v>133</v>
      </c>
    </row>
    <row r="205" spans="1:5" ht="15">
      <c r="A205" s="119" t="s">
        <v>39</v>
      </c>
      <c r="B205" s="119" t="s">
        <v>314</v>
      </c>
      <c r="C205" s="120">
        <v>420000</v>
      </c>
      <c r="D205" s="121">
        <v>44953</v>
      </c>
      <c r="E205" s="119" t="s">
        <v>133</v>
      </c>
    </row>
    <row r="206" spans="1:5" ht="15">
      <c r="A206" s="119" t="s">
        <v>39</v>
      </c>
      <c r="B206" s="119" t="s">
        <v>314</v>
      </c>
      <c r="C206" s="120">
        <v>550000</v>
      </c>
      <c r="D206" s="121">
        <v>44937</v>
      </c>
      <c r="E206" s="119" t="s">
        <v>133</v>
      </c>
    </row>
    <row r="207" spans="1:5" ht="15">
      <c r="A207" s="119" t="s">
        <v>39</v>
      </c>
      <c r="B207" s="119" t="s">
        <v>314</v>
      </c>
      <c r="C207" s="120">
        <v>962367</v>
      </c>
      <c r="D207" s="121">
        <v>44953</v>
      </c>
      <c r="E207" s="119" t="s">
        <v>133</v>
      </c>
    </row>
    <row r="208" spans="1:5" ht="15">
      <c r="A208" s="119" t="s">
        <v>39</v>
      </c>
      <c r="B208" s="119" t="s">
        <v>314</v>
      </c>
      <c r="C208" s="120">
        <v>1500000</v>
      </c>
      <c r="D208" s="121">
        <v>44953</v>
      </c>
      <c r="E208" s="119" t="s">
        <v>133</v>
      </c>
    </row>
    <row r="209" spans="1:5" ht="15">
      <c r="A209" s="119" t="s">
        <v>39</v>
      </c>
      <c r="B209" s="119" t="s">
        <v>314</v>
      </c>
      <c r="C209" s="120">
        <v>535000</v>
      </c>
      <c r="D209" s="121">
        <v>44932</v>
      </c>
      <c r="E209" s="119" t="s">
        <v>133</v>
      </c>
    </row>
    <row r="210" spans="1:5" ht="15">
      <c r="A210" s="119" t="s">
        <v>39</v>
      </c>
      <c r="B210" s="119" t="s">
        <v>314</v>
      </c>
      <c r="C210" s="120">
        <v>1540000</v>
      </c>
      <c r="D210" s="121">
        <v>44956</v>
      </c>
      <c r="E210" s="119" t="s">
        <v>133</v>
      </c>
    </row>
    <row r="211" spans="1:5" ht="15">
      <c r="A211" s="119" t="s">
        <v>39</v>
      </c>
      <c r="B211" s="119" t="s">
        <v>314</v>
      </c>
      <c r="C211" s="120">
        <v>285250</v>
      </c>
      <c r="D211" s="121">
        <v>44935</v>
      </c>
      <c r="E211" s="119" t="s">
        <v>133</v>
      </c>
    </row>
    <row r="212" spans="1:5" ht="15">
      <c r="A212" s="119" t="s">
        <v>39</v>
      </c>
      <c r="B212" s="119" t="s">
        <v>314</v>
      </c>
      <c r="C212" s="120">
        <v>375000</v>
      </c>
      <c r="D212" s="121">
        <v>44932</v>
      </c>
      <c r="E212" s="119" t="s">
        <v>133</v>
      </c>
    </row>
    <row r="213" spans="1:5" ht="15">
      <c r="A213" s="119" t="s">
        <v>39</v>
      </c>
      <c r="B213" s="119" t="s">
        <v>314</v>
      </c>
      <c r="C213" s="120">
        <v>400000</v>
      </c>
      <c r="D213" s="121">
        <v>44953</v>
      </c>
      <c r="E213" s="119" t="s">
        <v>133</v>
      </c>
    </row>
    <row r="214" spans="1:5" ht="15">
      <c r="A214" s="119" t="s">
        <v>39</v>
      </c>
      <c r="B214" s="119" t="s">
        <v>314</v>
      </c>
      <c r="C214" s="120">
        <v>390000</v>
      </c>
      <c r="D214" s="121">
        <v>44932</v>
      </c>
      <c r="E214" s="119" t="s">
        <v>133</v>
      </c>
    </row>
    <row r="215" spans="1:5" ht="15">
      <c r="A215" s="119" t="s">
        <v>39</v>
      </c>
      <c r="B215" s="119" t="s">
        <v>314</v>
      </c>
      <c r="C215" s="120">
        <v>337300</v>
      </c>
      <c r="D215" s="121">
        <v>44932</v>
      </c>
      <c r="E215" s="119" t="s">
        <v>133</v>
      </c>
    </row>
    <row r="216" spans="1:5" ht="15">
      <c r="A216" s="119" t="s">
        <v>39</v>
      </c>
      <c r="B216" s="119" t="s">
        <v>314</v>
      </c>
      <c r="C216" s="120">
        <v>478000</v>
      </c>
      <c r="D216" s="121">
        <v>44932</v>
      </c>
      <c r="E216" s="119" t="s">
        <v>133</v>
      </c>
    </row>
    <row r="217" spans="1:5" ht="15">
      <c r="A217" s="119" t="s">
        <v>39</v>
      </c>
      <c r="B217" s="119" t="s">
        <v>314</v>
      </c>
      <c r="C217" s="120">
        <v>490000</v>
      </c>
      <c r="D217" s="121">
        <v>44956</v>
      </c>
      <c r="E217" s="119" t="s">
        <v>133</v>
      </c>
    </row>
    <row r="218" spans="1:5" ht="15">
      <c r="A218" s="119" t="s">
        <v>39</v>
      </c>
      <c r="B218" s="119" t="s">
        <v>314</v>
      </c>
      <c r="C218" s="120">
        <v>2595999</v>
      </c>
      <c r="D218" s="121">
        <v>44956</v>
      </c>
      <c r="E218" s="119" t="s">
        <v>133</v>
      </c>
    </row>
    <row r="219" spans="1:5" ht="15">
      <c r="A219" s="119" t="s">
        <v>39</v>
      </c>
      <c r="B219" s="119" t="s">
        <v>314</v>
      </c>
      <c r="C219" s="120">
        <v>2335000</v>
      </c>
      <c r="D219" s="121">
        <v>44956</v>
      </c>
      <c r="E219" s="119" t="s">
        <v>133</v>
      </c>
    </row>
    <row r="220" spans="1:5" ht="15">
      <c r="A220" s="119" t="s">
        <v>39</v>
      </c>
      <c r="B220" s="119" t="s">
        <v>314</v>
      </c>
      <c r="C220" s="120">
        <v>357500</v>
      </c>
      <c r="D220" s="121">
        <v>44932</v>
      </c>
      <c r="E220" s="119" t="s">
        <v>133</v>
      </c>
    </row>
    <row r="221" spans="1:5" ht="15">
      <c r="A221" s="119" t="s">
        <v>39</v>
      </c>
      <c r="B221" s="119" t="s">
        <v>314</v>
      </c>
      <c r="C221" s="120">
        <v>270000</v>
      </c>
      <c r="D221" s="121">
        <v>44953</v>
      </c>
      <c r="E221" s="119" t="s">
        <v>133</v>
      </c>
    </row>
    <row r="222" spans="1:5" ht="15">
      <c r="A222" s="119" t="s">
        <v>39</v>
      </c>
      <c r="B222" s="119" t="s">
        <v>314</v>
      </c>
      <c r="C222" s="120">
        <v>410000</v>
      </c>
      <c r="D222" s="121">
        <v>44953</v>
      </c>
      <c r="E222" s="119" t="s">
        <v>133</v>
      </c>
    </row>
    <row r="223" spans="1:5" ht="15">
      <c r="A223" s="119" t="s">
        <v>39</v>
      </c>
      <c r="B223" s="119" t="s">
        <v>314</v>
      </c>
      <c r="C223" s="120">
        <v>500000</v>
      </c>
      <c r="D223" s="121">
        <v>44945</v>
      </c>
      <c r="E223" s="119" t="s">
        <v>323</v>
      </c>
    </row>
    <row r="224" spans="1:5" ht="15">
      <c r="A224" s="119" t="s">
        <v>39</v>
      </c>
      <c r="B224" s="119" t="s">
        <v>314</v>
      </c>
      <c r="C224" s="120">
        <v>110000</v>
      </c>
      <c r="D224" s="121">
        <v>44950</v>
      </c>
      <c r="E224" s="119" t="s">
        <v>323</v>
      </c>
    </row>
    <row r="225" spans="1:5" ht="15">
      <c r="A225" s="119" t="s">
        <v>39</v>
      </c>
      <c r="B225" s="119" t="s">
        <v>314</v>
      </c>
      <c r="C225" s="120">
        <v>100000</v>
      </c>
      <c r="D225" s="121">
        <v>44951</v>
      </c>
      <c r="E225" s="119" t="s">
        <v>323</v>
      </c>
    </row>
    <row r="226" spans="1:5" ht="15">
      <c r="A226" s="119" t="s">
        <v>39</v>
      </c>
      <c r="B226" s="119" t="s">
        <v>314</v>
      </c>
      <c r="C226" s="120">
        <v>358558.26</v>
      </c>
      <c r="D226" s="121">
        <v>44951</v>
      </c>
      <c r="E226" s="119" t="s">
        <v>323</v>
      </c>
    </row>
    <row r="227" spans="1:5" ht="15">
      <c r="A227" s="119" t="s">
        <v>39</v>
      </c>
      <c r="B227" s="119" t="s">
        <v>314</v>
      </c>
      <c r="C227" s="120">
        <v>140000</v>
      </c>
      <c r="D227" s="121">
        <v>44953</v>
      </c>
      <c r="E227" s="119" t="s">
        <v>323</v>
      </c>
    </row>
    <row r="228" spans="1:5" ht="15">
      <c r="A228" s="119" t="s">
        <v>39</v>
      </c>
      <c r="B228" s="119" t="s">
        <v>314</v>
      </c>
      <c r="C228" s="120">
        <v>4150000</v>
      </c>
      <c r="D228" s="121">
        <v>44953</v>
      </c>
      <c r="E228" s="119" t="s">
        <v>323</v>
      </c>
    </row>
    <row r="229" spans="1:5" ht="15">
      <c r="A229" s="119" t="s">
        <v>39</v>
      </c>
      <c r="B229" s="119" t="s">
        <v>314</v>
      </c>
      <c r="C229" s="120">
        <v>262000</v>
      </c>
      <c r="D229" s="121">
        <v>44953</v>
      </c>
      <c r="E229" s="119" t="s">
        <v>323</v>
      </c>
    </row>
    <row r="230" spans="1:5" ht="15">
      <c r="A230" s="119" t="s">
        <v>39</v>
      </c>
      <c r="B230" s="119" t="s">
        <v>314</v>
      </c>
      <c r="C230" s="120">
        <v>350000</v>
      </c>
      <c r="D230" s="121">
        <v>44939</v>
      </c>
      <c r="E230" s="119" t="s">
        <v>323</v>
      </c>
    </row>
    <row r="231" spans="1:5" ht="15">
      <c r="A231" s="119" t="s">
        <v>39</v>
      </c>
      <c r="B231" s="119" t="s">
        <v>314</v>
      </c>
      <c r="C231" s="120">
        <v>500000</v>
      </c>
      <c r="D231" s="121">
        <v>44939</v>
      </c>
      <c r="E231" s="119" t="s">
        <v>323</v>
      </c>
    </row>
    <row r="232" spans="1:5" ht="15">
      <c r="A232" s="119" t="s">
        <v>39</v>
      </c>
      <c r="B232" s="119" t="s">
        <v>314</v>
      </c>
      <c r="C232" s="120">
        <v>135000</v>
      </c>
      <c r="D232" s="121">
        <v>44956</v>
      </c>
      <c r="E232" s="119" t="s">
        <v>323</v>
      </c>
    </row>
    <row r="233" spans="1:5" ht="15">
      <c r="A233" s="119" t="s">
        <v>39</v>
      </c>
      <c r="B233" s="119" t="s">
        <v>314</v>
      </c>
      <c r="C233" s="120">
        <v>200000</v>
      </c>
      <c r="D233" s="121">
        <v>44939</v>
      </c>
      <c r="E233" s="119" t="s">
        <v>323</v>
      </c>
    </row>
    <row r="234" spans="1:5" ht="15">
      <c r="A234" s="119" t="s">
        <v>39</v>
      </c>
      <c r="B234" s="119" t="s">
        <v>314</v>
      </c>
      <c r="C234" s="120">
        <v>120000</v>
      </c>
      <c r="D234" s="121">
        <v>44957</v>
      </c>
      <c r="E234" s="119" t="s">
        <v>323</v>
      </c>
    </row>
    <row r="235" spans="1:5" ht="15">
      <c r="A235" s="119" t="s">
        <v>39</v>
      </c>
      <c r="B235" s="119" t="s">
        <v>314</v>
      </c>
      <c r="C235" s="120">
        <v>80000</v>
      </c>
      <c r="D235" s="121">
        <v>44944</v>
      </c>
      <c r="E235" s="119" t="s">
        <v>323</v>
      </c>
    </row>
    <row r="236" spans="1:5" ht="15">
      <c r="A236" s="119" t="s">
        <v>39</v>
      </c>
      <c r="B236" s="119" t="s">
        <v>314</v>
      </c>
      <c r="C236" s="120">
        <v>190000</v>
      </c>
      <c r="D236" s="121">
        <v>44938</v>
      </c>
      <c r="E236" s="119" t="s">
        <v>323</v>
      </c>
    </row>
    <row r="237" spans="1:5" ht="15">
      <c r="A237" s="119" t="s">
        <v>39</v>
      </c>
      <c r="B237" s="119" t="s">
        <v>314</v>
      </c>
      <c r="C237" s="120">
        <v>550000</v>
      </c>
      <c r="D237" s="121">
        <v>44949</v>
      </c>
      <c r="E237" s="119" t="s">
        <v>323</v>
      </c>
    </row>
    <row r="238" spans="1:5" ht="15">
      <c r="A238" s="119" t="s">
        <v>39</v>
      </c>
      <c r="B238" s="119" t="s">
        <v>314</v>
      </c>
      <c r="C238" s="120">
        <v>266483</v>
      </c>
      <c r="D238" s="121">
        <v>44949</v>
      </c>
      <c r="E238" s="119" t="s">
        <v>323</v>
      </c>
    </row>
    <row r="239" spans="1:5" ht="15">
      <c r="A239" s="119" t="s">
        <v>39</v>
      </c>
      <c r="B239" s="119" t="s">
        <v>314</v>
      </c>
      <c r="C239" s="120">
        <v>600000</v>
      </c>
      <c r="D239" s="121">
        <v>44956</v>
      </c>
      <c r="E239" s="119" t="s">
        <v>323</v>
      </c>
    </row>
    <row r="240" spans="1:5" ht="15">
      <c r="A240" s="119" t="s">
        <v>39</v>
      </c>
      <c r="B240" s="119" t="s">
        <v>314</v>
      </c>
      <c r="C240" s="120">
        <v>400000</v>
      </c>
      <c r="D240" s="121">
        <v>44937</v>
      </c>
      <c r="E240" s="119" t="s">
        <v>323</v>
      </c>
    </row>
    <row r="241" spans="1:5" ht="15">
      <c r="A241" s="119" t="s">
        <v>39</v>
      </c>
      <c r="B241" s="119" t="s">
        <v>314</v>
      </c>
      <c r="C241" s="120">
        <v>288800</v>
      </c>
      <c r="D241" s="121">
        <v>44929</v>
      </c>
      <c r="E241" s="119" t="s">
        <v>323</v>
      </c>
    </row>
    <row r="242" spans="1:5" ht="15">
      <c r="A242" s="119" t="s">
        <v>39</v>
      </c>
      <c r="B242" s="119" t="s">
        <v>314</v>
      </c>
      <c r="C242" s="120">
        <v>50000</v>
      </c>
      <c r="D242" s="121">
        <v>44929</v>
      </c>
      <c r="E242" s="119" t="s">
        <v>323</v>
      </c>
    </row>
    <row r="243" spans="1:5" ht="15">
      <c r="A243" s="119" t="s">
        <v>39</v>
      </c>
      <c r="B243" s="119" t="s">
        <v>314</v>
      </c>
      <c r="C243" s="120">
        <v>160000</v>
      </c>
      <c r="D243" s="121">
        <v>44931</v>
      </c>
      <c r="E243" s="119" t="s">
        <v>323</v>
      </c>
    </row>
    <row r="244" spans="1:5" ht="15">
      <c r="A244" s="119" t="s">
        <v>39</v>
      </c>
      <c r="B244" s="119" t="s">
        <v>314</v>
      </c>
      <c r="C244" s="120">
        <v>25000</v>
      </c>
      <c r="D244" s="121">
        <v>44936</v>
      </c>
      <c r="E244" s="119" t="s">
        <v>323</v>
      </c>
    </row>
    <row r="245" spans="1:5" ht="15">
      <c r="A245" s="119" t="s">
        <v>39</v>
      </c>
      <c r="B245" s="119" t="s">
        <v>314</v>
      </c>
      <c r="C245" s="120">
        <v>95500</v>
      </c>
      <c r="D245" s="121">
        <v>44935</v>
      </c>
      <c r="E245" s="119" t="s">
        <v>323</v>
      </c>
    </row>
    <row r="246" spans="1:5" ht="15">
      <c r="A246" s="119" t="s">
        <v>39</v>
      </c>
      <c r="B246" s="119" t="s">
        <v>314</v>
      </c>
      <c r="C246" s="120">
        <v>285250</v>
      </c>
      <c r="D246" s="121">
        <v>44935</v>
      </c>
      <c r="E246" s="119" t="s">
        <v>323</v>
      </c>
    </row>
    <row r="247" spans="1:5" ht="15">
      <c r="A247" s="119" t="s">
        <v>102</v>
      </c>
      <c r="B247" s="119" t="s">
        <v>315</v>
      </c>
      <c r="C247" s="120">
        <v>442000</v>
      </c>
      <c r="D247" s="121">
        <v>44937</v>
      </c>
      <c r="E247" s="119" t="s">
        <v>133</v>
      </c>
    </row>
    <row r="248" spans="1:5" ht="15">
      <c r="A248" s="119" t="s">
        <v>102</v>
      </c>
      <c r="B248" s="119" t="s">
        <v>315</v>
      </c>
      <c r="C248" s="120">
        <v>340000</v>
      </c>
      <c r="D248" s="121">
        <v>44932</v>
      </c>
      <c r="E248" s="119" t="s">
        <v>133</v>
      </c>
    </row>
    <row r="249" spans="1:5" ht="15">
      <c r="A249" s="119" t="s">
        <v>102</v>
      </c>
      <c r="B249" s="119" t="s">
        <v>315</v>
      </c>
      <c r="C249" s="120">
        <v>315000</v>
      </c>
      <c r="D249" s="121">
        <v>44929</v>
      </c>
      <c r="E249" s="119" t="s">
        <v>133</v>
      </c>
    </row>
    <row r="250" spans="1:5" ht="15">
      <c r="A250" s="119" t="s">
        <v>102</v>
      </c>
      <c r="B250" s="119" t="s">
        <v>315</v>
      </c>
      <c r="C250" s="120">
        <v>570000</v>
      </c>
      <c r="D250" s="121">
        <v>44944</v>
      </c>
      <c r="E250" s="119" t="s">
        <v>133</v>
      </c>
    </row>
    <row r="251" spans="1:5" ht="15">
      <c r="A251" s="119" t="s">
        <v>102</v>
      </c>
      <c r="B251" s="119" t="s">
        <v>315</v>
      </c>
      <c r="C251" s="120">
        <v>370000</v>
      </c>
      <c r="D251" s="121">
        <v>44949</v>
      </c>
      <c r="E251" s="119" t="s">
        <v>133</v>
      </c>
    </row>
    <row r="252" spans="1:5" ht="15">
      <c r="A252" s="119" t="s">
        <v>102</v>
      </c>
      <c r="B252" s="119" t="s">
        <v>315</v>
      </c>
      <c r="C252" s="120">
        <v>153000</v>
      </c>
      <c r="D252" s="121">
        <v>44931</v>
      </c>
      <c r="E252" s="119" t="s">
        <v>133</v>
      </c>
    </row>
    <row r="253" spans="1:5" ht="15">
      <c r="A253" s="119" t="s">
        <v>102</v>
      </c>
      <c r="B253" s="119" t="s">
        <v>315</v>
      </c>
      <c r="C253" s="120">
        <v>395000</v>
      </c>
      <c r="D253" s="121">
        <v>44957</v>
      </c>
      <c r="E253" s="119" t="s">
        <v>133</v>
      </c>
    </row>
    <row r="254" spans="1:5" ht="15">
      <c r="A254" s="119" t="s">
        <v>102</v>
      </c>
      <c r="B254" s="119" t="s">
        <v>315</v>
      </c>
      <c r="C254" s="120">
        <v>175000</v>
      </c>
      <c r="D254" s="121">
        <v>44952</v>
      </c>
      <c r="E254" s="119" t="s">
        <v>133</v>
      </c>
    </row>
    <row r="255" spans="1:5" ht="15">
      <c r="A255" s="119" t="s">
        <v>102</v>
      </c>
      <c r="B255" s="119" t="s">
        <v>315</v>
      </c>
      <c r="C255" s="120">
        <v>177000</v>
      </c>
      <c r="D255" s="121">
        <v>44935</v>
      </c>
      <c r="E255" s="119" t="s">
        <v>133</v>
      </c>
    </row>
    <row r="256" spans="1:5" ht="15">
      <c r="A256" s="119" t="s">
        <v>102</v>
      </c>
      <c r="B256" s="119" t="s">
        <v>315</v>
      </c>
      <c r="C256" s="120">
        <v>309750</v>
      </c>
      <c r="D256" s="121">
        <v>44951</v>
      </c>
      <c r="E256" s="119" t="s">
        <v>133</v>
      </c>
    </row>
    <row r="257" spans="1:5" ht="15">
      <c r="A257" s="119" t="s">
        <v>102</v>
      </c>
      <c r="B257" s="119" t="s">
        <v>315</v>
      </c>
      <c r="C257" s="120">
        <v>365000</v>
      </c>
      <c r="D257" s="121">
        <v>44946</v>
      </c>
      <c r="E257" s="119" t="s">
        <v>133</v>
      </c>
    </row>
    <row r="258" spans="1:5" ht="15">
      <c r="A258" s="119" t="s">
        <v>102</v>
      </c>
      <c r="B258" s="119" t="s">
        <v>315</v>
      </c>
      <c r="C258" s="120">
        <v>355000</v>
      </c>
      <c r="D258" s="121">
        <v>44953</v>
      </c>
      <c r="E258" s="119" t="s">
        <v>133</v>
      </c>
    </row>
    <row r="259" spans="1:5" ht="15">
      <c r="A259" s="119" t="s">
        <v>102</v>
      </c>
      <c r="B259" s="119" t="s">
        <v>315</v>
      </c>
      <c r="C259" s="120">
        <v>519000</v>
      </c>
      <c r="D259" s="121">
        <v>44953</v>
      </c>
      <c r="E259" s="119" t="s">
        <v>133</v>
      </c>
    </row>
    <row r="260" spans="1:5" ht="15">
      <c r="A260" s="119" t="s">
        <v>102</v>
      </c>
      <c r="B260" s="119" t="s">
        <v>315</v>
      </c>
      <c r="C260" s="120">
        <v>1275000</v>
      </c>
      <c r="D260" s="121">
        <v>44953</v>
      </c>
      <c r="E260" s="119" t="s">
        <v>323</v>
      </c>
    </row>
    <row r="261" spans="1:5" ht="15">
      <c r="A261" s="119" t="s">
        <v>105</v>
      </c>
      <c r="B261" s="119" t="s">
        <v>316</v>
      </c>
      <c r="C261" s="120">
        <v>385000</v>
      </c>
      <c r="D261" s="121">
        <v>44944</v>
      </c>
      <c r="E261" s="119" t="s">
        <v>133</v>
      </c>
    </row>
    <row r="262" spans="1:5" ht="15">
      <c r="A262" s="119" t="s">
        <v>105</v>
      </c>
      <c r="B262" s="119" t="s">
        <v>316</v>
      </c>
      <c r="C262" s="120">
        <v>197000</v>
      </c>
      <c r="D262" s="121">
        <v>44944</v>
      </c>
      <c r="E262" s="119" t="s">
        <v>133</v>
      </c>
    </row>
    <row r="263" spans="1:5" ht="15">
      <c r="A263" s="119" t="s">
        <v>105</v>
      </c>
      <c r="B263" s="119" t="s">
        <v>316</v>
      </c>
      <c r="C263" s="120">
        <v>485000</v>
      </c>
      <c r="D263" s="121">
        <v>44957</v>
      </c>
      <c r="E263" s="119" t="s">
        <v>133</v>
      </c>
    </row>
    <row r="264" spans="1:5" ht="15">
      <c r="A264" s="119" t="s">
        <v>105</v>
      </c>
      <c r="B264" s="119" t="s">
        <v>316</v>
      </c>
      <c r="C264" s="120">
        <v>414000</v>
      </c>
      <c r="D264" s="121">
        <v>44956</v>
      </c>
      <c r="E264" s="119" t="s">
        <v>133</v>
      </c>
    </row>
    <row r="265" spans="1:5" ht="15">
      <c r="A265" s="119" t="s">
        <v>105</v>
      </c>
      <c r="B265" s="119" t="s">
        <v>316</v>
      </c>
      <c r="C265" s="120">
        <v>455000</v>
      </c>
      <c r="D265" s="121">
        <v>44935</v>
      </c>
      <c r="E265" s="119" t="s">
        <v>133</v>
      </c>
    </row>
    <row r="266" spans="1:5" ht="15">
      <c r="A266" s="119" t="s">
        <v>105</v>
      </c>
      <c r="B266" s="119" t="s">
        <v>316</v>
      </c>
      <c r="C266" s="120">
        <v>670000</v>
      </c>
      <c r="D266" s="121">
        <v>44946</v>
      </c>
      <c r="E266" s="119" t="s">
        <v>133</v>
      </c>
    </row>
    <row r="267" spans="1:5" ht="15">
      <c r="A267" s="119" t="s">
        <v>105</v>
      </c>
      <c r="B267" s="119" t="s">
        <v>316</v>
      </c>
      <c r="C267" s="120">
        <v>720000</v>
      </c>
      <c r="D267" s="121">
        <v>44937</v>
      </c>
      <c r="E267" s="119" t="s">
        <v>133</v>
      </c>
    </row>
    <row r="268" spans="1:5" ht="15">
      <c r="A268" s="119" t="s">
        <v>105</v>
      </c>
      <c r="B268" s="119" t="s">
        <v>316</v>
      </c>
      <c r="C268" s="120">
        <v>325600</v>
      </c>
      <c r="D268" s="121">
        <v>44936</v>
      </c>
      <c r="E268" s="119" t="s">
        <v>323</v>
      </c>
    </row>
    <row r="269" spans="1:5" ht="15">
      <c r="A269" s="119" t="s">
        <v>108</v>
      </c>
      <c r="B269" s="119" t="s">
        <v>317</v>
      </c>
      <c r="C269" s="120">
        <v>2025000</v>
      </c>
      <c r="D269" s="121">
        <v>44938</v>
      </c>
      <c r="E269" s="119" t="s">
        <v>133</v>
      </c>
    </row>
    <row r="270" spans="1:5" ht="15">
      <c r="A270" s="119" t="s">
        <v>108</v>
      </c>
      <c r="B270" s="119" t="s">
        <v>317</v>
      </c>
      <c r="C270" s="120">
        <v>375000</v>
      </c>
      <c r="D270" s="121">
        <v>44938</v>
      </c>
      <c r="E270" s="119" t="s">
        <v>133</v>
      </c>
    </row>
    <row r="271" spans="1:5" ht="15">
      <c r="A271" s="119" t="s">
        <v>108</v>
      </c>
      <c r="B271" s="119" t="s">
        <v>317</v>
      </c>
      <c r="C271" s="120">
        <v>195000</v>
      </c>
      <c r="D271" s="121">
        <v>44938</v>
      </c>
      <c r="E271" s="119" t="s">
        <v>133</v>
      </c>
    </row>
    <row r="272" spans="1:5" ht="15">
      <c r="A272" s="119" t="s">
        <v>108</v>
      </c>
      <c r="B272" s="119" t="s">
        <v>317</v>
      </c>
      <c r="C272" s="120">
        <v>375000</v>
      </c>
      <c r="D272" s="121">
        <v>44938</v>
      </c>
      <c r="E272" s="119" t="s">
        <v>133</v>
      </c>
    </row>
    <row r="273" spans="1:5" ht="15">
      <c r="A273" s="119" t="s">
        <v>108</v>
      </c>
      <c r="B273" s="119" t="s">
        <v>317</v>
      </c>
      <c r="C273" s="120">
        <v>443560</v>
      </c>
      <c r="D273" s="121">
        <v>44937</v>
      </c>
      <c r="E273" s="119" t="s">
        <v>133</v>
      </c>
    </row>
    <row r="274" spans="1:5" ht="15">
      <c r="A274" s="119" t="s">
        <v>108</v>
      </c>
      <c r="B274" s="119" t="s">
        <v>317</v>
      </c>
      <c r="C274" s="120">
        <v>430830</v>
      </c>
      <c r="D274" s="121">
        <v>44937</v>
      </c>
      <c r="E274" s="119" t="s">
        <v>133</v>
      </c>
    </row>
    <row r="275" spans="1:5" ht="15">
      <c r="A275" s="119" t="s">
        <v>108</v>
      </c>
      <c r="B275" s="119" t="s">
        <v>317</v>
      </c>
      <c r="C275" s="120">
        <v>359000</v>
      </c>
      <c r="D275" s="121">
        <v>44939</v>
      </c>
      <c r="E275" s="119" t="s">
        <v>133</v>
      </c>
    </row>
    <row r="276" spans="1:5" ht="15">
      <c r="A276" s="119" t="s">
        <v>108</v>
      </c>
      <c r="B276" s="119" t="s">
        <v>317</v>
      </c>
      <c r="C276" s="120">
        <v>215000</v>
      </c>
      <c r="D276" s="121">
        <v>44951</v>
      </c>
      <c r="E276" s="119" t="s">
        <v>133</v>
      </c>
    </row>
    <row r="277" spans="1:5" ht="15">
      <c r="A277" s="119" t="s">
        <v>108</v>
      </c>
      <c r="B277" s="119" t="s">
        <v>317</v>
      </c>
      <c r="C277" s="120">
        <v>588000</v>
      </c>
      <c r="D277" s="121">
        <v>44939</v>
      </c>
      <c r="E277" s="119" t="s">
        <v>133</v>
      </c>
    </row>
    <row r="278" spans="1:5" ht="15">
      <c r="A278" s="119" t="s">
        <v>108</v>
      </c>
      <c r="B278" s="119" t="s">
        <v>317</v>
      </c>
      <c r="C278" s="120">
        <v>764423</v>
      </c>
      <c r="D278" s="121">
        <v>44939</v>
      </c>
      <c r="E278" s="119" t="s">
        <v>133</v>
      </c>
    </row>
    <row r="279" spans="1:5" ht="15">
      <c r="A279" s="119" t="s">
        <v>108</v>
      </c>
      <c r="B279" s="119" t="s">
        <v>317</v>
      </c>
      <c r="C279" s="120">
        <v>499479</v>
      </c>
      <c r="D279" s="121">
        <v>44939</v>
      </c>
      <c r="E279" s="119" t="s">
        <v>133</v>
      </c>
    </row>
    <row r="280" spans="1:5" ht="15">
      <c r="A280" s="119" t="s">
        <v>108</v>
      </c>
      <c r="B280" s="119" t="s">
        <v>317</v>
      </c>
      <c r="C280" s="120">
        <v>419000</v>
      </c>
      <c r="D280" s="121">
        <v>44939</v>
      </c>
      <c r="E280" s="119" t="s">
        <v>133</v>
      </c>
    </row>
    <row r="281" spans="1:5" ht="15">
      <c r="A281" s="119" t="s">
        <v>108</v>
      </c>
      <c r="B281" s="119" t="s">
        <v>317</v>
      </c>
      <c r="C281" s="120">
        <v>365000</v>
      </c>
      <c r="D281" s="121">
        <v>44952</v>
      </c>
      <c r="E281" s="119" t="s">
        <v>133</v>
      </c>
    </row>
    <row r="282" spans="1:5" ht="15">
      <c r="A282" s="119" t="s">
        <v>108</v>
      </c>
      <c r="B282" s="119" t="s">
        <v>317</v>
      </c>
      <c r="C282" s="120">
        <v>295000</v>
      </c>
      <c r="D282" s="121">
        <v>44952</v>
      </c>
      <c r="E282" s="119" t="s">
        <v>133</v>
      </c>
    </row>
    <row r="283" spans="1:5" ht="15">
      <c r="A283" s="119" t="s">
        <v>108</v>
      </c>
      <c r="B283" s="119" t="s">
        <v>317</v>
      </c>
      <c r="C283" s="120">
        <v>354000</v>
      </c>
      <c r="D283" s="121">
        <v>44939</v>
      </c>
      <c r="E283" s="119" t="s">
        <v>133</v>
      </c>
    </row>
    <row r="284" spans="1:5" ht="15">
      <c r="A284" s="119" t="s">
        <v>108</v>
      </c>
      <c r="B284" s="119" t="s">
        <v>317</v>
      </c>
      <c r="C284" s="120">
        <v>350000</v>
      </c>
      <c r="D284" s="121">
        <v>44952</v>
      </c>
      <c r="E284" s="119" t="s">
        <v>133</v>
      </c>
    </row>
    <row r="285" spans="1:5" ht="15">
      <c r="A285" s="119" t="s">
        <v>108</v>
      </c>
      <c r="B285" s="119" t="s">
        <v>317</v>
      </c>
      <c r="C285" s="120">
        <v>355000</v>
      </c>
      <c r="D285" s="121">
        <v>44938</v>
      </c>
      <c r="E285" s="119" t="s">
        <v>133</v>
      </c>
    </row>
    <row r="286" spans="1:5" ht="15">
      <c r="A286" s="119" t="s">
        <v>108</v>
      </c>
      <c r="B286" s="119" t="s">
        <v>317</v>
      </c>
      <c r="C286" s="120">
        <v>440000</v>
      </c>
      <c r="D286" s="121">
        <v>44938</v>
      </c>
      <c r="E286" s="119" t="s">
        <v>133</v>
      </c>
    </row>
    <row r="287" spans="1:5" ht="15">
      <c r="A287" s="119" t="s">
        <v>108</v>
      </c>
      <c r="B287" s="119" t="s">
        <v>317</v>
      </c>
      <c r="C287" s="120">
        <v>480000</v>
      </c>
      <c r="D287" s="121">
        <v>44957</v>
      </c>
      <c r="E287" s="119" t="s">
        <v>133</v>
      </c>
    </row>
    <row r="288" spans="1:5" ht="15">
      <c r="A288" s="119" t="s">
        <v>108</v>
      </c>
      <c r="B288" s="119" t="s">
        <v>317</v>
      </c>
      <c r="C288" s="120">
        <v>697851</v>
      </c>
      <c r="D288" s="121">
        <v>44929</v>
      </c>
      <c r="E288" s="119" t="s">
        <v>133</v>
      </c>
    </row>
    <row r="289" spans="1:5" ht="15">
      <c r="A289" s="119" t="s">
        <v>108</v>
      </c>
      <c r="B289" s="119" t="s">
        <v>317</v>
      </c>
      <c r="C289" s="120">
        <v>335000</v>
      </c>
      <c r="D289" s="121">
        <v>44953</v>
      </c>
      <c r="E289" s="119" t="s">
        <v>133</v>
      </c>
    </row>
    <row r="290" spans="1:5" ht="15">
      <c r="A290" s="119" t="s">
        <v>108</v>
      </c>
      <c r="B290" s="119" t="s">
        <v>317</v>
      </c>
      <c r="C290" s="120">
        <v>749000</v>
      </c>
      <c r="D290" s="121">
        <v>44953</v>
      </c>
      <c r="E290" s="119" t="s">
        <v>133</v>
      </c>
    </row>
    <row r="291" spans="1:5" ht="15">
      <c r="A291" s="119" t="s">
        <v>108</v>
      </c>
      <c r="B291" s="119" t="s">
        <v>317</v>
      </c>
      <c r="C291" s="120">
        <v>485000</v>
      </c>
      <c r="D291" s="121">
        <v>44935</v>
      </c>
      <c r="E291" s="119" t="s">
        <v>133</v>
      </c>
    </row>
    <row r="292" spans="1:5" ht="15">
      <c r="A292" s="119" t="s">
        <v>108</v>
      </c>
      <c r="B292" s="119" t="s">
        <v>317</v>
      </c>
      <c r="C292" s="120">
        <v>320000</v>
      </c>
      <c r="D292" s="121">
        <v>44939</v>
      </c>
      <c r="E292" s="119" t="s">
        <v>133</v>
      </c>
    </row>
    <row r="293" spans="1:5" ht="15">
      <c r="A293" s="119" t="s">
        <v>108</v>
      </c>
      <c r="B293" s="119" t="s">
        <v>317</v>
      </c>
      <c r="C293" s="120">
        <v>125000</v>
      </c>
      <c r="D293" s="121">
        <v>44938</v>
      </c>
      <c r="E293" s="119" t="s">
        <v>133</v>
      </c>
    </row>
    <row r="294" spans="1:5" ht="15">
      <c r="A294" s="119" t="s">
        <v>108</v>
      </c>
      <c r="B294" s="119" t="s">
        <v>317</v>
      </c>
      <c r="C294" s="120">
        <v>610000</v>
      </c>
      <c r="D294" s="121">
        <v>44939</v>
      </c>
      <c r="E294" s="119" t="s">
        <v>133</v>
      </c>
    </row>
    <row r="295" spans="1:5" ht="15">
      <c r="A295" s="119" t="s">
        <v>108</v>
      </c>
      <c r="B295" s="119" t="s">
        <v>317</v>
      </c>
      <c r="C295" s="120">
        <v>359900</v>
      </c>
      <c r="D295" s="121">
        <v>44957</v>
      </c>
      <c r="E295" s="119" t="s">
        <v>133</v>
      </c>
    </row>
    <row r="296" spans="1:5" ht="15">
      <c r="A296" s="119" t="s">
        <v>108</v>
      </c>
      <c r="B296" s="119" t="s">
        <v>317</v>
      </c>
      <c r="C296" s="120">
        <v>340000</v>
      </c>
      <c r="D296" s="121">
        <v>44953</v>
      </c>
      <c r="E296" s="119" t="s">
        <v>133</v>
      </c>
    </row>
    <row r="297" spans="1:5" ht="15">
      <c r="A297" s="119" t="s">
        <v>108</v>
      </c>
      <c r="B297" s="119" t="s">
        <v>317</v>
      </c>
      <c r="C297" s="120">
        <v>316733</v>
      </c>
      <c r="D297" s="121">
        <v>44932</v>
      </c>
      <c r="E297" s="119" t="s">
        <v>133</v>
      </c>
    </row>
    <row r="298" spans="1:5" ht="15">
      <c r="A298" s="119" t="s">
        <v>108</v>
      </c>
      <c r="B298" s="119" t="s">
        <v>317</v>
      </c>
      <c r="C298" s="120">
        <v>137839</v>
      </c>
      <c r="D298" s="121">
        <v>44931</v>
      </c>
      <c r="E298" s="119" t="s">
        <v>133</v>
      </c>
    </row>
    <row r="299" spans="1:5" ht="15">
      <c r="A299" s="119" t="s">
        <v>108</v>
      </c>
      <c r="B299" s="119" t="s">
        <v>317</v>
      </c>
      <c r="C299" s="120">
        <v>475000</v>
      </c>
      <c r="D299" s="121">
        <v>44957</v>
      </c>
      <c r="E299" s="119" t="s">
        <v>133</v>
      </c>
    </row>
    <row r="300" spans="1:5" ht="15">
      <c r="A300" s="119" t="s">
        <v>108</v>
      </c>
      <c r="B300" s="119" t="s">
        <v>317</v>
      </c>
      <c r="C300" s="120">
        <v>230000</v>
      </c>
      <c r="D300" s="121">
        <v>44931</v>
      </c>
      <c r="E300" s="119" t="s">
        <v>133</v>
      </c>
    </row>
    <row r="301" spans="1:5" ht="15">
      <c r="A301" s="119" t="s">
        <v>108</v>
      </c>
      <c r="B301" s="119" t="s">
        <v>317</v>
      </c>
      <c r="C301" s="120">
        <v>760000</v>
      </c>
      <c r="D301" s="121">
        <v>44957</v>
      </c>
      <c r="E301" s="119" t="s">
        <v>133</v>
      </c>
    </row>
    <row r="302" spans="1:5" ht="15">
      <c r="A302" s="119" t="s">
        <v>108</v>
      </c>
      <c r="B302" s="119" t="s">
        <v>317</v>
      </c>
      <c r="C302" s="120">
        <v>415000</v>
      </c>
      <c r="D302" s="121">
        <v>44957</v>
      </c>
      <c r="E302" s="119" t="s">
        <v>133</v>
      </c>
    </row>
    <row r="303" spans="1:5" ht="15">
      <c r="A303" s="119" t="s">
        <v>108</v>
      </c>
      <c r="B303" s="119" t="s">
        <v>317</v>
      </c>
      <c r="C303" s="120">
        <v>693605</v>
      </c>
      <c r="D303" s="121">
        <v>44957</v>
      </c>
      <c r="E303" s="119" t="s">
        <v>133</v>
      </c>
    </row>
    <row r="304" spans="1:5" ht="15">
      <c r="A304" s="119" t="s">
        <v>108</v>
      </c>
      <c r="B304" s="119" t="s">
        <v>317</v>
      </c>
      <c r="C304" s="120">
        <v>449900</v>
      </c>
      <c r="D304" s="121">
        <v>44932</v>
      </c>
      <c r="E304" s="119" t="s">
        <v>133</v>
      </c>
    </row>
    <row r="305" spans="1:5" ht="15">
      <c r="A305" s="119" t="s">
        <v>108</v>
      </c>
      <c r="B305" s="119" t="s">
        <v>317</v>
      </c>
      <c r="C305" s="120">
        <v>268500</v>
      </c>
      <c r="D305" s="121">
        <v>44957</v>
      </c>
      <c r="E305" s="119" t="s">
        <v>133</v>
      </c>
    </row>
    <row r="306" spans="1:5" ht="15">
      <c r="A306" s="119" t="s">
        <v>108</v>
      </c>
      <c r="B306" s="119" t="s">
        <v>317</v>
      </c>
      <c r="C306" s="120">
        <v>510000</v>
      </c>
      <c r="D306" s="121">
        <v>44957</v>
      </c>
      <c r="E306" s="119" t="s">
        <v>133</v>
      </c>
    </row>
    <row r="307" spans="1:5" ht="15">
      <c r="A307" s="119" t="s">
        <v>108</v>
      </c>
      <c r="B307" s="119" t="s">
        <v>317</v>
      </c>
      <c r="C307" s="120">
        <v>738940</v>
      </c>
      <c r="D307" s="121">
        <v>44957</v>
      </c>
      <c r="E307" s="119" t="s">
        <v>133</v>
      </c>
    </row>
    <row r="308" spans="1:5" ht="15">
      <c r="A308" s="119" t="s">
        <v>108</v>
      </c>
      <c r="B308" s="119" t="s">
        <v>317</v>
      </c>
      <c r="C308" s="120">
        <v>599900</v>
      </c>
      <c r="D308" s="121">
        <v>44929</v>
      </c>
      <c r="E308" s="119" t="s">
        <v>133</v>
      </c>
    </row>
    <row r="309" spans="1:5" ht="15">
      <c r="A309" s="119" t="s">
        <v>108</v>
      </c>
      <c r="B309" s="119" t="s">
        <v>317</v>
      </c>
      <c r="C309" s="120">
        <v>1950000</v>
      </c>
      <c r="D309" s="121">
        <v>44930</v>
      </c>
      <c r="E309" s="119" t="s">
        <v>133</v>
      </c>
    </row>
    <row r="310" spans="1:5" ht="15">
      <c r="A310" s="119" t="s">
        <v>108</v>
      </c>
      <c r="B310" s="119" t="s">
        <v>317</v>
      </c>
      <c r="C310" s="120">
        <v>1400000</v>
      </c>
      <c r="D310" s="121">
        <v>44930</v>
      </c>
      <c r="E310" s="119" t="s">
        <v>133</v>
      </c>
    </row>
    <row r="311" spans="1:5" ht="15">
      <c r="A311" s="119" t="s">
        <v>108</v>
      </c>
      <c r="B311" s="119" t="s">
        <v>317</v>
      </c>
      <c r="C311" s="120">
        <v>215000</v>
      </c>
      <c r="D311" s="121">
        <v>44929</v>
      </c>
      <c r="E311" s="119" t="s">
        <v>133</v>
      </c>
    </row>
    <row r="312" spans="1:5" ht="15">
      <c r="A312" s="119" t="s">
        <v>108</v>
      </c>
      <c r="B312" s="119" t="s">
        <v>317</v>
      </c>
      <c r="C312" s="120">
        <v>387000</v>
      </c>
      <c r="D312" s="121">
        <v>44930</v>
      </c>
      <c r="E312" s="119" t="s">
        <v>133</v>
      </c>
    </row>
    <row r="313" spans="1:5" ht="15">
      <c r="A313" s="119" t="s">
        <v>108</v>
      </c>
      <c r="B313" s="119" t="s">
        <v>317</v>
      </c>
      <c r="C313" s="120">
        <v>433650</v>
      </c>
      <c r="D313" s="121">
        <v>44935</v>
      </c>
      <c r="E313" s="119" t="s">
        <v>133</v>
      </c>
    </row>
    <row r="314" spans="1:5" ht="15">
      <c r="A314" s="119" t="s">
        <v>108</v>
      </c>
      <c r="B314" s="119" t="s">
        <v>317</v>
      </c>
      <c r="C314" s="120">
        <v>835000</v>
      </c>
      <c r="D314" s="121">
        <v>44937</v>
      </c>
      <c r="E314" s="119" t="s">
        <v>133</v>
      </c>
    </row>
    <row r="315" spans="1:5" ht="15">
      <c r="A315" s="119" t="s">
        <v>108</v>
      </c>
      <c r="B315" s="119" t="s">
        <v>317</v>
      </c>
      <c r="C315" s="120">
        <v>444000</v>
      </c>
      <c r="D315" s="121">
        <v>44937</v>
      </c>
      <c r="E315" s="119" t="s">
        <v>133</v>
      </c>
    </row>
    <row r="316" spans="1:5" ht="15">
      <c r="A316" s="119" t="s">
        <v>108</v>
      </c>
      <c r="B316" s="119" t="s">
        <v>317</v>
      </c>
      <c r="C316" s="120">
        <v>657343</v>
      </c>
      <c r="D316" s="121">
        <v>44936</v>
      </c>
      <c r="E316" s="119" t="s">
        <v>133</v>
      </c>
    </row>
    <row r="317" spans="1:5" ht="15">
      <c r="A317" s="119" t="s">
        <v>108</v>
      </c>
      <c r="B317" s="119" t="s">
        <v>317</v>
      </c>
      <c r="C317" s="120">
        <v>650704</v>
      </c>
      <c r="D317" s="121">
        <v>44936</v>
      </c>
      <c r="E317" s="119" t="s">
        <v>133</v>
      </c>
    </row>
    <row r="318" spans="1:5" ht="15">
      <c r="A318" s="119" t="s">
        <v>108</v>
      </c>
      <c r="B318" s="119" t="s">
        <v>317</v>
      </c>
      <c r="C318" s="120">
        <v>380000</v>
      </c>
      <c r="D318" s="121">
        <v>44939</v>
      </c>
      <c r="E318" s="119" t="s">
        <v>133</v>
      </c>
    </row>
    <row r="319" spans="1:5" ht="15">
      <c r="A319" s="119" t="s">
        <v>108</v>
      </c>
      <c r="B319" s="119" t="s">
        <v>317</v>
      </c>
      <c r="C319" s="120">
        <v>685000</v>
      </c>
      <c r="D319" s="121">
        <v>44953</v>
      </c>
      <c r="E319" s="119" t="s">
        <v>133</v>
      </c>
    </row>
    <row r="320" spans="1:5" ht="15">
      <c r="A320" s="119" t="s">
        <v>108</v>
      </c>
      <c r="B320" s="119" t="s">
        <v>317</v>
      </c>
      <c r="C320" s="120">
        <v>475000</v>
      </c>
      <c r="D320" s="121">
        <v>44932</v>
      </c>
      <c r="E320" s="119" t="s">
        <v>133</v>
      </c>
    </row>
    <row r="321" spans="1:5" ht="15">
      <c r="A321" s="119" t="s">
        <v>108</v>
      </c>
      <c r="B321" s="119" t="s">
        <v>317</v>
      </c>
      <c r="C321" s="120">
        <v>738000</v>
      </c>
      <c r="D321" s="121">
        <v>44935</v>
      </c>
      <c r="E321" s="119" t="s">
        <v>133</v>
      </c>
    </row>
    <row r="322" spans="1:5" ht="15">
      <c r="A322" s="119" t="s">
        <v>108</v>
      </c>
      <c r="B322" s="119" t="s">
        <v>317</v>
      </c>
      <c r="C322" s="120">
        <v>420861</v>
      </c>
      <c r="D322" s="121">
        <v>44937</v>
      </c>
      <c r="E322" s="119" t="s">
        <v>133</v>
      </c>
    </row>
    <row r="323" spans="1:5" ht="15">
      <c r="A323" s="119" t="s">
        <v>108</v>
      </c>
      <c r="B323" s="119" t="s">
        <v>317</v>
      </c>
      <c r="C323" s="120">
        <v>390000</v>
      </c>
      <c r="D323" s="121">
        <v>44953</v>
      </c>
      <c r="E323" s="119" t="s">
        <v>133</v>
      </c>
    </row>
    <row r="324" spans="1:5" ht="15">
      <c r="A324" s="119" t="s">
        <v>108</v>
      </c>
      <c r="B324" s="119" t="s">
        <v>317</v>
      </c>
      <c r="C324" s="120">
        <v>465000</v>
      </c>
      <c r="D324" s="121">
        <v>44953</v>
      </c>
      <c r="E324" s="119" t="s">
        <v>133</v>
      </c>
    </row>
    <row r="325" spans="1:5" ht="15">
      <c r="A325" s="119" t="s">
        <v>108</v>
      </c>
      <c r="B325" s="119" t="s">
        <v>317</v>
      </c>
      <c r="C325" s="120">
        <v>510000</v>
      </c>
      <c r="D325" s="121">
        <v>44935</v>
      </c>
      <c r="E325" s="119" t="s">
        <v>133</v>
      </c>
    </row>
    <row r="326" spans="1:5" ht="15">
      <c r="A326" s="119" t="s">
        <v>108</v>
      </c>
      <c r="B326" s="119" t="s">
        <v>317</v>
      </c>
      <c r="C326" s="120">
        <v>489500</v>
      </c>
      <c r="D326" s="121">
        <v>44932</v>
      </c>
      <c r="E326" s="119" t="s">
        <v>133</v>
      </c>
    </row>
    <row r="327" spans="1:5" ht="15">
      <c r="A327" s="119" t="s">
        <v>108</v>
      </c>
      <c r="B327" s="119" t="s">
        <v>317</v>
      </c>
      <c r="C327" s="120">
        <v>720000</v>
      </c>
      <c r="D327" s="121">
        <v>44956</v>
      </c>
      <c r="E327" s="119" t="s">
        <v>133</v>
      </c>
    </row>
    <row r="328" spans="1:5" ht="15">
      <c r="A328" s="119" t="s">
        <v>108</v>
      </c>
      <c r="B328" s="119" t="s">
        <v>317</v>
      </c>
      <c r="C328" s="120">
        <v>450000</v>
      </c>
      <c r="D328" s="121">
        <v>44929</v>
      </c>
      <c r="E328" s="119" t="s">
        <v>133</v>
      </c>
    </row>
    <row r="329" spans="1:5" ht="15">
      <c r="A329" s="119" t="s">
        <v>108</v>
      </c>
      <c r="B329" s="119" t="s">
        <v>317</v>
      </c>
      <c r="C329" s="120">
        <v>305500</v>
      </c>
      <c r="D329" s="121">
        <v>44956</v>
      </c>
      <c r="E329" s="119" t="s">
        <v>133</v>
      </c>
    </row>
    <row r="330" spans="1:5" ht="15">
      <c r="A330" s="119" t="s">
        <v>108</v>
      </c>
      <c r="B330" s="119" t="s">
        <v>317</v>
      </c>
      <c r="C330" s="120">
        <v>340000</v>
      </c>
      <c r="D330" s="121">
        <v>44957</v>
      </c>
      <c r="E330" s="119" t="s">
        <v>133</v>
      </c>
    </row>
    <row r="331" spans="1:5" ht="15">
      <c r="A331" s="119" t="s">
        <v>108</v>
      </c>
      <c r="B331" s="119" t="s">
        <v>317</v>
      </c>
      <c r="C331" s="120">
        <v>509970</v>
      </c>
      <c r="D331" s="121">
        <v>44949</v>
      </c>
      <c r="E331" s="119" t="s">
        <v>133</v>
      </c>
    </row>
    <row r="332" spans="1:5" ht="15">
      <c r="A332" s="119" t="s">
        <v>108</v>
      </c>
      <c r="B332" s="119" t="s">
        <v>317</v>
      </c>
      <c r="C332" s="120">
        <v>535000</v>
      </c>
      <c r="D332" s="121">
        <v>44943</v>
      </c>
      <c r="E332" s="119" t="s">
        <v>133</v>
      </c>
    </row>
    <row r="333" spans="1:5" ht="15">
      <c r="A333" s="119" t="s">
        <v>108</v>
      </c>
      <c r="B333" s="119" t="s">
        <v>317</v>
      </c>
      <c r="C333" s="120">
        <v>396670</v>
      </c>
      <c r="D333" s="121">
        <v>44949</v>
      </c>
      <c r="E333" s="119" t="s">
        <v>133</v>
      </c>
    </row>
    <row r="334" spans="1:5" ht="15">
      <c r="A334" s="119" t="s">
        <v>108</v>
      </c>
      <c r="B334" s="119" t="s">
        <v>317</v>
      </c>
      <c r="C334" s="120">
        <v>450000</v>
      </c>
      <c r="D334" s="121">
        <v>44943</v>
      </c>
      <c r="E334" s="119" t="s">
        <v>133</v>
      </c>
    </row>
    <row r="335" spans="1:5" ht="15">
      <c r="A335" s="119" t="s">
        <v>108</v>
      </c>
      <c r="B335" s="119" t="s">
        <v>317</v>
      </c>
      <c r="C335" s="120">
        <v>422315</v>
      </c>
      <c r="D335" s="121">
        <v>44944</v>
      </c>
      <c r="E335" s="119" t="s">
        <v>133</v>
      </c>
    </row>
    <row r="336" spans="1:5" ht="15">
      <c r="A336" s="119" t="s">
        <v>108</v>
      </c>
      <c r="B336" s="119" t="s">
        <v>317</v>
      </c>
      <c r="C336" s="120">
        <v>880000</v>
      </c>
      <c r="D336" s="121">
        <v>44950</v>
      </c>
      <c r="E336" s="119" t="s">
        <v>133</v>
      </c>
    </row>
    <row r="337" spans="1:5" ht="15">
      <c r="A337" s="119" t="s">
        <v>108</v>
      </c>
      <c r="B337" s="119" t="s">
        <v>317</v>
      </c>
      <c r="C337" s="120">
        <v>185000</v>
      </c>
      <c r="D337" s="121">
        <v>44957</v>
      </c>
      <c r="E337" s="119" t="s">
        <v>133</v>
      </c>
    </row>
    <row r="338" spans="1:5" ht="15">
      <c r="A338" s="119" t="s">
        <v>108</v>
      </c>
      <c r="B338" s="119" t="s">
        <v>317</v>
      </c>
      <c r="C338" s="120">
        <v>1768902</v>
      </c>
      <c r="D338" s="121">
        <v>44943</v>
      </c>
      <c r="E338" s="119" t="s">
        <v>133</v>
      </c>
    </row>
    <row r="339" spans="1:5" ht="15">
      <c r="A339" s="119" t="s">
        <v>108</v>
      </c>
      <c r="B339" s="119" t="s">
        <v>317</v>
      </c>
      <c r="C339" s="120">
        <v>429891</v>
      </c>
      <c r="D339" s="121">
        <v>44946</v>
      </c>
      <c r="E339" s="119" t="s">
        <v>133</v>
      </c>
    </row>
    <row r="340" spans="1:5" ht="15">
      <c r="A340" s="119" t="s">
        <v>108</v>
      </c>
      <c r="B340" s="119" t="s">
        <v>317</v>
      </c>
      <c r="C340" s="120">
        <v>434575</v>
      </c>
      <c r="D340" s="121">
        <v>44951</v>
      </c>
      <c r="E340" s="119" t="s">
        <v>133</v>
      </c>
    </row>
    <row r="341" spans="1:5" ht="15">
      <c r="A341" s="119" t="s">
        <v>108</v>
      </c>
      <c r="B341" s="119" t="s">
        <v>317</v>
      </c>
      <c r="C341" s="120">
        <v>435445</v>
      </c>
      <c r="D341" s="121">
        <v>44946</v>
      </c>
      <c r="E341" s="119" t="s">
        <v>133</v>
      </c>
    </row>
    <row r="342" spans="1:5" ht="15">
      <c r="A342" s="119" t="s">
        <v>108</v>
      </c>
      <c r="B342" s="119" t="s">
        <v>317</v>
      </c>
      <c r="C342" s="120">
        <v>445515</v>
      </c>
      <c r="D342" s="121">
        <v>44944</v>
      </c>
      <c r="E342" s="119" t="s">
        <v>133</v>
      </c>
    </row>
    <row r="343" spans="1:5" ht="15">
      <c r="A343" s="119" t="s">
        <v>108</v>
      </c>
      <c r="B343" s="119" t="s">
        <v>317</v>
      </c>
      <c r="C343" s="120">
        <v>500000</v>
      </c>
      <c r="D343" s="121">
        <v>44951</v>
      </c>
      <c r="E343" s="119" t="s">
        <v>133</v>
      </c>
    </row>
    <row r="344" spans="1:5" ht="15">
      <c r="A344" s="119" t="s">
        <v>108</v>
      </c>
      <c r="B344" s="119" t="s">
        <v>317</v>
      </c>
      <c r="C344" s="120">
        <v>340000</v>
      </c>
      <c r="D344" s="121">
        <v>44945</v>
      </c>
      <c r="E344" s="119" t="s">
        <v>133</v>
      </c>
    </row>
    <row r="345" spans="1:5" ht="15">
      <c r="A345" s="119" t="s">
        <v>108</v>
      </c>
      <c r="B345" s="119" t="s">
        <v>317</v>
      </c>
      <c r="C345" s="120">
        <v>1020000</v>
      </c>
      <c r="D345" s="121">
        <v>44950</v>
      </c>
      <c r="E345" s="119" t="s">
        <v>133</v>
      </c>
    </row>
    <row r="346" spans="1:5" ht="15">
      <c r="A346" s="119" t="s">
        <v>108</v>
      </c>
      <c r="B346" s="119" t="s">
        <v>317</v>
      </c>
      <c r="C346" s="120">
        <v>450850</v>
      </c>
      <c r="D346" s="121">
        <v>44951</v>
      </c>
      <c r="E346" s="119" t="s">
        <v>133</v>
      </c>
    </row>
    <row r="347" spans="1:5" ht="15">
      <c r="A347" s="119" t="s">
        <v>108</v>
      </c>
      <c r="B347" s="119" t="s">
        <v>317</v>
      </c>
      <c r="C347" s="120">
        <v>722517</v>
      </c>
      <c r="D347" s="121">
        <v>44950</v>
      </c>
      <c r="E347" s="119" t="s">
        <v>133</v>
      </c>
    </row>
    <row r="348" spans="1:5" ht="15">
      <c r="A348" s="119" t="s">
        <v>108</v>
      </c>
      <c r="B348" s="119" t="s">
        <v>317</v>
      </c>
      <c r="C348" s="120">
        <v>270000</v>
      </c>
      <c r="D348" s="121">
        <v>44945</v>
      </c>
      <c r="E348" s="119" t="s">
        <v>133</v>
      </c>
    </row>
    <row r="349" spans="1:5" ht="15">
      <c r="A349" s="119" t="s">
        <v>108</v>
      </c>
      <c r="B349" s="119" t="s">
        <v>317</v>
      </c>
      <c r="C349" s="120">
        <v>450000</v>
      </c>
      <c r="D349" s="121">
        <v>44951</v>
      </c>
      <c r="E349" s="119" t="s">
        <v>133</v>
      </c>
    </row>
    <row r="350" spans="1:5" ht="15">
      <c r="A350" s="119" t="s">
        <v>108</v>
      </c>
      <c r="B350" s="119" t="s">
        <v>317</v>
      </c>
      <c r="C350" s="120">
        <v>415000</v>
      </c>
      <c r="D350" s="121">
        <v>44945</v>
      </c>
      <c r="E350" s="119" t="s">
        <v>133</v>
      </c>
    </row>
    <row r="351" spans="1:5" ht="15">
      <c r="A351" s="119" t="s">
        <v>108</v>
      </c>
      <c r="B351" s="119" t="s">
        <v>317</v>
      </c>
      <c r="C351" s="120">
        <v>542000</v>
      </c>
      <c r="D351" s="121">
        <v>44943</v>
      </c>
      <c r="E351" s="119" t="s">
        <v>133</v>
      </c>
    </row>
    <row r="352" spans="1:5" ht="15">
      <c r="A352" s="119" t="s">
        <v>108</v>
      </c>
      <c r="B352" s="119" t="s">
        <v>317</v>
      </c>
      <c r="C352" s="120">
        <v>950000</v>
      </c>
      <c r="D352" s="121">
        <v>44943</v>
      </c>
      <c r="E352" s="119" t="s">
        <v>133</v>
      </c>
    </row>
    <row r="353" spans="1:5" ht="15">
      <c r="A353" s="119" t="s">
        <v>108</v>
      </c>
      <c r="B353" s="119" t="s">
        <v>317</v>
      </c>
      <c r="C353" s="120">
        <v>420500</v>
      </c>
      <c r="D353" s="121">
        <v>44951</v>
      </c>
      <c r="E353" s="119" t="s">
        <v>133</v>
      </c>
    </row>
    <row r="354" spans="1:5" ht="15">
      <c r="A354" s="119" t="s">
        <v>108</v>
      </c>
      <c r="B354" s="119" t="s">
        <v>317</v>
      </c>
      <c r="C354" s="120">
        <v>730000</v>
      </c>
      <c r="D354" s="121">
        <v>44946</v>
      </c>
      <c r="E354" s="119" t="s">
        <v>133</v>
      </c>
    </row>
    <row r="355" spans="1:5" ht="15">
      <c r="A355" s="119" t="s">
        <v>108</v>
      </c>
      <c r="B355" s="119" t="s">
        <v>317</v>
      </c>
      <c r="C355" s="120">
        <v>825000</v>
      </c>
      <c r="D355" s="121">
        <v>44945</v>
      </c>
      <c r="E355" s="119" t="s">
        <v>133</v>
      </c>
    </row>
    <row r="356" spans="1:5" ht="15">
      <c r="A356" s="119" t="s">
        <v>108</v>
      </c>
      <c r="B356" s="119" t="s">
        <v>317</v>
      </c>
      <c r="C356" s="120">
        <v>273000</v>
      </c>
      <c r="D356" s="121">
        <v>44946</v>
      </c>
      <c r="E356" s="119" t="s">
        <v>133</v>
      </c>
    </row>
    <row r="357" spans="1:5" ht="15">
      <c r="A357" s="119" t="s">
        <v>108</v>
      </c>
      <c r="B357" s="119" t="s">
        <v>317</v>
      </c>
      <c r="C357" s="120">
        <v>325000</v>
      </c>
      <c r="D357" s="121">
        <v>44951</v>
      </c>
      <c r="E357" s="119" t="s">
        <v>133</v>
      </c>
    </row>
    <row r="358" spans="1:5" ht="15">
      <c r="A358" s="119" t="s">
        <v>108</v>
      </c>
      <c r="B358" s="119" t="s">
        <v>317</v>
      </c>
      <c r="C358" s="120">
        <v>862232</v>
      </c>
      <c r="D358" s="121">
        <v>44951</v>
      </c>
      <c r="E358" s="119" t="s">
        <v>133</v>
      </c>
    </row>
    <row r="359" spans="1:5" ht="15">
      <c r="A359" s="119" t="s">
        <v>108</v>
      </c>
      <c r="B359" s="119" t="s">
        <v>317</v>
      </c>
      <c r="C359" s="120">
        <v>255000</v>
      </c>
      <c r="D359" s="121">
        <v>44946</v>
      </c>
      <c r="E359" s="119" t="s">
        <v>133</v>
      </c>
    </row>
    <row r="360" spans="1:5" ht="15">
      <c r="A360" s="119" t="s">
        <v>108</v>
      </c>
      <c r="B360" s="119" t="s">
        <v>317</v>
      </c>
      <c r="C360" s="120">
        <v>434325</v>
      </c>
      <c r="D360" s="121">
        <v>44946</v>
      </c>
      <c r="E360" s="119" t="s">
        <v>133</v>
      </c>
    </row>
    <row r="361" spans="1:5" ht="15">
      <c r="A361" s="119" t="s">
        <v>108</v>
      </c>
      <c r="B361" s="119" t="s">
        <v>317</v>
      </c>
      <c r="C361" s="120">
        <v>611583</v>
      </c>
      <c r="D361" s="121">
        <v>44943</v>
      </c>
      <c r="E361" s="119" t="s">
        <v>133</v>
      </c>
    </row>
    <row r="362" spans="1:5" ht="15">
      <c r="A362" s="119" t="s">
        <v>108</v>
      </c>
      <c r="B362" s="119" t="s">
        <v>317</v>
      </c>
      <c r="C362" s="120">
        <v>420160</v>
      </c>
      <c r="D362" s="121">
        <v>44944</v>
      </c>
      <c r="E362" s="119" t="s">
        <v>133</v>
      </c>
    </row>
    <row r="363" spans="1:5" ht="15">
      <c r="A363" s="119" t="s">
        <v>108</v>
      </c>
      <c r="B363" s="119" t="s">
        <v>317</v>
      </c>
      <c r="C363" s="120">
        <v>165000</v>
      </c>
      <c r="D363" s="121">
        <v>44952</v>
      </c>
      <c r="E363" s="119" t="s">
        <v>323</v>
      </c>
    </row>
    <row r="364" spans="1:5" ht="15">
      <c r="A364" s="119" t="s">
        <v>108</v>
      </c>
      <c r="B364" s="119" t="s">
        <v>317</v>
      </c>
      <c r="C364" s="120">
        <v>200000</v>
      </c>
      <c r="D364" s="121">
        <v>44944</v>
      </c>
      <c r="E364" s="119" t="s">
        <v>323</v>
      </c>
    </row>
    <row r="365" spans="1:5" ht="15">
      <c r="A365" s="119" t="s">
        <v>108</v>
      </c>
      <c r="B365" s="119" t="s">
        <v>317</v>
      </c>
      <c r="C365" s="120">
        <v>408870</v>
      </c>
      <c r="D365" s="121">
        <v>44935</v>
      </c>
      <c r="E365" s="119" t="s">
        <v>323</v>
      </c>
    </row>
    <row r="366" spans="1:5" ht="15">
      <c r="A366" s="119" t="s">
        <v>108</v>
      </c>
      <c r="B366" s="119" t="s">
        <v>317</v>
      </c>
      <c r="C366" s="120">
        <v>190000</v>
      </c>
      <c r="D366" s="121">
        <v>44929</v>
      </c>
      <c r="E366" s="119" t="s">
        <v>323</v>
      </c>
    </row>
    <row r="367" spans="1:5" ht="15">
      <c r="A367" s="119" t="s">
        <v>108</v>
      </c>
      <c r="B367" s="119" t="s">
        <v>317</v>
      </c>
      <c r="C367" s="120">
        <v>674000</v>
      </c>
      <c r="D367" s="121">
        <v>44938</v>
      </c>
      <c r="E367" s="119" t="s">
        <v>323</v>
      </c>
    </row>
    <row r="368" spans="1:5" ht="15">
      <c r="A368" s="119" t="s">
        <v>108</v>
      </c>
      <c r="B368" s="119" t="s">
        <v>317</v>
      </c>
      <c r="C368" s="120">
        <v>114000</v>
      </c>
      <c r="D368" s="121">
        <v>44939</v>
      </c>
      <c r="E368" s="119" t="s">
        <v>323</v>
      </c>
    </row>
    <row r="369" spans="1:5" ht="15">
      <c r="A369" s="119" t="s">
        <v>108</v>
      </c>
      <c r="B369" s="119" t="s">
        <v>317</v>
      </c>
      <c r="C369" s="120">
        <v>73432</v>
      </c>
      <c r="D369" s="121">
        <v>44950</v>
      </c>
      <c r="E369" s="119" t="s">
        <v>323</v>
      </c>
    </row>
    <row r="370" spans="1:5" ht="15">
      <c r="A370" s="119" t="s">
        <v>108</v>
      </c>
      <c r="B370" s="119" t="s">
        <v>317</v>
      </c>
      <c r="C370" s="120">
        <v>174120.98</v>
      </c>
      <c r="D370" s="121">
        <v>44953</v>
      </c>
      <c r="E370" s="119" t="s">
        <v>323</v>
      </c>
    </row>
    <row r="371" spans="1:5" ht="15">
      <c r="A371" s="119" t="s">
        <v>108</v>
      </c>
      <c r="B371" s="119" t="s">
        <v>317</v>
      </c>
      <c r="C371" s="120">
        <v>196500</v>
      </c>
      <c r="D371" s="121">
        <v>44951</v>
      </c>
      <c r="E371" s="119" t="s">
        <v>323</v>
      </c>
    </row>
    <row r="372" spans="1:5" ht="15">
      <c r="A372" s="119" t="s">
        <v>108</v>
      </c>
      <c r="B372" s="119" t="s">
        <v>317</v>
      </c>
      <c r="C372" s="120">
        <v>114000</v>
      </c>
      <c r="D372" s="121">
        <v>44938</v>
      </c>
      <c r="E372" s="119" t="s">
        <v>323</v>
      </c>
    </row>
    <row r="373" spans="1:5" ht="15">
      <c r="A373" s="119" t="s">
        <v>108</v>
      </c>
      <c r="B373" s="119" t="s">
        <v>317</v>
      </c>
      <c r="C373" s="120">
        <v>297000</v>
      </c>
      <c r="D373" s="121">
        <v>44957</v>
      </c>
      <c r="E373" s="119" t="s">
        <v>323</v>
      </c>
    </row>
    <row r="374" spans="1:5" ht="15">
      <c r="A374" s="119" t="s">
        <v>108</v>
      </c>
      <c r="B374" s="119" t="s">
        <v>317</v>
      </c>
      <c r="C374" s="120">
        <v>1500000</v>
      </c>
      <c r="D374" s="121">
        <v>44951</v>
      </c>
      <c r="E374" s="119" t="s">
        <v>323</v>
      </c>
    </row>
    <row r="375" spans="1:5" ht="15">
      <c r="A375" s="119" t="s">
        <v>108</v>
      </c>
      <c r="B375" s="119" t="s">
        <v>317</v>
      </c>
      <c r="C375" s="120">
        <v>200000</v>
      </c>
      <c r="D375" s="121">
        <v>44944</v>
      </c>
      <c r="E375" s="119" t="s">
        <v>323</v>
      </c>
    </row>
    <row r="376" spans="1:5" ht="15">
      <c r="A376" s="119" t="s">
        <v>108</v>
      </c>
      <c r="B376" s="119" t="s">
        <v>317</v>
      </c>
      <c r="C376" s="120">
        <v>85000</v>
      </c>
      <c r="D376" s="121">
        <v>44956</v>
      </c>
      <c r="E376" s="119" t="s">
        <v>323</v>
      </c>
    </row>
    <row r="377" spans="1:5" ht="15">
      <c r="A377" s="119" t="s">
        <v>108</v>
      </c>
      <c r="B377" s="119" t="s">
        <v>317</v>
      </c>
      <c r="C377" s="120">
        <v>162500</v>
      </c>
      <c r="D377" s="121">
        <v>44929</v>
      </c>
      <c r="E377" s="119" t="s">
        <v>323</v>
      </c>
    </row>
    <row r="378" spans="1:5" ht="15">
      <c r="A378" s="119" t="s">
        <v>108</v>
      </c>
      <c r="B378" s="119" t="s">
        <v>317</v>
      </c>
      <c r="C378" s="120">
        <v>648000</v>
      </c>
      <c r="D378" s="121">
        <v>44943</v>
      </c>
      <c r="E378" s="119" t="s">
        <v>323</v>
      </c>
    </row>
    <row r="379" spans="1:5" ht="15">
      <c r="A379" s="119" t="s">
        <v>164</v>
      </c>
      <c r="B379" s="119" t="s">
        <v>318</v>
      </c>
      <c r="C379" s="120">
        <v>1300000</v>
      </c>
      <c r="D379" s="121">
        <v>44957</v>
      </c>
      <c r="E379" s="119" t="s">
        <v>133</v>
      </c>
    </row>
    <row r="380" spans="1:5" ht="15">
      <c r="A380" s="119" t="s">
        <v>164</v>
      </c>
      <c r="B380" s="119" t="s">
        <v>318</v>
      </c>
      <c r="C380" s="120">
        <v>135000</v>
      </c>
      <c r="D380" s="121">
        <v>44957</v>
      </c>
      <c r="E380" s="119" t="s">
        <v>133</v>
      </c>
    </row>
    <row r="381" spans="1:5" ht="15">
      <c r="A381" s="119" t="s">
        <v>164</v>
      </c>
      <c r="B381" s="119" t="s">
        <v>318</v>
      </c>
      <c r="C381" s="120">
        <v>373422</v>
      </c>
      <c r="D381" s="121">
        <v>44957</v>
      </c>
      <c r="E381" s="119" t="s">
        <v>323</v>
      </c>
    </row>
    <row r="382" spans="1:5" ht="15">
      <c r="A382" s="119" t="s">
        <v>164</v>
      </c>
      <c r="B382" s="119" t="s">
        <v>318</v>
      </c>
      <c r="C382" s="120">
        <v>1700000</v>
      </c>
      <c r="D382" s="121">
        <v>44956</v>
      </c>
      <c r="E382" s="119" t="s">
        <v>323</v>
      </c>
    </row>
    <row r="383" spans="1:5" ht="15">
      <c r="A383" s="119" t="s">
        <v>40</v>
      </c>
      <c r="B383" s="119" t="s">
        <v>319</v>
      </c>
      <c r="C383" s="120">
        <v>445000</v>
      </c>
      <c r="D383" s="121">
        <v>44930</v>
      </c>
      <c r="E383" s="119" t="s">
        <v>133</v>
      </c>
    </row>
    <row r="384" spans="1:5" ht="15">
      <c r="A384" s="119" t="s">
        <v>40</v>
      </c>
      <c r="B384" s="119" t="s">
        <v>319</v>
      </c>
      <c r="C384" s="120">
        <v>12000</v>
      </c>
      <c r="D384" s="121">
        <v>44953</v>
      </c>
      <c r="E384" s="119" t="s">
        <v>133</v>
      </c>
    </row>
    <row r="385" spans="1:5" ht="15">
      <c r="A385" s="119" t="s">
        <v>40</v>
      </c>
      <c r="B385" s="119" t="s">
        <v>319</v>
      </c>
      <c r="C385" s="120">
        <v>287000</v>
      </c>
      <c r="D385" s="121">
        <v>44946</v>
      </c>
      <c r="E385" s="119" t="s">
        <v>133</v>
      </c>
    </row>
    <row r="386" spans="1:5" ht="15">
      <c r="A386" s="119" t="s">
        <v>40</v>
      </c>
      <c r="B386" s="119" t="s">
        <v>319</v>
      </c>
      <c r="C386" s="120">
        <v>437642</v>
      </c>
      <c r="D386" s="121">
        <v>44946</v>
      </c>
      <c r="E386" s="119" t="s">
        <v>133</v>
      </c>
    </row>
    <row r="387" spans="1:5" ht="15">
      <c r="A387" s="119" t="s">
        <v>40</v>
      </c>
      <c r="B387" s="119" t="s">
        <v>319</v>
      </c>
      <c r="C387" s="120">
        <v>808000</v>
      </c>
      <c r="D387" s="121">
        <v>44957</v>
      </c>
      <c r="E387" s="119" t="s">
        <v>133</v>
      </c>
    </row>
    <row r="388" spans="1:5" ht="15">
      <c r="A388" s="119" t="s">
        <v>40</v>
      </c>
      <c r="B388" s="119" t="s">
        <v>319</v>
      </c>
      <c r="C388" s="120">
        <v>833000</v>
      </c>
      <c r="D388" s="121">
        <v>44930</v>
      </c>
      <c r="E388" s="119" t="s">
        <v>133</v>
      </c>
    </row>
    <row r="389" spans="1:5" ht="15">
      <c r="A389" s="119" t="s">
        <v>40</v>
      </c>
      <c r="B389" s="119" t="s">
        <v>319</v>
      </c>
      <c r="C389" s="120">
        <v>385000</v>
      </c>
      <c r="D389" s="121">
        <v>44945</v>
      </c>
      <c r="E389" s="119" t="s">
        <v>133</v>
      </c>
    </row>
    <row r="390" spans="1:5" ht="15">
      <c r="A390" s="119" t="s">
        <v>40</v>
      </c>
      <c r="B390" s="119" t="s">
        <v>319</v>
      </c>
      <c r="C390" s="120">
        <v>560000</v>
      </c>
      <c r="D390" s="121">
        <v>44935</v>
      </c>
      <c r="E390" s="119" t="s">
        <v>133</v>
      </c>
    </row>
    <row r="391" spans="1:5" ht="15">
      <c r="A391" s="119" t="s">
        <v>40</v>
      </c>
      <c r="B391" s="119" t="s">
        <v>319</v>
      </c>
      <c r="C391" s="120">
        <v>325000</v>
      </c>
      <c r="D391" s="121">
        <v>44946</v>
      </c>
      <c r="E391" s="119" t="s">
        <v>133</v>
      </c>
    </row>
    <row r="392" spans="1:5" ht="15">
      <c r="A392" s="119" t="s">
        <v>40</v>
      </c>
      <c r="B392" s="119" t="s">
        <v>319</v>
      </c>
      <c r="C392" s="120">
        <v>300000</v>
      </c>
      <c r="D392" s="121">
        <v>44929</v>
      </c>
      <c r="E392" s="119" t="s">
        <v>133</v>
      </c>
    </row>
    <row r="393" spans="1:5" ht="15">
      <c r="A393" s="119" t="s">
        <v>40</v>
      </c>
      <c r="B393" s="119" t="s">
        <v>319</v>
      </c>
      <c r="C393" s="120">
        <v>5559610.5</v>
      </c>
      <c r="D393" s="121">
        <v>44953</v>
      </c>
      <c r="E393" s="119" t="s">
        <v>133</v>
      </c>
    </row>
    <row r="394" spans="1:5" ht="15">
      <c r="A394" s="119" t="s">
        <v>40</v>
      </c>
      <c r="B394" s="119" t="s">
        <v>319</v>
      </c>
      <c r="C394" s="120">
        <v>695000</v>
      </c>
      <c r="D394" s="121">
        <v>44950</v>
      </c>
      <c r="E394" s="119" t="s">
        <v>133</v>
      </c>
    </row>
    <row r="395" spans="1:5" ht="15">
      <c r="A395" s="119" t="s">
        <v>40</v>
      </c>
      <c r="B395" s="119" t="s">
        <v>319</v>
      </c>
      <c r="C395" s="120">
        <v>323000</v>
      </c>
      <c r="D395" s="121">
        <v>44950</v>
      </c>
      <c r="E395" s="119" t="s">
        <v>133</v>
      </c>
    </row>
    <row r="396" spans="1:5" ht="15">
      <c r="A396" s="119" t="s">
        <v>40</v>
      </c>
      <c r="B396" s="119" t="s">
        <v>319</v>
      </c>
      <c r="C396" s="120">
        <v>680000</v>
      </c>
      <c r="D396" s="121">
        <v>44930</v>
      </c>
      <c r="E396" s="119" t="s">
        <v>133</v>
      </c>
    </row>
    <row r="397" spans="1:5" ht="15">
      <c r="A397" s="119" t="s">
        <v>40</v>
      </c>
      <c r="B397" s="119" t="s">
        <v>319</v>
      </c>
      <c r="C397" s="120">
        <v>389250</v>
      </c>
      <c r="D397" s="121">
        <v>44932</v>
      </c>
      <c r="E397" s="119" t="s">
        <v>133</v>
      </c>
    </row>
    <row r="398" spans="1:5" ht="15">
      <c r="A398" s="119" t="s">
        <v>40</v>
      </c>
      <c r="B398" s="119" t="s">
        <v>319</v>
      </c>
      <c r="C398" s="120">
        <v>190000</v>
      </c>
      <c r="D398" s="121">
        <v>44957</v>
      </c>
      <c r="E398" s="119" t="s">
        <v>133</v>
      </c>
    </row>
    <row r="399" spans="1:5" ht="15">
      <c r="A399" s="119" t="s">
        <v>40</v>
      </c>
      <c r="B399" s="119" t="s">
        <v>319</v>
      </c>
      <c r="C399" s="120">
        <v>1350000</v>
      </c>
      <c r="D399" s="121">
        <v>44932</v>
      </c>
      <c r="E399" s="119" t="s">
        <v>133</v>
      </c>
    </row>
    <row r="400" spans="1:5" ht="15">
      <c r="A400" s="119" t="s">
        <v>40</v>
      </c>
      <c r="B400" s="119" t="s">
        <v>319</v>
      </c>
      <c r="C400" s="120">
        <v>530000</v>
      </c>
      <c r="D400" s="121">
        <v>44956</v>
      </c>
      <c r="E400" s="119" t="s">
        <v>133</v>
      </c>
    </row>
    <row r="401" spans="1:5" ht="15">
      <c r="A401" s="119" t="s">
        <v>40</v>
      </c>
      <c r="B401" s="119" t="s">
        <v>319</v>
      </c>
      <c r="C401" s="120">
        <v>160000</v>
      </c>
      <c r="D401" s="121">
        <v>44949</v>
      </c>
      <c r="E401" s="119" t="s">
        <v>133</v>
      </c>
    </row>
    <row r="402" spans="1:5" ht="15">
      <c r="A402" s="119" t="s">
        <v>40</v>
      </c>
      <c r="B402" s="119" t="s">
        <v>319</v>
      </c>
      <c r="C402" s="120">
        <v>555000</v>
      </c>
      <c r="D402" s="121">
        <v>44956</v>
      </c>
      <c r="E402" s="119" t="s">
        <v>133</v>
      </c>
    </row>
    <row r="403" spans="1:5" ht="15">
      <c r="A403" s="119" t="s">
        <v>40</v>
      </c>
      <c r="B403" s="119" t="s">
        <v>319</v>
      </c>
      <c r="C403" s="120">
        <v>404000</v>
      </c>
      <c r="D403" s="121">
        <v>44956</v>
      </c>
      <c r="E403" s="119" t="s">
        <v>133</v>
      </c>
    </row>
    <row r="404" spans="1:5" ht="15">
      <c r="A404" s="119" t="s">
        <v>40</v>
      </c>
      <c r="B404" s="119" t="s">
        <v>319</v>
      </c>
      <c r="C404" s="120">
        <v>1100000</v>
      </c>
      <c r="D404" s="121">
        <v>44936</v>
      </c>
      <c r="E404" s="119" t="s">
        <v>133</v>
      </c>
    </row>
    <row r="405" spans="1:5" ht="15">
      <c r="A405" s="119" t="s">
        <v>40</v>
      </c>
      <c r="B405" s="119" t="s">
        <v>319</v>
      </c>
      <c r="C405" s="120">
        <v>410000</v>
      </c>
      <c r="D405" s="121">
        <v>44932</v>
      </c>
      <c r="E405" s="119" t="s">
        <v>133</v>
      </c>
    </row>
    <row r="406" spans="1:5" ht="15">
      <c r="A406" s="119" t="s">
        <v>40</v>
      </c>
      <c r="B406" s="119" t="s">
        <v>319</v>
      </c>
      <c r="C406" s="120">
        <v>470000</v>
      </c>
      <c r="D406" s="121">
        <v>44932</v>
      </c>
      <c r="E406" s="119" t="s">
        <v>133</v>
      </c>
    </row>
    <row r="407" spans="1:5" ht="15">
      <c r="A407" s="119" t="s">
        <v>40</v>
      </c>
      <c r="B407" s="119" t="s">
        <v>319</v>
      </c>
      <c r="C407" s="120">
        <v>405000</v>
      </c>
      <c r="D407" s="121">
        <v>44945</v>
      </c>
      <c r="E407" s="119" t="s">
        <v>133</v>
      </c>
    </row>
    <row r="408" spans="1:5" ht="15">
      <c r="A408" s="119" t="s">
        <v>40</v>
      </c>
      <c r="B408" s="119" t="s">
        <v>319</v>
      </c>
      <c r="C408" s="120">
        <v>680000</v>
      </c>
      <c r="D408" s="121">
        <v>44930</v>
      </c>
      <c r="E408" s="119" t="s">
        <v>133</v>
      </c>
    </row>
    <row r="409" spans="1:5" ht="15">
      <c r="A409" s="119" t="s">
        <v>40</v>
      </c>
      <c r="B409" s="119" t="s">
        <v>319</v>
      </c>
      <c r="C409" s="120">
        <v>530000</v>
      </c>
      <c r="D409" s="121">
        <v>44943</v>
      </c>
      <c r="E409" s="119" t="s">
        <v>133</v>
      </c>
    </row>
    <row r="410" spans="1:5" ht="15">
      <c r="A410" s="119" t="s">
        <v>40</v>
      </c>
      <c r="B410" s="119" t="s">
        <v>319</v>
      </c>
      <c r="C410" s="120">
        <v>325000</v>
      </c>
      <c r="D410" s="121">
        <v>44944</v>
      </c>
      <c r="E410" s="119" t="s">
        <v>133</v>
      </c>
    </row>
    <row r="411" spans="1:5" ht="15">
      <c r="A411" s="119" t="s">
        <v>40</v>
      </c>
      <c r="B411" s="119" t="s">
        <v>319</v>
      </c>
      <c r="C411" s="120">
        <v>544000</v>
      </c>
      <c r="D411" s="121">
        <v>44938</v>
      </c>
      <c r="E411" s="119" t="s">
        <v>133</v>
      </c>
    </row>
    <row r="412" spans="1:5" ht="15">
      <c r="A412" s="119" t="s">
        <v>40</v>
      </c>
      <c r="B412" s="119" t="s">
        <v>319</v>
      </c>
      <c r="C412" s="120">
        <v>565000</v>
      </c>
      <c r="D412" s="121">
        <v>44957</v>
      </c>
      <c r="E412" s="119" t="s">
        <v>133</v>
      </c>
    </row>
    <row r="413" spans="1:5" ht="15">
      <c r="A413" s="119" t="s">
        <v>40</v>
      </c>
      <c r="B413" s="119" t="s">
        <v>319</v>
      </c>
      <c r="C413" s="120">
        <v>720000</v>
      </c>
      <c r="D413" s="121">
        <v>44938</v>
      </c>
      <c r="E413" s="119" t="s">
        <v>133</v>
      </c>
    </row>
    <row r="414" spans="1:5" ht="15">
      <c r="A414" s="119" t="s">
        <v>40</v>
      </c>
      <c r="B414" s="119" t="s">
        <v>319</v>
      </c>
      <c r="C414" s="120">
        <v>2440000</v>
      </c>
      <c r="D414" s="121">
        <v>44938</v>
      </c>
      <c r="E414" s="119" t="s">
        <v>133</v>
      </c>
    </row>
    <row r="415" spans="1:5" ht="15">
      <c r="A415" s="119" t="s">
        <v>40</v>
      </c>
      <c r="B415" s="119" t="s">
        <v>319</v>
      </c>
      <c r="C415" s="120">
        <v>1010000</v>
      </c>
      <c r="D415" s="121">
        <v>44951</v>
      </c>
      <c r="E415" s="119" t="s">
        <v>133</v>
      </c>
    </row>
    <row r="416" spans="1:5" ht="15">
      <c r="A416" s="119" t="s">
        <v>40</v>
      </c>
      <c r="B416" s="119" t="s">
        <v>319</v>
      </c>
      <c r="C416" s="120">
        <v>1795000</v>
      </c>
      <c r="D416" s="121">
        <v>44935</v>
      </c>
      <c r="E416" s="119" t="s">
        <v>133</v>
      </c>
    </row>
    <row r="417" spans="1:5" ht="15">
      <c r="A417" s="119" t="s">
        <v>40</v>
      </c>
      <c r="B417" s="119" t="s">
        <v>319</v>
      </c>
      <c r="C417" s="120">
        <v>1000000</v>
      </c>
      <c r="D417" s="121">
        <v>44943</v>
      </c>
      <c r="E417" s="119" t="s">
        <v>133</v>
      </c>
    </row>
    <row r="418" spans="1:5" ht="15">
      <c r="A418" s="119" t="s">
        <v>40</v>
      </c>
      <c r="B418" s="119" t="s">
        <v>319</v>
      </c>
      <c r="C418" s="120">
        <v>400000</v>
      </c>
      <c r="D418" s="121">
        <v>44939</v>
      </c>
      <c r="E418" s="119" t="s">
        <v>133</v>
      </c>
    </row>
    <row r="419" spans="1:5" ht="15">
      <c r="A419" s="119" t="s">
        <v>40</v>
      </c>
      <c r="B419" s="119" t="s">
        <v>319</v>
      </c>
      <c r="C419" s="120">
        <v>449900</v>
      </c>
      <c r="D419" s="121">
        <v>44943</v>
      </c>
      <c r="E419" s="119" t="s">
        <v>133</v>
      </c>
    </row>
    <row r="420" spans="1:5" ht="15">
      <c r="A420" s="119" t="s">
        <v>40</v>
      </c>
      <c r="B420" s="119" t="s">
        <v>319</v>
      </c>
      <c r="C420" s="120">
        <v>750000</v>
      </c>
      <c r="D420" s="121">
        <v>44953</v>
      </c>
      <c r="E420" s="119" t="s">
        <v>133</v>
      </c>
    </row>
    <row r="421" spans="1:5" ht="15">
      <c r="A421" s="119" t="s">
        <v>40</v>
      </c>
      <c r="B421" s="119" t="s">
        <v>319</v>
      </c>
      <c r="C421" s="120">
        <v>150000</v>
      </c>
      <c r="D421" s="121">
        <v>44943</v>
      </c>
      <c r="E421" s="119" t="s">
        <v>133</v>
      </c>
    </row>
    <row r="422" spans="1:5" ht="15">
      <c r="A422" s="119" t="s">
        <v>40</v>
      </c>
      <c r="B422" s="119" t="s">
        <v>319</v>
      </c>
      <c r="C422" s="120">
        <v>710000</v>
      </c>
      <c r="D422" s="121">
        <v>44938</v>
      </c>
      <c r="E422" s="119" t="s">
        <v>133</v>
      </c>
    </row>
    <row r="423" spans="1:5" ht="15">
      <c r="A423" s="119" t="s">
        <v>40</v>
      </c>
      <c r="B423" s="119" t="s">
        <v>319</v>
      </c>
      <c r="C423" s="120">
        <v>900000</v>
      </c>
      <c r="D423" s="121">
        <v>44957</v>
      </c>
      <c r="E423" s="119" t="s">
        <v>133</v>
      </c>
    </row>
    <row r="424" spans="1:5" ht="15">
      <c r="A424" s="119" t="s">
        <v>40</v>
      </c>
      <c r="B424" s="119" t="s">
        <v>319</v>
      </c>
      <c r="C424" s="120">
        <v>470000</v>
      </c>
      <c r="D424" s="121">
        <v>44939</v>
      </c>
      <c r="E424" s="119" t="s">
        <v>133</v>
      </c>
    </row>
    <row r="425" spans="1:5" ht="15">
      <c r="A425" s="119" t="s">
        <v>40</v>
      </c>
      <c r="B425" s="119" t="s">
        <v>319</v>
      </c>
      <c r="C425" s="120">
        <v>425000</v>
      </c>
      <c r="D425" s="121">
        <v>44957</v>
      </c>
      <c r="E425" s="119" t="s">
        <v>133</v>
      </c>
    </row>
    <row r="426" spans="1:5" ht="15">
      <c r="A426" s="119" t="s">
        <v>40</v>
      </c>
      <c r="B426" s="119" t="s">
        <v>319</v>
      </c>
      <c r="C426" s="120">
        <v>495000</v>
      </c>
      <c r="D426" s="121">
        <v>44939</v>
      </c>
      <c r="E426" s="119" t="s">
        <v>133</v>
      </c>
    </row>
    <row r="427" spans="1:5" ht="15">
      <c r="A427" s="119" t="s">
        <v>40</v>
      </c>
      <c r="B427" s="119" t="s">
        <v>319</v>
      </c>
      <c r="C427" s="120">
        <v>690000</v>
      </c>
      <c r="D427" s="121">
        <v>44943</v>
      </c>
      <c r="E427" s="119" t="s">
        <v>133</v>
      </c>
    </row>
    <row r="428" spans="1:5" ht="15">
      <c r="A428" s="119" t="s">
        <v>40</v>
      </c>
      <c r="B428" s="119" t="s">
        <v>319</v>
      </c>
      <c r="C428" s="120">
        <v>4000000</v>
      </c>
      <c r="D428" s="121">
        <v>44939</v>
      </c>
      <c r="E428" s="119" t="s">
        <v>133</v>
      </c>
    </row>
    <row r="429" spans="1:5" ht="15">
      <c r="A429" s="119" t="s">
        <v>40</v>
      </c>
      <c r="B429" s="119" t="s">
        <v>319</v>
      </c>
      <c r="C429" s="120">
        <v>14250000</v>
      </c>
      <c r="D429" s="121">
        <v>44939</v>
      </c>
      <c r="E429" s="119" t="s">
        <v>133</v>
      </c>
    </row>
    <row r="430" spans="1:5" ht="15">
      <c r="A430" s="119" t="s">
        <v>40</v>
      </c>
      <c r="B430" s="119" t="s">
        <v>319</v>
      </c>
      <c r="C430" s="120">
        <v>540500</v>
      </c>
      <c r="D430" s="121">
        <v>44952</v>
      </c>
      <c r="E430" s="119" t="s">
        <v>133</v>
      </c>
    </row>
    <row r="431" spans="1:5" ht="15">
      <c r="A431" s="119" t="s">
        <v>40</v>
      </c>
      <c r="B431" s="119" t="s">
        <v>319</v>
      </c>
      <c r="C431" s="120">
        <v>615000</v>
      </c>
      <c r="D431" s="121">
        <v>44939</v>
      </c>
      <c r="E431" s="119" t="s">
        <v>133</v>
      </c>
    </row>
    <row r="432" spans="1:5" ht="15">
      <c r="A432" s="119" t="s">
        <v>40</v>
      </c>
      <c r="B432" s="119" t="s">
        <v>319</v>
      </c>
      <c r="C432" s="120">
        <v>740000</v>
      </c>
      <c r="D432" s="121">
        <v>44943</v>
      </c>
      <c r="E432" s="119" t="s">
        <v>133</v>
      </c>
    </row>
    <row r="433" spans="1:5" ht="15">
      <c r="A433" s="119" t="s">
        <v>40</v>
      </c>
      <c r="B433" s="119" t="s">
        <v>319</v>
      </c>
      <c r="C433" s="120">
        <v>489000</v>
      </c>
      <c r="D433" s="121">
        <v>44939</v>
      </c>
      <c r="E433" s="119" t="s">
        <v>133</v>
      </c>
    </row>
    <row r="434" spans="1:5" ht="15">
      <c r="A434" s="119" t="s">
        <v>40</v>
      </c>
      <c r="B434" s="119" t="s">
        <v>319</v>
      </c>
      <c r="C434" s="120">
        <v>890000</v>
      </c>
      <c r="D434" s="121">
        <v>44929</v>
      </c>
      <c r="E434" s="119" t="s">
        <v>133</v>
      </c>
    </row>
    <row r="435" spans="1:5" ht="15">
      <c r="A435" s="119" t="s">
        <v>40</v>
      </c>
      <c r="B435" s="119" t="s">
        <v>319</v>
      </c>
      <c r="C435" s="120">
        <v>245000</v>
      </c>
      <c r="D435" s="121">
        <v>44929</v>
      </c>
      <c r="E435" s="119" t="s">
        <v>133</v>
      </c>
    </row>
    <row r="436" spans="1:5" ht="15">
      <c r="A436" s="119" t="s">
        <v>40</v>
      </c>
      <c r="B436" s="119" t="s">
        <v>319</v>
      </c>
      <c r="C436" s="120">
        <v>649000</v>
      </c>
      <c r="D436" s="121">
        <v>44929</v>
      </c>
      <c r="E436" s="119" t="s">
        <v>133</v>
      </c>
    </row>
    <row r="437" spans="1:5" ht="15">
      <c r="A437" s="119" t="s">
        <v>40</v>
      </c>
      <c r="B437" s="119" t="s">
        <v>319</v>
      </c>
      <c r="C437" s="120">
        <v>985000</v>
      </c>
      <c r="D437" s="121">
        <v>44944</v>
      </c>
      <c r="E437" s="119" t="s">
        <v>133</v>
      </c>
    </row>
    <row r="438" spans="1:5" ht="15">
      <c r="A438" s="119" t="s">
        <v>40</v>
      </c>
      <c r="B438" s="119" t="s">
        <v>319</v>
      </c>
      <c r="C438" s="120">
        <v>207500</v>
      </c>
      <c r="D438" s="121">
        <v>44936</v>
      </c>
      <c r="E438" s="119" t="s">
        <v>133</v>
      </c>
    </row>
    <row r="439" spans="1:5" ht="15">
      <c r="A439" s="119" t="s">
        <v>40</v>
      </c>
      <c r="B439" s="119" t="s">
        <v>319</v>
      </c>
      <c r="C439" s="120">
        <v>665000</v>
      </c>
      <c r="D439" s="121">
        <v>44935</v>
      </c>
      <c r="E439" s="119" t="s">
        <v>133</v>
      </c>
    </row>
    <row r="440" spans="1:5" ht="15">
      <c r="A440" s="119" t="s">
        <v>40</v>
      </c>
      <c r="B440" s="119" t="s">
        <v>319</v>
      </c>
      <c r="C440" s="120">
        <v>4000000</v>
      </c>
      <c r="D440" s="121">
        <v>44939</v>
      </c>
      <c r="E440" s="119" t="s">
        <v>133</v>
      </c>
    </row>
    <row r="441" spans="1:5" ht="15">
      <c r="A441" s="119" t="s">
        <v>40</v>
      </c>
      <c r="B441" s="119" t="s">
        <v>319</v>
      </c>
      <c r="C441" s="120">
        <v>3250000</v>
      </c>
      <c r="D441" s="121">
        <v>44957</v>
      </c>
      <c r="E441" s="119" t="s">
        <v>133</v>
      </c>
    </row>
    <row r="442" spans="1:5" ht="15">
      <c r="A442" s="119" t="s">
        <v>40</v>
      </c>
      <c r="B442" s="119" t="s">
        <v>319</v>
      </c>
      <c r="C442" s="120">
        <v>3593000</v>
      </c>
      <c r="D442" s="121">
        <v>44936</v>
      </c>
      <c r="E442" s="119" t="s">
        <v>133</v>
      </c>
    </row>
    <row r="443" spans="1:5" ht="15">
      <c r="A443" s="119" t="s">
        <v>40</v>
      </c>
      <c r="B443" s="119" t="s">
        <v>319</v>
      </c>
      <c r="C443" s="120">
        <v>226000</v>
      </c>
      <c r="D443" s="121">
        <v>44951</v>
      </c>
      <c r="E443" s="119" t="s">
        <v>133</v>
      </c>
    </row>
    <row r="444" spans="1:5" ht="15">
      <c r="A444" s="119" t="s">
        <v>40</v>
      </c>
      <c r="B444" s="119" t="s">
        <v>319</v>
      </c>
      <c r="C444" s="120">
        <v>565000</v>
      </c>
      <c r="D444" s="121">
        <v>44951</v>
      </c>
      <c r="E444" s="119" t="s">
        <v>133</v>
      </c>
    </row>
    <row r="445" spans="1:5" ht="15">
      <c r="A445" s="119" t="s">
        <v>40</v>
      </c>
      <c r="B445" s="119" t="s">
        <v>319</v>
      </c>
      <c r="C445" s="120">
        <v>246000</v>
      </c>
      <c r="D445" s="121">
        <v>44949</v>
      </c>
      <c r="E445" s="119" t="s">
        <v>323</v>
      </c>
    </row>
    <row r="446" spans="1:5" ht="15">
      <c r="A446" s="119" t="s">
        <v>40</v>
      </c>
      <c r="B446" s="119" t="s">
        <v>319</v>
      </c>
      <c r="C446" s="120">
        <v>153000</v>
      </c>
      <c r="D446" s="121">
        <v>44935</v>
      </c>
      <c r="E446" s="119" t="s">
        <v>323</v>
      </c>
    </row>
    <row r="447" spans="1:5" ht="15">
      <c r="A447" s="119" t="s">
        <v>40</v>
      </c>
      <c r="B447" s="119" t="s">
        <v>319</v>
      </c>
      <c r="C447" s="120">
        <v>315000</v>
      </c>
      <c r="D447" s="121">
        <v>44950</v>
      </c>
      <c r="E447" s="119" t="s">
        <v>323</v>
      </c>
    </row>
    <row r="448" spans="1:5" ht="15">
      <c r="A448" s="119" t="s">
        <v>40</v>
      </c>
      <c r="B448" s="119" t="s">
        <v>319</v>
      </c>
      <c r="C448" s="120">
        <v>411000</v>
      </c>
      <c r="D448" s="121">
        <v>44929</v>
      </c>
      <c r="E448" s="119" t="s">
        <v>323</v>
      </c>
    </row>
    <row r="449" spans="1:5" ht="15">
      <c r="A449" s="119" t="s">
        <v>40</v>
      </c>
      <c r="B449" s="119" t="s">
        <v>319</v>
      </c>
      <c r="C449" s="120">
        <v>228000</v>
      </c>
      <c r="D449" s="121">
        <v>44938</v>
      </c>
      <c r="E449" s="119" t="s">
        <v>323</v>
      </c>
    </row>
    <row r="450" spans="1:5" ht="15">
      <c r="A450" s="119" t="s">
        <v>40</v>
      </c>
      <c r="B450" s="119" t="s">
        <v>319</v>
      </c>
      <c r="C450" s="120">
        <v>300000</v>
      </c>
      <c r="D450" s="121">
        <v>44953</v>
      </c>
      <c r="E450" s="119" t="s">
        <v>323</v>
      </c>
    </row>
    <row r="451" spans="1:5" ht="15">
      <c r="A451" s="119" t="s">
        <v>40</v>
      </c>
      <c r="B451" s="119" t="s">
        <v>319</v>
      </c>
      <c r="C451" s="120">
        <v>258000</v>
      </c>
      <c r="D451" s="121">
        <v>44943</v>
      </c>
      <c r="E451" s="119" t="s">
        <v>323</v>
      </c>
    </row>
    <row r="452" spans="1:5" ht="15">
      <c r="A452" s="119" t="s">
        <v>40</v>
      </c>
      <c r="B452" s="119" t="s">
        <v>319</v>
      </c>
      <c r="C452" s="120">
        <v>600000</v>
      </c>
      <c r="D452" s="121">
        <v>44929</v>
      </c>
      <c r="E452" s="119" t="s">
        <v>323</v>
      </c>
    </row>
    <row r="453" spans="1:5" ht="15">
      <c r="A453" s="119" t="s">
        <v>40</v>
      </c>
      <c r="B453" s="119" t="s">
        <v>319</v>
      </c>
      <c r="C453" s="120">
        <v>3570000</v>
      </c>
      <c r="D453" s="121">
        <v>44929</v>
      </c>
      <c r="E453" s="119" t="s">
        <v>323</v>
      </c>
    </row>
    <row r="454" spans="1:5" ht="15">
      <c r="A454" s="119" t="s">
        <v>40</v>
      </c>
      <c r="B454" s="119" t="s">
        <v>319</v>
      </c>
      <c r="C454" s="120">
        <v>10000000</v>
      </c>
      <c r="D454" s="121">
        <v>44938</v>
      </c>
      <c r="E454" s="119" t="s">
        <v>323</v>
      </c>
    </row>
    <row r="455" spans="1:5" ht="15">
      <c r="A455" s="119" t="s">
        <v>40</v>
      </c>
      <c r="B455" s="119" t="s">
        <v>319</v>
      </c>
      <c r="C455" s="120">
        <v>185000</v>
      </c>
      <c r="D455" s="121">
        <v>44939</v>
      </c>
      <c r="E455" s="119" t="s">
        <v>323</v>
      </c>
    </row>
    <row r="456" spans="1:5" ht="15">
      <c r="A456" s="119" t="s">
        <v>40</v>
      </c>
      <c r="B456" s="119" t="s">
        <v>319</v>
      </c>
      <c r="C456" s="120">
        <v>300000</v>
      </c>
      <c r="D456" s="121">
        <v>44950</v>
      </c>
      <c r="E456" s="119" t="s">
        <v>323</v>
      </c>
    </row>
    <row r="457" spans="1:5" ht="15">
      <c r="A457" s="119" t="s">
        <v>55</v>
      </c>
      <c r="B457" s="119" t="s">
        <v>320</v>
      </c>
      <c r="C457" s="120">
        <v>317500</v>
      </c>
      <c r="D457" s="121">
        <v>44945</v>
      </c>
      <c r="E457" s="119" t="s">
        <v>133</v>
      </c>
    </row>
    <row r="458" spans="1:5" ht="15">
      <c r="A458" s="119" t="s">
        <v>55</v>
      </c>
      <c r="B458" s="119" t="s">
        <v>320</v>
      </c>
      <c r="C458" s="120">
        <v>405000</v>
      </c>
      <c r="D458" s="121">
        <v>44943</v>
      </c>
      <c r="E458" s="119" t="s">
        <v>133</v>
      </c>
    </row>
    <row r="459" spans="1:5" ht="15">
      <c r="A459" s="119" t="s">
        <v>55</v>
      </c>
      <c r="B459" s="119" t="s">
        <v>320</v>
      </c>
      <c r="C459" s="120">
        <v>670000</v>
      </c>
      <c r="D459" s="121">
        <v>44945</v>
      </c>
      <c r="E459" s="119" t="s">
        <v>133</v>
      </c>
    </row>
    <row r="460" spans="1:5" ht="15">
      <c r="A460" s="119" t="s">
        <v>55</v>
      </c>
      <c r="B460" s="119" t="s">
        <v>320</v>
      </c>
      <c r="C460" s="120">
        <v>520000</v>
      </c>
      <c r="D460" s="121">
        <v>44953</v>
      </c>
      <c r="E460" s="119" t="s">
        <v>133</v>
      </c>
    </row>
    <row r="461" spans="1:5" ht="15">
      <c r="A461" s="119" t="s">
        <v>55</v>
      </c>
      <c r="B461" s="119" t="s">
        <v>320</v>
      </c>
      <c r="C461" s="120">
        <v>425000</v>
      </c>
      <c r="D461" s="121">
        <v>44943</v>
      </c>
      <c r="E461" s="119" t="s">
        <v>133</v>
      </c>
    </row>
    <row r="462" spans="1:5" ht="15">
      <c r="A462" s="119" t="s">
        <v>55</v>
      </c>
      <c r="B462" s="119" t="s">
        <v>320</v>
      </c>
      <c r="C462" s="120">
        <v>443500</v>
      </c>
      <c r="D462" s="121">
        <v>44956</v>
      </c>
      <c r="E462" s="119" t="s">
        <v>133</v>
      </c>
    </row>
    <row r="463" spans="1:5" ht="15">
      <c r="A463" s="119" t="s">
        <v>55</v>
      </c>
      <c r="B463" s="119" t="s">
        <v>320</v>
      </c>
      <c r="C463" s="120">
        <v>790000</v>
      </c>
      <c r="D463" s="121">
        <v>44932</v>
      </c>
      <c r="E463" s="119" t="s">
        <v>133</v>
      </c>
    </row>
    <row r="464" spans="1:5" ht="15">
      <c r="A464" s="119" t="s">
        <v>55</v>
      </c>
      <c r="B464" s="119" t="s">
        <v>320</v>
      </c>
      <c r="C464" s="120">
        <v>545000</v>
      </c>
      <c r="D464" s="121">
        <v>44937</v>
      </c>
      <c r="E464" s="119" t="s">
        <v>323</v>
      </c>
    </row>
    <row r="465" spans="1:5" ht="15">
      <c r="A465" s="119" t="s">
        <v>55</v>
      </c>
      <c r="B465" s="119" t="s">
        <v>320</v>
      </c>
      <c r="C465" s="120">
        <v>512000</v>
      </c>
      <c r="D465" s="121">
        <v>44945</v>
      </c>
      <c r="E465" s="119" t="s">
        <v>323</v>
      </c>
    </row>
    <row r="466" spans="1:5" ht="15">
      <c r="A466" s="119" t="s">
        <v>126</v>
      </c>
      <c r="B466" s="119" t="s">
        <v>321</v>
      </c>
      <c r="C466" s="120">
        <v>360000</v>
      </c>
      <c r="D466" s="121">
        <v>44957</v>
      </c>
      <c r="E466" s="119" t="s">
        <v>133</v>
      </c>
    </row>
    <row r="467" spans="1:5" ht="15">
      <c r="A467" s="119" t="s">
        <v>126</v>
      </c>
      <c r="B467" s="119" t="s">
        <v>321</v>
      </c>
      <c r="C467" s="120">
        <v>460000</v>
      </c>
      <c r="D467" s="121">
        <v>44943</v>
      </c>
      <c r="E467" s="119" t="s">
        <v>133</v>
      </c>
    </row>
    <row r="468" spans="1:5" ht="15">
      <c r="A468" s="119" t="s">
        <v>126</v>
      </c>
      <c r="B468" s="119" t="s">
        <v>321</v>
      </c>
      <c r="C468" s="120">
        <v>308327</v>
      </c>
      <c r="D468" s="121">
        <v>44935</v>
      </c>
      <c r="E468" s="119" t="s">
        <v>323</v>
      </c>
    </row>
    <row r="469" spans="1:5" ht="30">
      <c r="A469" s="119" t="s">
        <v>128</v>
      </c>
      <c r="B469" s="119" t="s">
        <v>322</v>
      </c>
      <c r="C469" s="120">
        <v>841907</v>
      </c>
      <c r="D469" s="121">
        <v>44957</v>
      </c>
      <c r="E469" s="119" t="s">
        <v>133</v>
      </c>
    </row>
    <row r="470" spans="1:5" ht="30">
      <c r="A470" s="119" t="s">
        <v>128</v>
      </c>
      <c r="B470" s="119" t="s">
        <v>322</v>
      </c>
      <c r="C470" s="120">
        <v>1011943</v>
      </c>
      <c r="D470" s="121">
        <v>44957</v>
      </c>
      <c r="E470" s="119" t="s">
        <v>133</v>
      </c>
    </row>
    <row r="471" spans="1:5" ht="30">
      <c r="A471" s="119" t="s">
        <v>128</v>
      </c>
      <c r="B471" s="119" t="s">
        <v>322</v>
      </c>
      <c r="C471" s="120">
        <v>672320</v>
      </c>
      <c r="D471" s="121">
        <v>44957</v>
      </c>
      <c r="E471" s="119" t="s">
        <v>133</v>
      </c>
    </row>
    <row r="472" spans="1:5" ht="30">
      <c r="A472" s="119" t="s">
        <v>128</v>
      </c>
      <c r="B472" s="119" t="s">
        <v>322</v>
      </c>
      <c r="C472" s="120">
        <v>1163703</v>
      </c>
      <c r="D472" s="121">
        <v>44957</v>
      </c>
      <c r="E472" s="119" t="s">
        <v>133</v>
      </c>
    </row>
    <row r="473" spans="1:5" ht="30">
      <c r="A473" s="119" t="s">
        <v>128</v>
      </c>
      <c r="B473" s="119" t="s">
        <v>322</v>
      </c>
      <c r="C473" s="120">
        <v>971657</v>
      </c>
      <c r="D473" s="121">
        <v>44957</v>
      </c>
      <c r="E473" s="119" t="s">
        <v>133</v>
      </c>
    </row>
    <row r="474" spans="1:5" ht="30">
      <c r="A474" s="119" t="s">
        <v>128</v>
      </c>
      <c r="B474" s="119" t="s">
        <v>322</v>
      </c>
      <c r="C474" s="120">
        <v>628950</v>
      </c>
      <c r="D474" s="121">
        <v>44957</v>
      </c>
      <c r="E474" s="119" t="s">
        <v>133</v>
      </c>
    </row>
    <row r="475" spans="1:5" ht="30">
      <c r="A475" s="119" t="s">
        <v>128</v>
      </c>
      <c r="B475" s="119" t="s">
        <v>322</v>
      </c>
      <c r="C475" s="120">
        <v>739995</v>
      </c>
      <c r="D475" s="121">
        <v>44944</v>
      </c>
      <c r="E475" s="119" t="s">
        <v>133</v>
      </c>
    </row>
    <row r="476" spans="1:5" ht="30">
      <c r="A476" s="119" t="s">
        <v>128</v>
      </c>
      <c r="B476" s="119" t="s">
        <v>322</v>
      </c>
      <c r="C476" s="120">
        <v>586339</v>
      </c>
      <c r="D476" s="121">
        <v>44953</v>
      </c>
      <c r="E476" s="119" t="s">
        <v>133</v>
      </c>
    </row>
    <row r="477" spans="1:5" ht="30">
      <c r="A477" s="119" t="s">
        <v>128</v>
      </c>
      <c r="B477" s="119" t="s">
        <v>322</v>
      </c>
      <c r="C477" s="120">
        <v>699995</v>
      </c>
      <c r="D477" s="121">
        <v>44952</v>
      </c>
      <c r="E477" s="119" t="s">
        <v>133</v>
      </c>
    </row>
    <row r="478" spans="1:5" ht="30">
      <c r="A478" s="119" t="s">
        <v>128</v>
      </c>
      <c r="B478" s="119" t="s">
        <v>322</v>
      </c>
      <c r="C478" s="120">
        <v>582315</v>
      </c>
      <c r="D478" s="121">
        <v>44952</v>
      </c>
      <c r="E478" s="119" t="s">
        <v>133</v>
      </c>
    </row>
    <row r="479" spans="1:5" ht="30">
      <c r="A479" s="119" t="s">
        <v>128</v>
      </c>
      <c r="B479" s="119" t="s">
        <v>322</v>
      </c>
      <c r="C479" s="120">
        <v>512995</v>
      </c>
      <c r="D479" s="121">
        <v>44943</v>
      </c>
      <c r="E479" s="119" t="s">
        <v>133</v>
      </c>
    </row>
    <row r="480" spans="1:5" ht="30">
      <c r="A480" s="119" t="s">
        <v>128</v>
      </c>
      <c r="B480" s="119" t="s">
        <v>322</v>
      </c>
      <c r="C480" s="120">
        <v>896338</v>
      </c>
      <c r="D480" s="121">
        <v>44951</v>
      </c>
      <c r="E480" s="119" t="s">
        <v>133</v>
      </c>
    </row>
    <row r="481" spans="1:5" ht="30">
      <c r="A481" s="119" t="s">
        <v>128</v>
      </c>
      <c r="B481" s="119" t="s">
        <v>322</v>
      </c>
      <c r="C481" s="120">
        <v>1006187</v>
      </c>
      <c r="D481" s="121">
        <v>44951</v>
      </c>
      <c r="E481" s="119" t="s">
        <v>133</v>
      </c>
    </row>
    <row r="482" spans="1:5" ht="30">
      <c r="A482" s="119" t="s">
        <v>128</v>
      </c>
      <c r="B482" s="119" t="s">
        <v>322</v>
      </c>
      <c r="C482" s="120">
        <v>621536</v>
      </c>
      <c r="D482" s="121">
        <v>44943</v>
      </c>
      <c r="E482" s="119" t="s">
        <v>133</v>
      </c>
    </row>
    <row r="483" spans="1:5" ht="30">
      <c r="A483" s="119" t="s">
        <v>128</v>
      </c>
      <c r="B483" s="119" t="s">
        <v>322</v>
      </c>
      <c r="C483" s="120">
        <v>672693</v>
      </c>
      <c r="D483" s="121">
        <v>44951</v>
      </c>
      <c r="E483" s="119" t="s">
        <v>133</v>
      </c>
    </row>
    <row r="484" spans="1:5" ht="30">
      <c r="A484" s="119" t="s">
        <v>128</v>
      </c>
      <c r="B484" s="119" t="s">
        <v>322</v>
      </c>
      <c r="C484" s="120">
        <v>717841</v>
      </c>
      <c r="D484" s="121">
        <v>44944</v>
      </c>
      <c r="E484" s="119" t="s">
        <v>133</v>
      </c>
    </row>
    <row r="485" spans="1:5" ht="30">
      <c r="A485" s="119" t="s">
        <v>128</v>
      </c>
      <c r="B485" s="119" t="s">
        <v>322</v>
      </c>
      <c r="C485" s="120">
        <v>557925</v>
      </c>
      <c r="D485" s="121">
        <v>44952</v>
      </c>
      <c r="E485" s="119" t="s">
        <v>133</v>
      </c>
    </row>
    <row r="486" spans="1:5" ht="30">
      <c r="A486" s="119" t="s">
        <v>128</v>
      </c>
      <c r="B486" s="119" t="s">
        <v>322</v>
      </c>
      <c r="C486" s="120">
        <v>988995</v>
      </c>
      <c r="D486" s="121">
        <v>44944</v>
      </c>
      <c r="E486" s="119" t="s">
        <v>133</v>
      </c>
    </row>
    <row r="487" spans="1:5" ht="30">
      <c r="A487" s="119" t="s">
        <v>128</v>
      </c>
      <c r="B487" s="119" t="s">
        <v>322</v>
      </c>
      <c r="C487" s="120">
        <v>628588</v>
      </c>
      <c r="D487" s="121">
        <v>44939</v>
      </c>
      <c r="E487" s="119" t="s">
        <v>133</v>
      </c>
    </row>
    <row r="488" spans="1:5" ht="30">
      <c r="A488" s="119" t="s">
        <v>128</v>
      </c>
      <c r="B488" s="119" t="s">
        <v>322</v>
      </c>
      <c r="C488" s="120">
        <v>727205</v>
      </c>
      <c r="D488" s="121">
        <v>44950</v>
      </c>
      <c r="E488" s="119" t="s">
        <v>133</v>
      </c>
    </row>
    <row r="489" spans="1:5" ht="30">
      <c r="A489" s="119" t="s">
        <v>128</v>
      </c>
      <c r="B489" s="119" t="s">
        <v>322</v>
      </c>
      <c r="C489" s="120">
        <v>1460735</v>
      </c>
      <c r="D489" s="121">
        <v>44945</v>
      </c>
      <c r="E489" s="119" t="s">
        <v>133</v>
      </c>
    </row>
    <row r="490" spans="1:5" ht="30">
      <c r="A490" s="119" t="s">
        <v>128</v>
      </c>
      <c r="B490" s="119" t="s">
        <v>322</v>
      </c>
      <c r="C490" s="120">
        <v>809586</v>
      </c>
      <c r="D490" s="121">
        <v>44950</v>
      </c>
      <c r="E490" s="119" t="s">
        <v>133</v>
      </c>
    </row>
    <row r="491" spans="1:5" ht="30">
      <c r="A491" s="119" t="s">
        <v>128</v>
      </c>
      <c r="B491" s="119" t="s">
        <v>322</v>
      </c>
      <c r="C491" s="120">
        <v>532015</v>
      </c>
      <c r="D491" s="121">
        <v>44945</v>
      </c>
      <c r="E491" s="119" t="s">
        <v>133</v>
      </c>
    </row>
    <row r="492" spans="1:5" ht="30">
      <c r="A492" s="119" t="s">
        <v>128</v>
      </c>
      <c r="B492" s="119" t="s">
        <v>322</v>
      </c>
      <c r="C492" s="120">
        <v>935160</v>
      </c>
      <c r="D492" s="121">
        <v>44950</v>
      </c>
      <c r="E492" s="119" t="s">
        <v>133</v>
      </c>
    </row>
    <row r="493" spans="1:5" ht="30">
      <c r="A493" s="119" t="s">
        <v>128</v>
      </c>
      <c r="B493" s="119" t="s">
        <v>322</v>
      </c>
      <c r="C493" s="120">
        <v>881971</v>
      </c>
      <c r="D493" s="121">
        <v>44950</v>
      </c>
      <c r="E493" s="119" t="s">
        <v>133</v>
      </c>
    </row>
    <row r="494" spans="1:5" ht="30">
      <c r="A494" s="119" t="s">
        <v>128</v>
      </c>
      <c r="B494" s="119" t="s">
        <v>322</v>
      </c>
      <c r="C494" s="120">
        <v>629995</v>
      </c>
      <c r="D494" s="121">
        <v>44945</v>
      </c>
      <c r="E494" s="119" t="s">
        <v>133</v>
      </c>
    </row>
    <row r="495" spans="1:5" ht="30">
      <c r="A495" s="119" t="s">
        <v>128</v>
      </c>
      <c r="B495" s="119" t="s">
        <v>322</v>
      </c>
      <c r="C495" s="120">
        <v>582179</v>
      </c>
      <c r="D495" s="121">
        <v>44946</v>
      </c>
      <c r="E495" s="119" t="s">
        <v>133</v>
      </c>
    </row>
    <row r="496" spans="1:5" ht="30">
      <c r="A496" s="119" t="s">
        <v>128</v>
      </c>
      <c r="B496" s="119" t="s">
        <v>322</v>
      </c>
      <c r="C496" s="120">
        <v>681472</v>
      </c>
      <c r="D496" s="121">
        <v>44946</v>
      </c>
      <c r="E496" s="119" t="s">
        <v>133</v>
      </c>
    </row>
    <row r="497" spans="1:5" ht="30">
      <c r="A497" s="119" t="s">
        <v>128</v>
      </c>
      <c r="B497" s="119" t="s">
        <v>322</v>
      </c>
      <c r="C497" s="120">
        <v>1453984</v>
      </c>
      <c r="D497" s="121">
        <v>44946</v>
      </c>
      <c r="E497" s="119" t="s">
        <v>133</v>
      </c>
    </row>
    <row r="498" spans="1:5" ht="30">
      <c r="A498" s="119" t="s">
        <v>128</v>
      </c>
      <c r="B498" s="119" t="s">
        <v>322</v>
      </c>
      <c r="C498" s="120">
        <v>996810</v>
      </c>
      <c r="D498" s="121">
        <v>44944</v>
      </c>
      <c r="E498" s="119" t="s">
        <v>133</v>
      </c>
    </row>
    <row r="499" spans="1:5" ht="30">
      <c r="A499" s="119" t="s">
        <v>128</v>
      </c>
      <c r="B499" s="119" t="s">
        <v>322</v>
      </c>
      <c r="C499" s="120">
        <v>936970</v>
      </c>
      <c r="D499" s="121">
        <v>44956</v>
      </c>
      <c r="E499" s="119" t="s">
        <v>133</v>
      </c>
    </row>
    <row r="500" spans="1:5" ht="30">
      <c r="A500" s="119" t="s">
        <v>128</v>
      </c>
      <c r="B500" s="119" t="s">
        <v>322</v>
      </c>
      <c r="C500" s="120">
        <v>610199</v>
      </c>
      <c r="D500" s="121">
        <v>44957</v>
      </c>
      <c r="E500" s="119" t="s">
        <v>133</v>
      </c>
    </row>
    <row r="501" spans="1:5" ht="30">
      <c r="A501" s="119" t="s">
        <v>128</v>
      </c>
      <c r="B501" s="119" t="s">
        <v>322</v>
      </c>
      <c r="C501" s="120">
        <v>580763</v>
      </c>
      <c r="D501" s="121">
        <v>44957</v>
      </c>
      <c r="E501" s="119" t="s">
        <v>133</v>
      </c>
    </row>
    <row r="502" spans="1:5" ht="30">
      <c r="A502" s="119" t="s">
        <v>128</v>
      </c>
      <c r="B502" s="119" t="s">
        <v>322</v>
      </c>
      <c r="C502" s="120">
        <v>1652767</v>
      </c>
      <c r="D502" s="121">
        <v>44957</v>
      </c>
      <c r="E502" s="119" t="s">
        <v>133</v>
      </c>
    </row>
    <row r="503" spans="1:5" ht="30">
      <c r="A503" s="119" t="s">
        <v>128</v>
      </c>
      <c r="B503" s="119" t="s">
        <v>322</v>
      </c>
      <c r="C503" s="120">
        <v>886995</v>
      </c>
      <c r="D503" s="121">
        <v>44957</v>
      </c>
      <c r="E503" s="119" t="s">
        <v>133</v>
      </c>
    </row>
    <row r="504" spans="1:5" ht="30">
      <c r="A504" s="119" t="s">
        <v>128</v>
      </c>
      <c r="B504" s="119" t="s">
        <v>322</v>
      </c>
      <c r="C504" s="120">
        <v>478909</v>
      </c>
      <c r="D504" s="121">
        <v>44957</v>
      </c>
      <c r="E504" s="119" t="s">
        <v>133</v>
      </c>
    </row>
    <row r="505" spans="1:5" ht="30">
      <c r="A505" s="119" t="s">
        <v>128</v>
      </c>
      <c r="B505" s="119" t="s">
        <v>322</v>
      </c>
      <c r="C505" s="120">
        <v>606361</v>
      </c>
      <c r="D505" s="121">
        <v>44957</v>
      </c>
      <c r="E505" s="119" t="s">
        <v>133</v>
      </c>
    </row>
    <row r="506" spans="1:5" ht="30">
      <c r="A506" s="119" t="s">
        <v>128</v>
      </c>
      <c r="B506" s="119" t="s">
        <v>322</v>
      </c>
      <c r="C506" s="120">
        <v>1090326</v>
      </c>
      <c r="D506" s="121">
        <v>44931</v>
      </c>
      <c r="E506" s="119" t="s">
        <v>133</v>
      </c>
    </row>
    <row r="507" spans="1:5" ht="30">
      <c r="A507" s="119" t="s">
        <v>128</v>
      </c>
      <c r="B507" s="119" t="s">
        <v>322</v>
      </c>
      <c r="C507" s="120">
        <v>576482</v>
      </c>
      <c r="D507" s="121">
        <v>44956</v>
      </c>
      <c r="E507" s="119" t="s">
        <v>133</v>
      </c>
    </row>
    <row r="508" spans="1:5" ht="30">
      <c r="A508" s="119" t="s">
        <v>128</v>
      </c>
      <c r="B508" s="119" t="s">
        <v>322</v>
      </c>
      <c r="C508" s="120">
        <v>682139</v>
      </c>
      <c r="D508" s="121">
        <v>44956</v>
      </c>
      <c r="E508" s="119" t="s">
        <v>133</v>
      </c>
    </row>
    <row r="509" spans="1:5" ht="30">
      <c r="A509" s="119" t="s">
        <v>128</v>
      </c>
      <c r="B509" s="119" t="s">
        <v>322</v>
      </c>
      <c r="C509" s="120">
        <v>560193</v>
      </c>
      <c r="D509" s="121">
        <v>44952</v>
      </c>
      <c r="E509" s="119" t="s">
        <v>133</v>
      </c>
    </row>
    <row r="510" spans="1:5" ht="30">
      <c r="A510" s="119" t="s">
        <v>128</v>
      </c>
      <c r="B510" s="119" t="s">
        <v>322</v>
      </c>
      <c r="C510" s="120">
        <v>971269</v>
      </c>
      <c r="D510" s="121">
        <v>44956</v>
      </c>
      <c r="E510" s="119" t="s">
        <v>133</v>
      </c>
    </row>
    <row r="511" spans="1:5" ht="30">
      <c r="A511" s="119" t="s">
        <v>128</v>
      </c>
      <c r="B511" s="119" t="s">
        <v>322</v>
      </c>
      <c r="C511" s="120">
        <v>854995</v>
      </c>
      <c r="D511" s="121">
        <v>44957</v>
      </c>
      <c r="E511" s="119" t="s">
        <v>133</v>
      </c>
    </row>
    <row r="512" spans="1:5" ht="30">
      <c r="A512" s="119" t="s">
        <v>128</v>
      </c>
      <c r="B512" s="119" t="s">
        <v>322</v>
      </c>
      <c r="C512" s="120">
        <v>829498</v>
      </c>
      <c r="D512" s="121">
        <v>44956</v>
      </c>
      <c r="E512" s="119" t="s">
        <v>133</v>
      </c>
    </row>
    <row r="513" spans="1:5" ht="30">
      <c r="A513" s="119" t="s">
        <v>128</v>
      </c>
      <c r="B513" s="119" t="s">
        <v>322</v>
      </c>
      <c r="C513" s="120">
        <v>1447787</v>
      </c>
      <c r="D513" s="121">
        <v>44953</v>
      </c>
      <c r="E513" s="119" t="s">
        <v>133</v>
      </c>
    </row>
    <row r="514" spans="1:5" ht="30">
      <c r="A514" s="119" t="s">
        <v>128</v>
      </c>
      <c r="B514" s="119" t="s">
        <v>322</v>
      </c>
      <c r="C514" s="120">
        <v>860317</v>
      </c>
      <c r="D514" s="121">
        <v>44953</v>
      </c>
      <c r="E514" s="119" t="s">
        <v>133</v>
      </c>
    </row>
    <row r="515" spans="1:5" ht="30">
      <c r="A515" s="119" t="s">
        <v>128</v>
      </c>
      <c r="B515" s="119" t="s">
        <v>322</v>
      </c>
      <c r="C515" s="120">
        <v>929100</v>
      </c>
      <c r="D515" s="121">
        <v>44953</v>
      </c>
      <c r="E515" s="119" t="s">
        <v>133</v>
      </c>
    </row>
    <row r="516" spans="1:5" ht="30">
      <c r="A516" s="119" t="s">
        <v>128</v>
      </c>
      <c r="B516" s="119" t="s">
        <v>322</v>
      </c>
      <c r="C516" s="120">
        <v>803350</v>
      </c>
      <c r="D516" s="121">
        <v>44953</v>
      </c>
      <c r="E516" s="119" t="s">
        <v>133</v>
      </c>
    </row>
    <row r="517" spans="1:5" ht="30">
      <c r="A517" s="119" t="s">
        <v>128</v>
      </c>
      <c r="B517" s="119" t="s">
        <v>322</v>
      </c>
      <c r="C517" s="120">
        <v>607000</v>
      </c>
      <c r="D517" s="121">
        <v>44953</v>
      </c>
      <c r="E517" s="119" t="s">
        <v>133</v>
      </c>
    </row>
    <row r="518" spans="1:5" ht="30">
      <c r="A518" s="119" t="s">
        <v>128</v>
      </c>
      <c r="B518" s="119" t="s">
        <v>322</v>
      </c>
      <c r="C518" s="120">
        <v>467662</v>
      </c>
      <c r="D518" s="121">
        <v>44938</v>
      </c>
      <c r="E518" s="119" t="s">
        <v>133</v>
      </c>
    </row>
    <row r="519" spans="1:5" ht="30">
      <c r="A519" s="119" t="s">
        <v>128</v>
      </c>
      <c r="B519" s="119" t="s">
        <v>322</v>
      </c>
      <c r="C519" s="120">
        <v>1044839</v>
      </c>
      <c r="D519" s="121">
        <v>44938</v>
      </c>
      <c r="E519" s="119" t="s">
        <v>133</v>
      </c>
    </row>
    <row r="520" spans="1:5" ht="30">
      <c r="A520" s="119" t="s">
        <v>128</v>
      </c>
      <c r="B520" s="119" t="s">
        <v>322</v>
      </c>
      <c r="C520" s="120">
        <v>789840</v>
      </c>
      <c r="D520" s="121">
        <v>44952</v>
      </c>
      <c r="E520" s="119" t="s">
        <v>133</v>
      </c>
    </row>
    <row r="521" spans="1:5" ht="30">
      <c r="A521" s="119" t="s">
        <v>128</v>
      </c>
      <c r="B521" s="119" t="s">
        <v>322</v>
      </c>
      <c r="C521" s="120">
        <v>692761</v>
      </c>
      <c r="D521" s="121">
        <v>44952</v>
      </c>
      <c r="E521" s="119" t="s">
        <v>133</v>
      </c>
    </row>
    <row r="522" spans="1:5" ht="30">
      <c r="A522" s="119" t="s">
        <v>128</v>
      </c>
      <c r="B522" s="119" t="s">
        <v>322</v>
      </c>
      <c r="C522" s="120">
        <v>1434949</v>
      </c>
      <c r="D522" s="121">
        <v>44932</v>
      </c>
      <c r="E522" s="119" t="s">
        <v>133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17</vt:i4>
      </vt:variant>
    </vt:vector>
  </HeadingPairs>
  <TitlesOfParts>
    <vt:vector size="26" baseType="lpstr">
      <vt:lpstr>OVERALL STATS</vt:lpstr>
      <vt:lpstr>SALES STATS</vt:lpstr>
      <vt:lpstr>LOAN ONLY STATS</vt:lpstr>
      <vt:lpstr>BRANCH SALES TRACKING</vt:lpstr>
      <vt:lpstr>LENDER TRACKING</vt:lpstr>
      <vt:lpstr>BUILDER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ConventionalLoansExcludingInclineMarket</vt:lpstr>
      <vt:lpstr>ConventionalLoansMarket</vt:lpstr>
      <vt:lpstr>CreditLineLoansMarket</vt:lpstr>
      <vt:lpstr>HardMoneyLoansMarket</vt:lpstr>
      <vt:lpstr>InclineSalesMarket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ResidentialSalesExcludingInclineMarket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2023-02-02T01:46:38Z</dcterms:modified>
</cp:coreProperties>
</file>