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STATS'!$A$20:$C$23</definedName>
    <definedName name="CommercialSalesMarket">'SALES STATS'!$A$45:$C$48</definedName>
    <definedName name="ConstructionLoansMarket">'LOAN ONLY STATS'!$A$40:$C$40</definedName>
    <definedName name="ConventionalLoansExcludingInclineMarket">'LOAN ONLY STATS'!$A$53:$C$60</definedName>
    <definedName name="ConventionalLoansMarket">'LOAN ONLY STATS'!$A$7:$C$14</definedName>
    <definedName name="CreditLineLoansMarket">'LOAN ONLY STATS'!$A$29:$C$34</definedName>
    <definedName name="HardMoneyLoansMarket">'LOAN ONLY STATS'!$A$46:$C$47</definedName>
    <definedName name="InclineSalesMarket">'SALES STATS'!$A$64:$C$65</definedName>
    <definedName name="OverallLoans">'OVERALL STATS'!$A$23:$C$30</definedName>
    <definedName name="OverallSales">'OVERALL STATS'!$A$7:$C$17</definedName>
    <definedName name="OverallSalesAndLoans">'OVERALL STATS'!$A$36:$C$47</definedName>
    <definedName name="_xlnm.Print_Titles" localSheetId="1">'SALES STATS'!$1:$6</definedName>
    <definedName name="ResaleMarket">'SALES STATS'!$A$7:$C$14</definedName>
    <definedName name="ResidentialResaleMarket">'SALES STATS'!$A$32:$C$39</definedName>
    <definedName name="ResidentialSalesExcludingInclineMarket">'SALES STATS'!$A$71:$C$78</definedName>
    <definedName name="SubdivisionMarket">'SALES STATS'!$A$20:$C$26</definedName>
    <definedName name="VacantLandSalesMarket">'SALES STATS'!$A$54:$C$58</definedName>
  </definedNames>
  <calcPr calcId="124519"/>
  <pivotCaches>
    <pivotCache cacheId="7" r:id="rId10"/>
    <pivotCache cacheId="14" r:id="rId11"/>
  </pivotCaches>
</workbook>
</file>

<file path=xl/calcChain.xml><?xml version="1.0" encoding="utf-8"?>
<calcChain xmlns="http://schemas.openxmlformats.org/spreadsheetml/2006/main">
  <c r="G60" i="3"/>
  <c r="G59"/>
  <c r="G58"/>
  <c r="G57"/>
  <c r="G56"/>
  <c r="G55"/>
  <c r="G54"/>
  <c r="G53"/>
  <c r="G47"/>
  <c r="G46"/>
  <c r="G40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78" i="2"/>
  <c r="G77"/>
  <c r="G76"/>
  <c r="G75"/>
  <c r="G74"/>
  <c r="G73"/>
  <c r="G72"/>
  <c r="G71"/>
  <c r="G65"/>
  <c r="G64"/>
  <c r="G58"/>
  <c r="G57"/>
  <c r="G56"/>
  <c r="G55"/>
  <c r="G54"/>
  <c r="G48"/>
  <c r="G47"/>
  <c r="G46"/>
  <c r="G45"/>
  <c r="G39"/>
  <c r="G38"/>
  <c r="G37"/>
  <c r="G36"/>
  <c r="G35"/>
  <c r="G34"/>
  <c r="G33"/>
  <c r="G32"/>
  <c r="G26"/>
  <c r="G25"/>
  <c r="G24"/>
  <c r="G23"/>
  <c r="G22"/>
  <c r="G21"/>
  <c r="G20"/>
  <c r="G14"/>
  <c r="G13"/>
  <c r="G12"/>
  <c r="G11"/>
  <c r="G10"/>
  <c r="G9"/>
  <c r="G8"/>
  <c r="G7"/>
  <c r="G47" i="1"/>
  <c r="G46"/>
  <c r="G45"/>
  <c r="G44"/>
  <c r="G43"/>
  <c r="G42"/>
  <c r="G41"/>
  <c r="G40"/>
  <c r="G39"/>
  <c r="G38"/>
  <c r="G37"/>
  <c r="G36"/>
  <c r="G30"/>
  <c r="G29"/>
  <c r="G28"/>
  <c r="G27"/>
  <c r="G26"/>
  <c r="G25"/>
  <c r="G24"/>
  <c r="G23"/>
  <c r="G17"/>
  <c r="G16"/>
  <c r="G15"/>
  <c r="G14"/>
  <c r="G13"/>
  <c r="G12"/>
  <c r="G11"/>
  <c r="G10"/>
  <c r="G9"/>
  <c r="G8"/>
  <c r="G7"/>
  <c r="C61" i="3"/>
  <c r="B61"/>
  <c r="D59" l="1"/>
  <c r="D57"/>
  <c r="D54"/>
  <c r="D53"/>
  <c r="E56"/>
  <c r="D60"/>
  <c r="E55"/>
  <c r="E54"/>
  <c r="E53"/>
  <c r="E60"/>
  <c r="E59"/>
  <c r="E58"/>
  <c r="E57"/>
  <c r="D58"/>
  <c r="D56"/>
  <c r="D55"/>
  <c r="C79" i="2"/>
  <c r="B79"/>
  <c r="C66"/>
  <c r="B66"/>
  <c r="C28" i="18"/>
  <c r="F25" s="1"/>
  <c r="B28"/>
  <c r="E5" s="1"/>
  <c r="A2"/>
  <c r="C41" i="3"/>
  <c r="B41"/>
  <c r="C24"/>
  <c r="B24"/>
  <c r="C49" i="2"/>
  <c r="B49"/>
  <c r="B18" i="1"/>
  <c r="C18"/>
  <c r="E15" s="1"/>
  <c r="B48" i="3"/>
  <c r="C48"/>
  <c r="B35"/>
  <c r="C35"/>
  <c r="B15"/>
  <c r="D7" s="1"/>
  <c r="C15"/>
  <c r="E7" s="1"/>
  <c r="B59" i="2"/>
  <c r="C59"/>
  <c r="B40"/>
  <c r="D33" s="1"/>
  <c r="C40"/>
  <c r="E33" s="1"/>
  <c r="A2"/>
  <c r="B27"/>
  <c r="D21" s="1"/>
  <c r="C27"/>
  <c r="E72" l="1"/>
  <c r="E73"/>
  <c r="E74"/>
  <c r="E75"/>
  <c r="E76"/>
  <c r="E77"/>
  <c r="E78"/>
  <c r="E71"/>
  <c r="D74"/>
  <c r="D75"/>
  <c r="D76"/>
  <c r="D77"/>
  <c r="D71"/>
  <c r="D78"/>
  <c r="D72"/>
  <c r="D73"/>
  <c r="E64"/>
  <c r="E65"/>
  <c r="D64"/>
  <c r="D65"/>
  <c r="F15" i="18"/>
  <c r="F9"/>
  <c r="F5"/>
  <c r="F27"/>
  <c r="F23"/>
  <c r="F22"/>
  <c r="F21"/>
  <c r="F17"/>
  <c r="F16"/>
  <c r="F11"/>
  <c r="E11"/>
  <c r="F10"/>
  <c r="E10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D47" i="3"/>
  <c r="D32"/>
  <c r="E34"/>
  <c r="E32"/>
  <c r="E31"/>
  <c r="D21"/>
  <c r="D23"/>
  <c r="E20"/>
  <c r="E22"/>
  <c r="D20"/>
  <c r="D22"/>
  <c r="E21"/>
  <c r="E23"/>
  <c r="E9"/>
  <c r="D9"/>
  <c r="E9" i="1"/>
  <c r="D9"/>
  <c r="E56" i="2"/>
  <c r="D56"/>
  <c r="E48"/>
  <c r="D48"/>
  <c r="E34"/>
  <c r="D34"/>
  <c r="E23"/>
  <c r="D23"/>
  <c r="E55"/>
  <c r="E58"/>
  <c r="D47"/>
  <c r="E46"/>
  <c r="D45"/>
  <c r="D38"/>
  <c r="D39"/>
  <c r="E17" i="1"/>
  <c r="E16"/>
  <c r="D16"/>
  <c r="D17"/>
  <c r="D8" i="3"/>
  <c r="D11"/>
  <c r="D13"/>
  <c r="E10"/>
  <c r="E12"/>
  <c r="D10"/>
  <c r="D12"/>
  <c r="E8"/>
  <c r="E11"/>
  <c r="E13"/>
  <c r="D31"/>
  <c r="D34"/>
  <c r="E30"/>
  <c r="E33"/>
  <c r="D30"/>
  <c r="D33"/>
  <c r="E40"/>
  <c r="D40"/>
  <c r="E47"/>
  <c r="D55" i="2"/>
  <c r="D58"/>
  <c r="E57"/>
  <c r="D57"/>
  <c r="D46"/>
  <c r="E45"/>
  <c r="E47"/>
  <c r="E39"/>
  <c r="E38"/>
  <c r="E26"/>
  <c r="D26"/>
  <c r="E22"/>
  <c r="E25"/>
  <c r="E24"/>
  <c r="D24"/>
  <c r="D22"/>
  <c r="D25"/>
  <c r="D15" i="1"/>
  <c r="E54" i="2"/>
  <c r="E32"/>
  <c r="E35"/>
  <c r="E37"/>
  <c r="E21"/>
  <c r="E20"/>
  <c r="D20"/>
  <c r="D36"/>
  <c r="E36"/>
  <c r="D37"/>
  <c r="D35"/>
  <c r="D32"/>
  <c r="D54"/>
  <c r="A2" i="3"/>
  <c r="E46"/>
  <c r="B15" i="2"/>
  <c r="C15"/>
  <c r="B31" i="1"/>
  <c r="C31"/>
  <c r="B48"/>
  <c r="C48"/>
  <c r="E28" i="18" l="1"/>
  <c r="F28"/>
  <c r="E61" i="3"/>
  <c r="D61"/>
  <c r="E79" i="2"/>
  <c r="D79"/>
  <c r="D66"/>
  <c r="E66"/>
  <c r="E39" i="1"/>
  <c r="D39"/>
  <c r="E27"/>
  <c r="D27"/>
  <c r="E9" i="2"/>
  <c r="D9"/>
  <c r="E24" i="3"/>
  <c r="D24"/>
  <c r="E49" i="2"/>
  <c r="D49"/>
  <c r="E30" i="1"/>
  <c r="E29"/>
  <c r="D47"/>
  <c r="D46"/>
  <c r="D45"/>
  <c r="E46"/>
  <c r="E47"/>
  <c r="E45"/>
  <c r="D29"/>
  <c r="D30"/>
  <c r="E44"/>
  <c r="D40"/>
  <c r="D44"/>
  <c r="E26"/>
  <c r="E28"/>
  <c r="D28"/>
  <c r="D26"/>
  <c r="E42"/>
  <c r="E40"/>
  <c r="E38"/>
  <c r="E41"/>
  <c r="D46" i="3"/>
  <c r="E41"/>
  <c r="D41"/>
  <c r="E29"/>
  <c r="D29"/>
  <c r="D14"/>
  <c r="E14"/>
  <c r="D59" i="2"/>
  <c r="E59"/>
  <c r="E40"/>
  <c r="D40"/>
  <c r="D8"/>
  <c r="D7"/>
  <c r="D10"/>
  <c r="D12"/>
  <c r="D14"/>
  <c r="D11"/>
  <c r="D13"/>
  <c r="E14"/>
  <c r="E7"/>
  <c r="E12"/>
  <c r="E8"/>
  <c r="E11"/>
  <c r="E13"/>
  <c r="E10"/>
  <c r="E37" i="1"/>
  <c r="E36"/>
  <c r="E43"/>
  <c r="D36"/>
  <c r="E8"/>
  <c r="D11"/>
  <c r="D8"/>
  <c r="D7"/>
  <c r="E14"/>
  <c r="E11"/>
  <c r="D10"/>
  <c r="D12"/>
  <c r="D13"/>
  <c r="D14"/>
  <c r="D25"/>
  <c r="E23"/>
  <c r="E24"/>
  <c r="E25"/>
  <c r="D42"/>
  <c r="D37"/>
  <c r="E7"/>
  <c r="D43"/>
  <c r="D38"/>
  <c r="D24"/>
  <c r="D23"/>
  <c r="E10"/>
  <c r="E12"/>
  <c r="D41"/>
  <c r="E13"/>
  <c r="E48" l="1"/>
  <c r="D48"/>
  <c r="E48" i="3"/>
  <c r="E35"/>
  <c r="D35"/>
  <c r="D48"/>
  <c r="E15"/>
  <c r="D15"/>
  <c r="E27" i="2"/>
  <c r="D27"/>
  <c r="D18" i="1"/>
  <c r="E18"/>
  <c r="E15" i="2"/>
  <c r="D15"/>
  <c r="D31" i="1"/>
  <c r="E31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<sst xmlns="http://schemas.openxmlformats.org/spreadsheetml/2006/main" count="6036" uniqueCount="330">
  <si>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</si>
  <si>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</si>
  <si>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</si>
  <si>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</si>
  <si>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</si>
  <si>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</si>
  <si>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</si>
  <si>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</si>
  <si>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</si>
  <si>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</si>
  <si>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</si>
  <si>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</si>
  <si>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</si>
  <si>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</si>
  <si>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</si>
  <si>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</si>
  <si>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</si>
  <si>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</si>
  <si>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</si>
  <si>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</si>
  <si>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</si>
  <si>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</si>
  <si>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</si>
  <si>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</si>
  <si>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</si>
  <si>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</si>
  <si>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</si>
  <si>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</si>
  <si>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</si>
  <si>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</si>
  <si>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</si>
  <si>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</si>
  <si>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</si>
  <si>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</si>
  <si>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</si>
  <si>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</si>
  <si>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</si>
  <si>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</si>
  <si>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</si>
  <si>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</si>
  <si>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</si>
  <si>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</si>
  <si>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</si>
  <si>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</si>
  <si>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</si>
  <si>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</si>
  <si>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</si>
  <si>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</si>
  <si>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</si>
  <si>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</si>
  <si>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</si>
  <si>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</si>
  <si>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</si>
  <si>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</si>
  <si>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</si>
  <si>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</si>
  <si>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</si>
  <si>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</si>
  <si>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</si>
  <si>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</si>
  <si>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</si>
  <si>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</si>
  <si>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</si>
  <si>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</si>
  <si>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</si>
  <si>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</si>
  <si>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</si>
  <si>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</si>
  <si>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</si>
  <si>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</si>
  <si>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</si>
  <si>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</si>
  <si>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</si>
  <si>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</si>
  <si>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</si>
  <si>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</si>
  <si>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</si>
  <si>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</si>
  <si>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</si>
  <si>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</si>
  <si>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</si>
  <si>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</si>
  <si>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</si>
  <si>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</si>
  <si>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</si>
  <si>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</si>
  <si>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</si>
  <si>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</si>
  <si>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</si>
  <si>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</si>
  <si>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</si>
  <si>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</si>
  <si>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</si>
  <si>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</si>
  <si>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</si>
  <si>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</si>
  <si>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</si>
  <si>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</si>
  <si>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</si>
  <si>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</si>
  <si>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</si>
  <si>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</si>
  <si>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</si>
  <si>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</si>
  <si>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</si>
  <si>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</si>
  <si>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</si>
  <si>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</si>
  <si>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</si>
  <si>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</si>
  <si>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</si>
  <si>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</si>
  <si>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</si>
  <si>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</si>
  <si>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</si>
  <si>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</si>
  <si>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</si>
  <si>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JN</t>
  </si>
  <si>
    <t>TO</t>
  </si>
  <si>
    <t>SL</t>
  </si>
  <si>
    <t>AJF</t>
  </si>
  <si>
    <t>True Title and Escrow</t>
  </si>
  <si>
    <t>RG</t>
  </si>
  <si>
    <t>Westminster Title - Las Vegas</t>
  </si>
  <si>
    <t>TB</t>
  </si>
  <si>
    <t>DR HORTON INC</t>
  </si>
  <si>
    <t>LENNAR RENO LLC</t>
  </si>
  <si>
    <t>TOLL NV LIMITED PARTNERSHIP</t>
  </si>
  <si>
    <t>NORTHERN NEVADA HOMES LLC</t>
  </si>
  <si>
    <t>JC BLACKSTONE LLC</t>
  </si>
  <si>
    <t>TOLL SOUTH RENO LLC</t>
  </si>
  <si>
    <t>NORTH SPRINGS HOMES LLC</t>
  </si>
  <si>
    <t>REGENCY PARK HOMES INC</t>
  </si>
  <si>
    <t>RANCHARRAH RENO VILLAGE D PARTNERS</t>
  </si>
  <si>
    <t>VCH QUEST RENO LLC</t>
  </si>
  <si>
    <t>TOLL NORTH RENO LLC</t>
  </si>
  <si>
    <t>JC GOLDEN MESA LLC</t>
  </si>
  <si>
    <t>SILVERADO SILVER CANYON LLC</t>
  </si>
  <si>
    <t>PARC FORET INC</t>
  </si>
  <si>
    <t>FIRST ROUNDABOUT LLC</t>
  </si>
  <si>
    <t>ARTISAN MYSTIC MOUNTAIN LLC</t>
  </si>
  <si>
    <t>SILVERADO EAGLE CANYON RANCH LLC</t>
  </si>
  <si>
    <t>EAGLE PEAK</t>
  </si>
  <si>
    <t>RYDER CORONA MIRAMONTE LLC</t>
  </si>
  <si>
    <t>RYDER MIRAMONTE LLC</t>
  </si>
  <si>
    <t>TRUCKEE RIVER GREEN LP</t>
  </si>
  <si>
    <t>HORTON D R INC; D R HORTON INC</t>
  </si>
  <si>
    <t>FALCON RIDGE BY DESERT WIND LP</t>
  </si>
  <si>
    <t>Reporting Period: JANUARY, 2024</t>
  </si>
  <si>
    <t>SINGLE FAM RES.</t>
  </si>
  <si>
    <t>YES</t>
  </si>
  <si>
    <t>Deed</t>
  </si>
  <si>
    <t>CONDO/TWNHSE</t>
  </si>
  <si>
    <t>NO</t>
  </si>
  <si>
    <t>VACANT LAND</t>
  </si>
  <si>
    <t>MOBILE HOME</t>
  </si>
  <si>
    <t>COMM'L/IND'L</t>
  </si>
  <si>
    <t>23</t>
  </si>
  <si>
    <t>023-612-14</t>
  </si>
  <si>
    <t>APARTMENT BLDG.</t>
  </si>
  <si>
    <t>2-4 PLEX</t>
  </si>
  <si>
    <t>3</t>
  </si>
  <si>
    <t>550-282-11</t>
  </si>
  <si>
    <t>LONGLEY</t>
  </si>
  <si>
    <t>TH</t>
  </si>
  <si>
    <t>MAYBERRY</t>
  </si>
  <si>
    <t>ASK</t>
  </si>
  <si>
    <t>011-271-21</t>
  </si>
  <si>
    <t>RS</t>
  </si>
  <si>
    <t>MOBILE HOME PARK</t>
  </si>
  <si>
    <t>FERNLEY</t>
  </si>
  <si>
    <t>FAF</t>
  </si>
  <si>
    <t>KA</t>
  </si>
  <si>
    <t>078-291-04</t>
  </si>
  <si>
    <t>CONVENTIONAL</t>
  </si>
  <si>
    <t>CROSSCOUNTRY MORTGAGE LLC</t>
  </si>
  <si>
    <t>008-551-01 THRU 20</t>
  </si>
  <si>
    <t>CONSTRUCTION</t>
  </si>
  <si>
    <t>GENUBANK</t>
  </si>
  <si>
    <t>520-032-18</t>
  </si>
  <si>
    <t>CREDIT LINE</t>
  </si>
  <si>
    <t>GUILD MORTGAGE COMPANY LLC</t>
  </si>
  <si>
    <t>562-073-16</t>
  </si>
  <si>
    <t>HERITAGE BANK OF NEVADA</t>
  </si>
  <si>
    <t>562-073-17</t>
  </si>
  <si>
    <t>034-131-23</t>
  </si>
  <si>
    <t>SBA</t>
  </si>
  <si>
    <t>NEVADA STATE DEVELOPMENT CORPORATION</t>
  </si>
  <si>
    <t>008-551-01 AND MORE</t>
  </si>
  <si>
    <t>SOUND PASSIVE INCOME FUND LLC</t>
  </si>
  <si>
    <t>008-551-05 AND MORE</t>
  </si>
  <si>
    <t>047-084-15</t>
  </si>
  <si>
    <t>HARD MONEY</t>
  </si>
  <si>
    <t>ALL TRUST</t>
  </si>
  <si>
    <t>BMO BANK NA</t>
  </si>
  <si>
    <t>FAIRWAY INDEPENDENT MORTGAGE CORPORATION</t>
  </si>
  <si>
    <t>018-191-09</t>
  </si>
  <si>
    <t>FENNELL HARVEY CHAMBERS TR; FENNELL NANCY PRICE TR; FENNELL FAMILY TRUST</t>
  </si>
  <si>
    <t>024-082-14</t>
  </si>
  <si>
    <t>GONFIANTINI NELLO III 1981 TRUST; NELLO GONFIANTINI III 1981 TRUST</t>
  </si>
  <si>
    <t>152-192-17</t>
  </si>
  <si>
    <t>GROUX CAROLINE REVOCABLE TRUST</t>
  </si>
  <si>
    <t>530-342-01</t>
  </si>
  <si>
    <t>079-371-08</t>
  </si>
  <si>
    <t>143-292-26</t>
  </si>
  <si>
    <t>021-204-02</t>
  </si>
  <si>
    <t>142-522-01</t>
  </si>
  <si>
    <t>518-591-05</t>
  </si>
  <si>
    <t>021-681-19</t>
  </si>
  <si>
    <t>089-391-17</t>
  </si>
  <si>
    <t>004-093-03</t>
  </si>
  <si>
    <t>026-611-19</t>
  </si>
  <si>
    <t>HOMEXPRESS MORTGAGE CORP</t>
  </si>
  <si>
    <t>402-363-04</t>
  </si>
  <si>
    <t>INFINITY EQUITY GROUP LLC</t>
  </si>
  <si>
    <t>011-252-18</t>
  </si>
  <si>
    <t>MARGIOT RONALD L</t>
  </si>
  <si>
    <t>526-301-07</t>
  </si>
  <si>
    <t>MASON MCDUFFIE MORTGAGE CORPORATION</t>
  </si>
  <si>
    <t>031-222-41</t>
  </si>
  <si>
    <t>COMMERCIAL</t>
  </si>
  <si>
    <t>MDDM CORPORATION</t>
  </si>
  <si>
    <t>009-120-64</t>
  </si>
  <si>
    <t>MORGAN STANLEY PRIVATE BANK NATIONAL ASSOCIATION</t>
  </si>
  <si>
    <t>014-125-06 &amp; 07</t>
  </si>
  <si>
    <t>NATIONAL COOPERATIVE BANK NA</t>
  </si>
  <si>
    <t>051-201-06</t>
  </si>
  <si>
    <t>NEVADA STATE BANK</t>
  </si>
  <si>
    <t>047-085-10</t>
  </si>
  <si>
    <t>ONE NEVADA CREDIT UNION</t>
  </si>
  <si>
    <t>079-470-70</t>
  </si>
  <si>
    <t>PRIMELENDING</t>
  </si>
  <si>
    <t>018-351-11; 009-384-06</t>
  </si>
  <si>
    <t>TORST MARK J</t>
  </si>
  <si>
    <t>086-543-26</t>
  </si>
  <si>
    <t>VA</t>
  </si>
  <si>
    <t>TURNKEY FOUNDATION INC; ARBOR FINANCIAL GROUP</t>
  </si>
  <si>
    <t>530-770-04</t>
  </si>
  <si>
    <t>UMPQUA BANK</t>
  </si>
  <si>
    <t>035-552-16</t>
  </si>
  <si>
    <t>UNITED WHOLESALE MORTGAGE LLC</t>
  </si>
  <si>
    <t>510-371-09</t>
  </si>
  <si>
    <t>FHA</t>
  </si>
  <si>
    <t>527-061-01</t>
  </si>
  <si>
    <t>WELLS FARGO BANK NA</t>
  </si>
  <si>
    <t>016-490-03</t>
  </si>
  <si>
    <t>WESTERN ALLIANCE BANK</t>
  </si>
  <si>
    <t>556-511-10</t>
  </si>
  <si>
    <t>ALL WESTERN MORTGAGE INC</t>
  </si>
  <si>
    <t>045-583-04</t>
  </si>
  <si>
    <t>US BANK NA</t>
  </si>
  <si>
    <t>050-415-14</t>
  </si>
  <si>
    <t>204-191-12</t>
  </si>
  <si>
    <t>ELDORADO SAVINGS BANK</t>
  </si>
  <si>
    <t>031-372-03</t>
  </si>
  <si>
    <t>GATEWAY MORTGAGE</t>
  </si>
  <si>
    <t>006-081-30</t>
  </si>
  <si>
    <t>202-103-14</t>
  </si>
  <si>
    <t>GREAT BASIN FEDERAL CREDIT UNION</t>
  </si>
  <si>
    <t>019-592-11</t>
  </si>
  <si>
    <t>GREAT BASIN FEDERAL CREDIT UNION; 33</t>
  </si>
  <si>
    <t>082-773-29</t>
  </si>
  <si>
    <t>GRIFFITH BRANDIE TR; FAITH VENTURE AN IRREVOCABLE EXPRESS TRUST</t>
  </si>
  <si>
    <t>009-132-05</t>
  </si>
  <si>
    <t>031-203-22</t>
  </si>
  <si>
    <t>017-301-11</t>
  </si>
  <si>
    <t>030-550-11</t>
  </si>
  <si>
    <t>045-323-02</t>
  </si>
  <si>
    <t>HOMETRUST BANK</t>
  </si>
  <si>
    <t>001-151-02</t>
  </si>
  <si>
    <t>KATICH DARREN TR; KATICH LESLIE G TR; KATICH FAMILY TRUST</t>
  </si>
  <si>
    <t>027-264-12</t>
  </si>
  <si>
    <t>LIMA ONE CAPITAL LLC</t>
  </si>
  <si>
    <t>008-226-21 &amp; 22</t>
  </si>
  <si>
    <t>LIVE OAK BANKING COMPANY</t>
  </si>
  <si>
    <t>087-045-09</t>
  </si>
  <si>
    <t>MANN MORTGAGE LLC</t>
  </si>
  <si>
    <t>036-390-40</t>
  </si>
  <si>
    <t>PENNIYMAC LOAN SERVICES LLC</t>
  </si>
  <si>
    <t>530-732-03</t>
  </si>
  <si>
    <t>032-031-15</t>
  </si>
  <si>
    <t>033-071-09</t>
  </si>
  <si>
    <t>UNITED FEDERAL CREDIT UNION</t>
  </si>
  <si>
    <t>516-242-14</t>
  </si>
  <si>
    <t>028-245-12</t>
  </si>
  <si>
    <t>556-411-42</t>
  </si>
  <si>
    <t>524-091-04</t>
  </si>
  <si>
    <t>006-124-03</t>
  </si>
  <si>
    <t>YOSHUA CAPITAL LLC</t>
  </si>
  <si>
    <t>Stewart Title Guaranty</t>
  </si>
  <si>
    <t>150-320-03</t>
  </si>
  <si>
    <t>FIRST CITIZENS BANK &amp; TRUST COMPANY</t>
  </si>
  <si>
    <t>142-391-03</t>
  </si>
  <si>
    <t>IGNITE FUNDING LLC; PREFERRED TRUST COMPANY LLC</t>
  </si>
  <si>
    <t>034-391-07, 02, 04; 034-330-09</t>
  </si>
  <si>
    <t>NEW YORK LIFE INSURANCE COMPANY</t>
  </si>
  <si>
    <t>021-383-12</t>
  </si>
  <si>
    <t>042-453-04</t>
  </si>
  <si>
    <t>GREATER NEVADA CREDIT UNION</t>
  </si>
  <si>
    <t>556-273-09</t>
  </si>
  <si>
    <t>GREATER NEVADA MORTGAGE COMPANY; GREATER NEVADA MORTGAGE</t>
  </si>
  <si>
    <t>152-121-12</t>
  </si>
  <si>
    <t>001-314-02</t>
  </si>
  <si>
    <t>010-374-01</t>
  </si>
  <si>
    <t>530-192-15</t>
  </si>
  <si>
    <t>MOUNTAIN AMERICA FEDERAL CREDIT UNION</t>
  </si>
  <si>
    <t>556-441-19</t>
  </si>
  <si>
    <t>NEVADA STATE HOUSING DIVISION</t>
  </si>
  <si>
    <t>142-452-07</t>
  </si>
  <si>
    <t>PLUMAS BANK</t>
  </si>
  <si>
    <t>510-271-21</t>
  </si>
  <si>
    <t>528-164-01</t>
  </si>
  <si>
    <t>010-430-67</t>
  </si>
  <si>
    <t>035-351-08</t>
  </si>
  <si>
    <t>PACIFIC RESIDENTIAL MORTGAGE LLC</t>
  </si>
  <si>
    <t>CAL</t>
  </si>
  <si>
    <t>DHI</t>
  </si>
  <si>
    <t>FA</t>
  </si>
  <si>
    <t>FC</t>
  </si>
  <si>
    <t>LT</t>
  </si>
  <si>
    <t>SIG</t>
  </si>
  <si>
    <t>ST</t>
  </si>
  <si>
    <t>TI</t>
  </si>
  <si>
    <t>TT</t>
  </si>
  <si>
    <t>TTE</t>
  </si>
  <si>
    <t>WTA</t>
  </si>
  <si>
    <t>STG</t>
  </si>
  <si>
    <t>Deed Of Trust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</si>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</sst>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STATS'!$A$7:$A$17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DHI Title of Nevada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Westminster Title - Las Vegas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STATS'!$B$7:$B$17</c:f>
              <c:numCache>
                <c:formatCode>0</c:formatCode>
                <c:ptCount val="11"/>
                <c:pt idx="0">
                  <c:v>155</c:v>
                </c:pt>
                <c:pt idx="1">
                  <c:v>106</c:v>
                </c:pt>
                <c:pt idx="2">
                  <c:v>68</c:v>
                </c:pt>
                <c:pt idx="3">
                  <c:v>39</c:v>
                </c:pt>
                <c:pt idx="4">
                  <c:v>36</c:v>
                </c:pt>
                <c:pt idx="5">
                  <c:v>21</c:v>
                </c:pt>
                <c:pt idx="6">
                  <c:v>19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</c:numCache>
            </c:numRef>
          </c:val>
        </c:ser>
        <c:shape val="box"/>
        <c:axId val="109525248"/>
        <c:axId val="109629440"/>
        <c:axId val="0"/>
      </c:bar3DChart>
      <c:catAx>
        <c:axId val="109525248"/>
        <c:scaling>
          <c:orientation val="minMax"/>
        </c:scaling>
        <c:axPos val="b"/>
        <c:numFmt formatCode="General" sourceLinked="1"/>
        <c:majorTickMark val="none"/>
        <c:tickLblPos val="nextTo"/>
        <c:crossAx val="109629440"/>
        <c:crosses val="autoZero"/>
        <c:auto val="1"/>
        <c:lblAlgn val="ctr"/>
        <c:lblOffset val="100"/>
      </c:catAx>
      <c:valAx>
        <c:axId val="1096294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9525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STATS'!$A$23:$A$30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Stewart Title Guaranty</c:v>
                </c:pt>
                <c:pt idx="5">
                  <c:v>Toiyabe Title</c:v>
                </c:pt>
                <c:pt idx="6">
                  <c:v>Signature Title Company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STATS'!$B$23:$B$30</c:f>
              <c:numCache>
                <c:formatCode>0</c:formatCode>
                <c:ptCount val="8"/>
                <c:pt idx="0">
                  <c:v>33</c:v>
                </c:pt>
                <c:pt idx="1">
                  <c:v>26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09750144"/>
        <c:axId val="109751680"/>
        <c:axId val="0"/>
      </c:bar3DChart>
      <c:catAx>
        <c:axId val="109750144"/>
        <c:scaling>
          <c:orientation val="minMax"/>
        </c:scaling>
        <c:axPos val="b"/>
        <c:numFmt formatCode="General" sourceLinked="1"/>
        <c:majorTickMark val="none"/>
        <c:tickLblPos val="nextTo"/>
        <c:crossAx val="109751680"/>
        <c:crosses val="autoZero"/>
        <c:auto val="1"/>
        <c:lblAlgn val="ctr"/>
        <c:lblOffset val="100"/>
      </c:catAx>
      <c:valAx>
        <c:axId val="109751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9750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STATS'!$A$36:$A$47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Calatlantic Title West</c:v>
                </c:pt>
                <c:pt idx="6">
                  <c:v>Westminster Title - Las Vegas</c:v>
                </c:pt>
                <c:pt idx="7">
                  <c:v>Landmark Title</c:v>
                </c:pt>
                <c:pt idx="8">
                  <c:v>Toiyabe Title</c:v>
                </c:pt>
                <c:pt idx="9">
                  <c:v>Signature Title Company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STATS'!$B$36:$B$47</c:f>
              <c:numCache>
                <c:formatCode>0</c:formatCode>
                <c:ptCount val="12"/>
                <c:pt idx="0">
                  <c:v>188</c:v>
                </c:pt>
                <c:pt idx="1">
                  <c:v>132</c:v>
                </c:pt>
                <c:pt idx="2">
                  <c:v>76</c:v>
                </c:pt>
                <c:pt idx="3">
                  <c:v>44</c:v>
                </c:pt>
                <c:pt idx="4">
                  <c:v>39</c:v>
                </c:pt>
                <c:pt idx="5">
                  <c:v>21</c:v>
                </c:pt>
                <c:pt idx="6">
                  <c:v>19</c:v>
                </c:pt>
                <c:pt idx="7">
                  <c:v>11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</c:ser>
        <c:shape val="box"/>
        <c:axId val="109765760"/>
        <c:axId val="109767296"/>
        <c:axId val="0"/>
      </c:bar3DChart>
      <c:catAx>
        <c:axId val="109765760"/>
        <c:scaling>
          <c:orientation val="minMax"/>
        </c:scaling>
        <c:axPos val="b"/>
        <c:numFmt formatCode="General" sourceLinked="1"/>
        <c:majorTickMark val="none"/>
        <c:tickLblPos val="nextTo"/>
        <c:crossAx val="109767296"/>
        <c:crosses val="autoZero"/>
        <c:auto val="1"/>
        <c:lblAlgn val="ctr"/>
        <c:lblOffset val="100"/>
      </c:catAx>
      <c:valAx>
        <c:axId val="109767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9765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STATS'!$A$7:$A$17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DHI Title of Nevada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Westminster Title - Las Vegas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STATS'!$C$7:$C$17</c:f>
              <c:numCache>
                <c:formatCode>"$"#,##0</c:formatCode>
                <c:ptCount val="11"/>
                <c:pt idx="0">
                  <c:v>91302108</c:v>
                </c:pt>
                <c:pt idx="1">
                  <c:v>75137950.349999994</c:v>
                </c:pt>
                <c:pt idx="2">
                  <c:v>135268442</c:v>
                </c:pt>
                <c:pt idx="3">
                  <c:v>17513515</c:v>
                </c:pt>
                <c:pt idx="4">
                  <c:v>29788482.82</c:v>
                </c:pt>
                <c:pt idx="5">
                  <c:v>12160525</c:v>
                </c:pt>
                <c:pt idx="6">
                  <c:v>13496321</c:v>
                </c:pt>
                <c:pt idx="7">
                  <c:v>5691800</c:v>
                </c:pt>
                <c:pt idx="8">
                  <c:v>26081500</c:v>
                </c:pt>
                <c:pt idx="9">
                  <c:v>2967000</c:v>
                </c:pt>
                <c:pt idx="10">
                  <c:v>1882000</c:v>
                </c:pt>
              </c:numCache>
            </c:numRef>
          </c:val>
        </c:ser>
        <c:shape val="box"/>
        <c:axId val="110080384"/>
        <c:axId val="110081920"/>
        <c:axId val="0"/>
      </c:bar3DChart>
      <c:catAx>
        <c:axId val="110080384"/>
        <c:scaling>
          <c:orientation val="minMax"/>
        </c:scaling>
        <c:axPos val="b"/>
        <c:numFmt formatCode="General" sourceLinked="1"/>
        <c:majorTickMark val="none"/>
        <c:tickLblPos val="nextTo"/>
        <c:crossAx val="110081920"/>
        <c:crosses val="autoZero"/>
        <c:auto val="1"/>
        <c:lblAlgn val="ctr"/>
        <c:lblOffset val="100"/>
      </c:catAx>
      <c:valAx>
        <c:axId val="110081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0080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STATS'!$A$23:$A$30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Stewart Title Guaranty</c:v>
                </c:pt>
                <c:pt idx="5">
                  <c:v>Toiyabe Title</c:v>
                </c:pt>
                <c:pt idx="6">
                  <c:v>Signature Title Company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STATS'!$C$23:$C$30</c:f>
              <c:numCache>
                <c:formatCode>"$"#,##0</c:formatCode>
                <c:ptCount val="8"/>
                <c:pt idx="0">
                  <c:v>11921282</c:v>
                </c:pt>
                <c:pt idx="1">
                  <c:v>125662475</c:v>
                </c:pt>
                <c:pt idx="2">
                  <c:v>12910637</c:v>
                </c:pt>
                <c:pt idx="3">
                  <c:v>3496000</c:v>
                </c:pt>
                <c:pt idx="4">
                  <c:v>57080462</c:v>
                </c:pt>
                <c:pt idx="5">
                  <c:v>664538</c:v>
                </c:pt>
                <c:pt idx="6">
                  <c:v>605000</c:v>
                </c:pt>
                <c:pt idx="7">
                  <c:v>288970</c:v>
                </c:pt>
              </c:numCache>
            </c:numRef>
          </c:val>
        </c:ser>
        <c:shape val="box"/>
        <c:axId val="110366080"/>
        <c:axId val="110371968"/>
        <c:axId val="0"/>
      </c:bar3DChart>
      <c:catAx>
        <c:axId val="110366080"/>
        <c:scaling>
          <c:orientation val="minMax"/>
        </c:scaling>
        <c:axPos val="b"/>
        <c:numFmt formatCode="General" sourceLinked="1"/>
        <c:majorTickMark val="none"/>
        <c:tickLblPos val="nextTo"/>
        <c:crossAx val="110371968"/>
        <c:crosses val="autoZero"/>
        <c:auto val="1"/>
        <c:lblAlgn val="ctr"/>
        <c:lblOffset val="100"/>
      </c:catAx>
      <c:valAx>
        <c:axId val="110371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03660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STATS'!$A$36:$A$47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Calatlantic Title West</c:v>
                </c:pt>
                <c:pt idx="6">
                  <c:v>Westminster Title - Las Vegas</c:v>
                </c:pt>
                <c:pt idx="7">
                  <c:v>Landmark Title</c:v>
                </c:pt>
                <c:pt idx="8">
                  <c:v>Toiyabe Title</c:v>
                </c:pt>
                <c:pt idx="9">
                  <c:v>Signature Title Company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STATS'!$C$36:$C$47</c:f>
              <c:numCache>
                <c:formatCode>"$"#,##0</c:formatCode>
                <c:ptCount val="12"/>
                <c:pt idx="0">
                  <c:v>103223390</c:v>
                </c:pt>
                <c:pt idx="1">
                  <c:v>200800425.34999999</c:v>
                </c:pt>
                <c:pt idx="2">
                  <c:v>138764442</c:v>
                </c:pt>
                <c:pt idx="3">
                  <c:v>42699119.82</c:v>
                </c:pt>
                <c:pt idx="4">
                  <c:v>17513515</c:v>
                </c:pt>
                <c:pt idx="5">
                  <c:v>12160525</c:v>
                </c:pt>
                <c:pt idx="6">
                  <c:v>13496321</c:v>
                </c:pt>
                <c:pt idx="7">
                  <c:v>5691800</c:v>
                </c:pt>
                <c:pt idx="8">
                  <c:v>3631538</c:v>
                </c:pt>
                <c:pt idx="9">
                  <c:v>26686500</c:v>
                </c:pt>
                <c:pt idx="10">
                  <c:v>2170970</c:v>
                </c:pt>
                <c:pt idx="11">
                  <c:v>57080462</c:v>
                </c:pt>
              </c:numCache>
            </c:numRef>
          </c:val>
        </c:ser>
        <c:shape val="box"/>
        <c:axId val="110385792"/>
        <c:axId val="110403968"/>
        <c:axId val="0"/>
      </c:bar3DChart>
      <c:catAx>
        <c:axId val="110385792"/>
        <c:scaling>
          <c:orientation val="minMax"/>
        </c:scaling>
        <c:axPos val="b"/>
        <c:numFmt formatCode="General" sourceLinked="1"/>
        <c:majorTickMark val="none"/>
        <c:tickLblPos val="nextTo"/>
        <c:crossAx val="110403968"/>
        <c:crosses val="autoZero"/>
        <c:auto val="1"/>
        <c:lblAlgn val="ctr"/>
        <c:lblOffset val="100"/>
      </c:catAx>
      <c:valAx>
        <c:axId val="110403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0385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52</xdr:row>
      <xdr:rowOff>9525</xdr:rowOff>
    </xdr:from>
    <xdr:to>
      <xdr:col>6</xdr:col>
      <xdr:colOff>1152524</xdr:colOff>
      <xdr:row>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70</xdr:row>
      <xdr:rowOff>19050</xdr:rowOff>
    </xdr:from>
    <xdr:to>
      <xdr:col>6</xdr:col>
      <xdr:colOff>1152524</xdr:colOff>
      <xdr:row>87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88</xdr:row>
      <xdr:rowOff>0</xdr:rowOff>
    </xdr:from>
    <xdr:to>
      <xdr:col>6</xdr:col>
      <xdr:colOff>1143000</xdr:colOff>
      <xdr:row>104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0</xdr:rowOff>
    </xdr:from>
    <xdr:to>
      <xdr:col>20</xdr:col>
      <xdr:colOff>190500</xdr:colOff>
      <xdr:row>68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70</xdr:row>
      <xdr:rowOff>9525</xdr:rowOff>
    </xdr:from>
    <xdr:to>
      <xdr:col>20</xdr:col>
      <xdr:colOff>190499</xdr:colOff>
      <xdr:row>87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88</xdr:row>
      <xdr:rowOff>9525</xdr:rowOff>
    </xdr:from>
    <xdr:to>
      <xdr:col>20</xdr:col>
      <xdr:colOff>180974</xdr:colOff>
      <xdr:row>105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23.725621064812" createdVersion="3" refreshedVersion="3" minRefreshableVersion="3" recordCount="85">
  <cacheSource type="worksheet">
    <worksheetSource name="Table4"/>
  </cacheSource>
  <cacheFields count="8">
    <cacheField name="FULLNAME" numFmtId="0">
      <sharedItems containsBlank="1" count="16">
        <s v="First American Title"/>
        <s v="First Centennial Title"/>
        <s v="Signature Title Company"/>
        <s v="Stewart Title"/>
        <s v="Stewart Title Guaranty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NSTRUCTION"/>
        <s v="SBA"/>
        <s v="CREDIT LINE"/>
        <s v="HARD MONEY"/>
        <s v="COMMERCIAL"/>
        <s v="FHA"/>
        <s v="VA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27803" maxValue="5433199"/>
    </cacheField>
    <cacheField name="AMOUNT" numFmtId="165">
      <sharedItems containsSemiMixedTypes="0" containsString="0" containsNumber="1" containsInteger="1" minValue="15000" maxValue="120000000"/>
    </cacheField>
    <cacheField name="RECDATE" numFmtId="14">
      <sharedItems containsSemiMixedTypes="0" containsNonDate="0" containsDate="1" containsString="0" minDate="2024-01-02T00:00:00" maxDate="2024-02-01T00:00:00"/>
    </cacheField>
    <cacheField name="LENDER" numFmtId="0">
      <sharedItems containsBlank="1" count="133">
        <s v="CROSSCOUNTRY MORTGAGE LLC"/>
        <s v="GENUBANK"/>
        <s v="SOUND PASSIVE INCOME FUND LLC"/>
        <s v="NEVADA STATE DEVELOPMENT CORPORATION"/>
        <s v="GUILD MORTGAGE COMPANY LLC"/>
        <s v="HERITAGE BANK OF NEVADA"/>
        <s v="MARGIOT RONALD L"/>
        <s v="NATIONAL COOPERATIVE BANK NA"/>
        <s v="FAIRWAY INDEPENDENT MORTGAGE CORPORATION"/>
        <s v="GONFIANTINI NELLO III 1981 TRUST; NELLO GONFIANTINI III 1981 TRUST"/>
        <s v="GROUX CAROLINE REVOCABLE TRUST"/>
        <s v="INFINITY EQUITY GROUP LLC"/>
        <s v="BMO BANK NA"/>
        <s v="ALL TRUST"/>
        <s v="UNITED WHOLESALE MORTGAGE LLC"/>
        <s v="MORGAN STANLEY PRIVATE BANK NATIONAL ASSOCIATION"/>
        <s v="MDDM CORPORATION"/>
        <s v="WELLS FARGO BANK NA"/>
        <s v="TURNKEY FOUNDATION INC; ARBOR FINANCIAL GROUP"/>
        <s v="WESTERN ALLIANCE BANK"/>
        <s v="HOMEXPRESS MORTGAGE CORP"/>
        <s v="NEVADA STATE BANK"/>
        <s v="UMPQUA BANK"/>
        <s v="PRIMELENDING"/>
        <s v="MASON MCDUFFIE MORTGAGE CORPORATION"/>
        <s v="TORST MARK J"/>
        <s v="ONE NEVADA CREDIT UNION"/>
        <s v="FENNELL HARVEY CHAMBERS TR; FENNELL NANCY PRICE TR; FENNELL FAMILY TRUST"/>
        <s v="US BANK NA"/>
        <s v="ALL WESTERN MORTGAGE INC"/>
        <s v="LIVE OAK BANKING COMPANY"/>
        <s v="PENNIYMAC LOAN SERVICES LLC"/>
        <s v="MANN MORTGAGE LLC"/>
        <s v="KATICH DARREN TR; KATICH LESLIE G TR; KATICH FAMILY TRUST"/>
        <s v="GATEWAY MORTGAGE"/>
        <s v="GREAT BASIN FEDERAL CREDIT UNION; 33"/>
        <s v="LIMA ONE CAPITAL LLC"/>
        <s v="UNITED FEDERAL CREDIT UNION"/>
        <s v="YOSHUA CAPITAL LLC"/>
        <s v="ELDORADO SAVINGS BANK"/>
        <s v="HOMETRUST BANK"/>
        <s v="GREAT BASIN FEDERAL CREDIT UNION"/>
        <s v="GRIFFITH BRANDIE TR; FAITH VENTURE AN IRREVOCABLE EXPRESS TRUST"/>
        <s v="IGNITE FUNDING LLC; PREFERRED TRUST COMPANY LLC"/>
        <s v="NEW YORK LIFE INSURANCE COMPANY"/>
        <s v="FIRST CITIZENS BANK &amp; TRUST COMPANY"/>
        <s v="NEVADA STATE HOUSING DIVISION"/>
        <s v="GREATER NEVADA CREDIT UNION"/>
        <s v="MOUNTAIN AMERICA FEDERAL CREDIT UNION"/>
        <s v="GREATER NEVADA MORTGAGE COMPANY; GREATER NEVADA MORTGAGE"/>
        <s v="PLUMAS BANK"/>
        <s v="PACIFIC RESIDENTIAL MORTGAGE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23.725988310187" createdVersion="3" refreshedVersion="3" minRefreshableVersion="3" recordCount="475">
  <cacheSource type="worksheet">
    <worksheetSource name="Table5"/>
  </cacheSource>
  <cacheFields count="10">
    <cacheField name="FULLNAME" numFmtId="0">
      <sharedItems count="11">
        <s v="Calatlantic Title West"/>
        <s v="DHI Title of Nevada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18">
        <s v="MCCARRAN"/>
        <s v="NEIL"/>
        <s v="INCLINE"/>
        <s v="SPARKS"/>
        <s v="KIETZKE"/>
        <s v="LAS VEGAS"/>
        <s v="LAKESIDEMOANA"/>
        <s v="RIDGEVIEW"/>
        <s v="DAMONTE"/>
        <s v="CARSON CITY"/>
        <s v="GARDNERVILLE"/>
        <s v="PLUMB"/>
        <s v="ZEPHYR"/>
        <s v="RENO CORPORATE"/>
        <s v="LONGLEY"/>
        <s v="MAYBERRY"/>
        <s v="LAKESIDE"/>
        <s v="FERNLEY"/>
      </sharedItems>
    </cacheField>
    <cacheField name="EO" numFmtId="0">
      <sharedItems count="51">
        <s v="LH"/>
        <s v="N/A"/>
        <s v="VD"/>
        <s v="JP"/>
        <s v="TM"/>
        <s v="CC"/>
        <s v="TW"/>
        <s v="NCS"/>
        <s v="12"/>
        <s v="9"/>
        <s v="10"/>
        <s v="24"/>
        <s v="4"/>
        <s v="21"/>
        <s v="15"/>
        <s v="5"/>
        <s v="20"/>
        <s v="23"/>
        <s v="3"/>
        <s v="DP"/>
        <s v="JML"/>
        <s v="CA"/>
        <s v="YC"/>
        <s v="JMS"/>
        <s v="CRF"/>
        <s v="MIF"/>
        <s v="KB"/>
        <s v="SAB"/>
        <s v="MDD"/>
        <s v="UNK"/>
        <s v="RC"/>
        <s v="RS"/>
        <s v="TH"/>
        <s v="AMG"/>
        <s v="ASK"/>
        <s v="TEF"/>
        <s v="KDJ"/>
        <s v="MLM"/>
        <s v="AE"/>
        <s v="CD"/>
        <s v="SL"/>
        <s v="SLP"/>
        <s v="AJF"/>
        <s v="KA"/>
        <s v="JN"/>
        <s v="ACM"/>
        <s v="DKD"/>
        <s v="TO"/>
        <s v="FAF"/>
        <s v="RG"/>
        <s v="TB"/>
      </sharedItems>
    </cacheField>
    <cacheField name="PROPTYPE" numFmtId="0">
      <sharedItems count="8">
        <s v="SINGLE FAM RES."/>
        <s v="CONDO/TWNHSE"/>
        <s v="VACANT LAND"/>
        <s v="MOBILE HOME"/>
        <s v="COMM'L/IND'L"/>
        <s v="2-4 PLEX"/>
        <s v="APARTMENT BLDG."/>
        <s v="MOBILE HOME PARK"/>
      </sharedItems>
    </cacheField>
    <cacheField name="DOCNUM" numFmtId="0">
      <sharedItems containsSemiMixedTypes="0" containsString="0" containsNumber="1" containsInteger="1" minValue="5427810" maxValue="5433371"/>
    </cacheField>
    <cacheField name="AMOUNT" numFmtId="165">
      <sharedItems containsSemiMixedTypes="0" containsString="0" containsNumber="1" minValue="5000" maxValue="5333622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1-02T00:00:00" maxDate="2024-02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">
  <r>
    <x v="0"/>
    <s v="FA"/>
    <x v="0"/>
    <s v="078-291-04"/>
    <n v="5430903"/>
    <n v="248000"/>
    <d v="2024-01-22T00:00:00"/>
    <x v="0"/>
  </r>
  <r>
    <x v="0"/>
    <s v="FA"/>
    <x v="1"/>
    <s v="008-551-01 THRU 20"/>
    <n v="5429342"/>
    <n v="2334633"/>
    <d v="2024-01-11T00:00:00"/>
    <x v="1"/>
  </r>
  <r>
    <x v="0"/>
    <s v="FA"/>
    <x v="1"/>
    <s v="008-551-05 AND MORE"/>
    <n v="5429198"/>
    <n v="4410602"/>
    <d v="2024-01-10T00:00:00"/>
    <x v="2"/>
  </r>
  <r>
    <x v="0"/>
    <s v="FA"/>
    <x v="1"/>
    <s v="008-551-01 AND MORE"/>
    <n v="5429148"/>
    <n v="4410602"/>
    <d v="2024-01-10T00:00:00"/>
    <x v="2"/>
  </r>
  <r>
    <x v="0"/>
    <s v="FA"/>
    <x v="2"/>
    <s v="034-131-23"/>
    <n v="5431072"/>
    <n v="953000"/>
    <d v="2024-01-23T00:00:00"/>
    <x v="3"/>
  </r>
  <r>
    <x v="0"/>
    <s v="FA"/>
    <x v="3"/>
    <s v="520-032-18"/>
    <n v="5428847"/>
    <n v="20000"/>
    <d v="2024-01-09T00:00:00"/>
    <x v="4"/>
  </r>
  <r>
    <x v="0"/>
    <s v="FA"/>
    <x v="1"/>
    <s v="562-073-16"/>
    <n v="5428856"/>
    <n v="231000"/>
    <d v="2024-01-09T00:00:00"/>
    <x v="5"/>
  </r>
  <r>
    <x v="0"/>
    <s v="FA"/>
    <x v="1"/>
    <s v="562-073-17"/>
    <n v="5432137"/>
    <n v="302800"/>
    <d v="2024-01-25T00:00:00"/>
    <x v="5"/>
  </r>
  <r>
    <x v="1"/>
    <s v="FC"/>
    <x v="4"/>
    <s v="011-252-18"/>
    <n v="5430201"/>
    <n v="400000"/>
    <d v="2024-01-18T00:00:00"/>
    <x v="6"/>
  </r>
  <r>
    <x v="1"/>
    <s v="FC"/>
    <x v="5"/>
    <s v="014-125-06 &amp; 07"/>
    <n v="5431724"/>
    <n v="775630"/>
    <d v="2024-01-24T00:00:00"/>
    <x v="7"/>
  </r>
  <r>
    <x v="1"/>
    <s v="FC"/>
    <x v="0"/>
    <s v="550-282-11"/>
    <n v="5429540"/>
    <n v="387000"/>
    <d v="2024-01-12T00:00:00"/>
    <x v="8"/>
  </r>
  <r>
    <x v="1"/>
    <s v="FC"/>
    <x v="3"/>
    <s v="089-391-17"/>
    <n v="5431256"/>
    <n v="60000"/>
    <d v="2024-01-23T00:00:00"/>
    <x v="5"/>
  </r>
  <r>
    <x v="1"/>
    <s v="FC"/>
    <x v="0"/>
    <s v="024-082-14"/>
    <n v="5428796"/>
    <n v="107500"/>
    <d v="2024-01-09T00:00:00"/>
    <x v="9"/>
  </r>
  <r>
    <x v="1"/>
    <s v="FC"/>
    <x v="4"/>
    <s v="152-192-17"/>
    <n v="5431087"/>
    <n v="105000"/>
    <d v="2024-01-23T00:00:00"/>
    <x v="10"/>
  </r>
  <r>
    <x v="1"/>
    <s v="FC"/>
    <x v="0"/>
    <s v="530-342-01"/>
    <n v="5430800"/>
    <n v="85000"/>
    <d v="2024-01-22T00:00:00"/>
    <x v="4"/>
  </r>
  <r>
    <x v="1"/>
    <s v="FC"/>
    <x v="3"/>
    <s v="004-093-03"/>
    <n v="5431729"/>
    <n v="199400"/>
    <d v="2024-01-24T00:00:00"/>
    <x v="5"/>
  </r>
  <r>
    <x v="1"/>
    <s v="FC"/>
    <x v="0"/>
    <s v="079-371-08"/>
    <n v="5430464"/>
    <n v="130000"/>
    <d v="2024-01-19T00:00:00"/>
    <x v="4"/>
  </r>
  <r>
    <x v="1"/>
    <s v="FC"/>
    <x v="0"/>
    <s v="402-363-04"/>
    <n v="5430155"/>
    <n v="200000"/>
    <d v="2024-01-18T00:00:00"/>
    <x v="11"/>
  </r>
  <r>
    <x v="1"/>
    <s v="FC"/>
    <x v="0"/>
    <s v="023-612-14"/>
    <n v="5429371"/>
    <n v="520000"/>
    <d v="2024-01-11T00:00:00"/>
    <x v="12"/>
  </r>
  <r>
    <x v="1"/>
    <s v="FC"/>
    <x v="3"/>
    <s v="021-681-19"/>
    <n v="5429815"/>
    <n v="350000"/>
    <d v="2024-01-16T00:00:00"/>
    <x v="5"/>
  </r>
  <r>
    <x v="1"/>
    <s v="FC"/>
    <x v="4"/>
    <s v="047-084-15"/>
    <n v="5429473"/>
    <n v="600000"/>
    <d v="2024-01-12T00:00:00"/>
    <x v="13"/>
  </r>
  <r>
    <x v="1"/>
    <s v="FC"/>
    <x v="6"/>
    <s v="510-371-09"/>
    <n v="5429486"/>
    <n v="440395"/>
    <d v="2024-01-12T00:00:00"/>
    <x v="14"/>
  </r>
  <r>
    <x v="1"/>
    <s v="FC"/>
    <x v="3"/>
    <s v="009-120-64"/>
    <n v="5429491"/>
    <n v="1400000"/>
    <d v="2024-01-12T00:00:00"/>
    <x v="15"/>
  </r>
  <r>
    <x v="1"/>
    <s v="FC"/>
    <x v="5"/>
    <s v="031-222-41"/>
    <n v="5430909"/>
    <n v="675000"/>
    <d v="2024-01-22T00:00:00"/>
    <x v="16"/>
  </r>
  <r>
    <x v="1"/>
    <s v="FC"/>
    <x v="0"/>
    <s v="527-061-01"/>
    <n v="5428221"/>
    <n v="130000"/>
    <d v="2024-01-04T00:00:00"/>
    <x v="17"/>
  </r>
  <r>
    <x v="1"/>
    <s v="FC"/>
    <x v="5"/>
    <s v="014-125-06 &amp; 07"/>
    <n v="5431722"/>
    <n v="1108044"/>
    <d v="2024-01-24T00:00:00"/>
    <x v="7"/>
  </r>
  <r>
    <x v="1"/>
    <s v="FC"/>
    <x v="7"/>
    <s v="086-543-26"/>
    <n v="5432865"/>
    <n v="305500"/>
    <d v="2024-01-30T00:00:00"/>
    <x v="18"/>
  </r>
  <r>
    <x v="1"/>
    <s v="FC"/>
    <x v="3"/>
    <s v="016-490-03"/>
    <n v="5428768"/>
    <n v="100000"/>
    <d v="2024-01-09T00:00:00"/>
    <x v="19"/>
  </r>
  <r>
    <x v="1"/>
    <s v="FC"/>
    <x v="0"/>
    <s v="026-611-19"/>
    <n v="5427854"/>
    <n v="432000"/>
    <d v="2024-01-02T00:00:00"/>
    <x v="20"/>
  </r>
  <r>
    <x v="1"/>
    <s v="FC"/>
    <x v="3"/>
    <s v="051-201-06"/>
    <n v="5427863"/>
    <n v="307400"/>
    <d v="2024-01-02T00:00:00"/>
    <x v="21"/>
  </r>
  <r>
    <x v="1"/>
    <s v="FC"/>
    <x v="5"/>
    <s v="530-770-04"/>
    <n v="5432921"/>
    <n v="479363"/>
    <d v="2024-01-30T00:00:00"/>
    <x v="22"/>
  </r>
  <r>
    <x v="1"/>
    <s v="FC"/>
    <x v="0"/>
    <s v="518-591-05"/>
    <n v="5432805"/>
    <n v="40000"/>
    <d v="2024-01-30T00:00:00"/>
    <x v="4"/>
  </r>
  <r>
    <x v="1"/>
    <s v="FC"/>
    <x v="3"/>
    <s v="035-552-16"/>
    <n v="5432939"/>
    <n v="55000"/>
    <d v="2024-01-30T00:00:00"/>
    <x v="14"/>
  </r>
  <r>
    <x v="1"/>
    <s v="FC"/>
    <x v="0"/>
    <s v="079-470-70"/>
    <n v="5432743"/>
    <n v="251050"/>
    <d v="2024-01-29T00:00:00"/>
    <x v="23"/>
  </r>
  <r>
    <x v="1"/>
    <s v="FC"/>
    <x v="0"/>
    <s v="143-292-26"/>
    <n v="5433008"/>
    <n v="120000"/>
    <d v="2024-01-31T00:00:00"/>
    <x v="4"/>
  </r>
  <r>
    <x v="1"/>
    <s v="FC"/>
    <x v="0"/>
    <s v="526-301-07"/>
    <n v="5427823"/>
    <n v="990000"/>
    <d v="2024-01-02T00:00:00"/>
    <x v="24"/>
  </r>
  <r>
    <x v="1"/>
    <s v="FC"/>
    <x v="0"/>
    <s v="021-204-02"/>
    <n v="5428618"/>
    <n v="28000"/>
    <d v="2024-01-08T00:00:00"/>
    <x v="4"/>
  </r>
  <r>
    <x v="1"/>
    <s v="FC"/>
    <x v="4"/>
    <s v="018-351-11; 009-384-06"/>
    <n v="5432430"/>
    <n v="100000"/>
    <d v="2024-01-26T00:00:00"/>
    <x v="25"/>
  </r>
  <r>
    <x v="1"/>
    <s v="FC"/>
    <x v="0"/>
    <s v="047-085-10"/>
    <n v="5432334"/>
    <n v="700000"/>
    <d v="2024-01-26T00:00:00"/>
    <x v="26"/>
  </r>
  <r>
    <x v="1"/>
    <s v="FC"/>
    <x v="0"/>
    <s v="142-522-01"/>
    <n v="5428654"/>
    <n v="140000"/>
    <d v="2024-01-08T00:00:00"/>
    <x v="4"/>
  </r>
  <r>
    <x v="1"/>
    <s v="FC"/>
    <x v="4"/>
    <s v="018-191-09"/>
    <n v="5432938"/>
    <n v="200000"/>
    <d v="2024-01-30T00:00:00"/>
    <x v="27"/>
  </r>
  <r>
    <x v="2"/>
    <s v="SIG"/>
    <x v="0"/>
    <s v="045-583-04"/>
    <n v="5429108"/>
    <n v="360000"/>
    <d v="2024-01-10T00:00:00"/>
    <x v="28"/>
  </r>
  <r>
    <x v="2"/>
    <s v="SIG"/>
    <x v="0"/>
    <s v="556-511-10"/>
    <n v="5432644"/>
    <n v="245000"/>
    <d v="2024-01-29T00:00:00"/>
    <x v="29"/>
  </r>
  <r>
    <x v="3"/>
    <s v="ST"/>
    <x v="5"/>
    <s v="008-226-21 &amp; 22"/>
    <n v="5428882"/>
    <n v="1093200"/>
    <d v="2024-01-09T00:00:00"/>
    <x v="30"/>
  </r>
  <r>
    <x v="3"/>
    <s v="ST"/>
    <x v="3"/>
    <s v="017-301-11"/>
    <n v="5429298"/>
    <n v="30500"/>
    <d v="2024-01-10T00:00:00"/>
    <x v="4"/>
  </r>
  <r>
    <x v="3"/>
    <s v="ST"/>
    <x v="3"/>
    <s v="516-242-14"/>
    <n v="5427997"/>
    <n v="50000"/>
    <d v="2024-01-03T00:00:00"/>
    <x v="14"/>
  </r>
  <r>
    <x v="3"/>
    <s v="ST"/>
    <x v="0"/>
    <s v="011-271-21"/>
    <n v="5428219"/>
    <n v="488000"/>
    <d v="2024-01-04T00:00:00"/>
    <x v="31"/>
  </r>
  <r>
    <x v="3"/>
    <s v="ST"/>
    <x v="0"/>
    <s v="556-411-42"/>
    <n v="5427829"/>
    <n v="225000"/>
    <d v="2024-01-02T00:00:00"/>
    <x v="14"/>
  </r>
  <r>
    <x v="3"/>
    <s v="ST"/>
    <x v="0"/>
    <s v="087-045-09"/>
    <n v="5428223"/>
    <n v="224000"/>
    <d v="2024-01-04T00:00:00"/>
    <x v="32"/>
  </r>
  <r>
    <x v="3"/>
    <s v="ST"/>
    <x v="4"/>
    <s v="001-151-02"/>
    <n v="5428532"/>
    <n v="320000"/>
    <d v="2024-01-05T00:00:00"/>
    <x v="33"/>
  </r>
  <r>
    <x v="3"/>
    <s v="ST"/>
    <x v="3"/>
    <s v="036-390-40"/>
    <n v="5427804"/>
    <n v="28000"/>
    <d v="2024-01-02T00:00:00"/>
    <x v="21"/>
  </r>
  <r>
    <x v="3"/>
    <s v="ST"/>
    <x v="0"/>
    <s v="009-132-05"/>
    <n v="5429126"/>
    <n v="150000"/>
    <d v="2024-01-10T00:00:00"/>
    <x v="4"/>
  </r>
  <r>
    <x v="3"/>
    <s v="ST"/>
    <x v="3"/>
    <s v="030-550-11"/>
    <n v="5431199"/>
    <n v="36725"/>
    <d v="2024-01-23T00:00:00"/>
    <x v="5"/>
  </r>
  <r>
    <x v="3"/>
    <s v="ST"/>
    <x v="0"/>
    <s v="028-245-12"/>
    <n v="5433007"/>
    <n v="240600"/>
    <d v="2024-01-31T00:00:00"/>
    <x v="14"/>
  </r>
  <r>
    <x v="3"/>
    <s v="ST"/>
    <x v="0"/>
    <s v="006-081-30"/>
    <n v="5432690"/>
    <n v="380000"/>
    <d v="2024-01-29T00:00:00"/>
    <x v="34"/>
  </r>
  <r>
    <x v="3"/>
    <s v="ST"/>
    <x v="3"/>
    <s v="019-592-11"/>
    <n v="5432627"/>
    <n v="40000"/>
    <d v="2024-01-29T00:00:00"/>
    <x v="35"/>
  </r>
  <r>
    <x v="3"/>
    <s v="ST"/>
    <x v="0"/>
    <s v="031-372-03"/>
    <n v="5432619"/>
    <n v="280000"/>
    <d v="2024-01-29T00:00:00"/>
    <x v="34"/>
  </r>
  <r>
    <x v="3"/>
    <s v="ST"/>
    <x v="0"/>
    <s v="027-264-12"/>
    <n v="5432515"/>
    <n v="315000"/>
    <d v="2024-01-26T00:00:00"/>
    <x v="36"/>
  </r>
  <r>
    <x v="3"/>
    <s v="ST"/>
    <x v="0"/>
    <s v="033-071-09"/>
    <n v="5432306"/>
    <n v="174000"/>
    <d v="2024-01-26T00:00:00"/>
    <x v="37"/>
  </r>
  <r>
    <x v="3"/>
    <s v="ST"/>
    <x v="4"/>
    <s v="006-124-03"/>
    <n v="5430227"/>
    <n v="241000"/>
    <d v="2024-01-18T00:00:00"/>
    <x v="38"/>
  </r>
  <r>
    <x v="3"/>
    <s v="ST"/>
    <x v="0"/>
    <s v="050-415-14"/>
    <n v="5432230"/>
    <n v="227000"/>
    <d v="2024-01-26T00:00:00"/>
    <x v="0"/>
  </r>
  <r>
    <x v="3"/>
    <s v="ST"/>
    <x v="3"/>
    <s v="204-191-12"/>
    <n v="5429584"/>
    <n v="100000"/>
    <d v="2024-01-12T00:00:00"/>
    <x v="39"/>
  </r>
  <r>
    <x v="3"/>
    <s v="ST"/>
    <x v="3"/>
    <s v="045-323-02"/>
    <n v="5427803"/>
    <n v="155000"/>
    <d v="2024-01-02T00:00:00"/>
    <x v="40"/>
  </r>
  <r>
    <x v="3"/>
    <s v="ST"/>
    <x v="0"/>
    <s v="524-091-04"/>
    <n v="5429735"/>
    <n v="56250"/>
    <d v="2024-01-16T00:00:00"/>
    <x v="14"/>
  </r>
  <r>
    <x v="3"/>
    <s v="ST"/>
    <x v="3"/>
    <s v="202-103-14"/>
    <n v="5430098"/>
    <n v="77200"/>
    <d v="2024-01-17T00:00:00"/>
    <x v="41"/>
  </r>
  <r>
    <x v="3"/>
    <s v="ST"/>
    <x v="0"/>
    <s v="530-732-03"/>
    <n v="5430151"/>
    <n v="350000"/>
    <d v="2024-01-18T00:00:00"/>
    <x v="23"/>
  </r>
  <r>
    <x v="3"/>
    <s v="ST"/>
    <x v="0"/>
    <s v="031-203-22"/>
    <n v="5430577"/>
    <n v="301000"/>
    <d v="2024-01-19T00:00:00"/>
    <x v="4"/>
  </r>
  <r>
    <x v="3"/>
    <s v="ST"/>
    <x v="5"/>
    <s v="032-031-15"/>
    <n v="5433199"/>
    <n v="120000000"/>
    <d v="2024-01-31T00:00:00"/>
    <x v="22"/>
  </r>
  <r>
    <x v="3"/>
    <s v="ST"/>
    <x v="4"/>
    <s v="082-773-29"/>
    <n v="5430293"/>
    <n v="80000"/>
    <d v="2024-01-18T00:00:00"/>
    <x v="42"/>
  </r>
  <r>
    <x v="4"/>
    <s v="STG"/>
    <x v="5"/>
    <s v="142-391-03"/>
    <n v="5433074"/>
    <n v="2628000"/>
    <d v="2024-01-31T00:00:00"/>
    <x v="43"/>
  </r>
  <r>
    <x v="4"/>
    <s v="STG"/>
    <x v="5"/>
    <s v="034-391-07, 02, 04; 034-330-09"/>
    <n v="5432906"/>
    <n v="54000000"/>
    <d v="2024-01-30T00:00:00"/>
    <x v="44"/>
  </r>
  <r>
    <x v="4"/>
    <s v="STG"/>
    <x v="3"/>
    <s v="150-320-03"/>
    <n v="5428608"/>
    <n v="100000"/>
    <d v="2024-01-08T00:00:00"/>
    <x v="45"/>
  </r>
  <r>
    <x v="4"/>
    <s v="STG"/>
    <x v="6"/>
    <s v="021-383-12"/>
    <n v="5430825"/>
    <n v="352462"/>
    <d v="2024-01-22T00:00:00"/>
    <x v="14"/>
  </r>
  <r>
    <x v="5"/>
    <s v="TI"/>
    <x v="0"/>
    <s v="556-441-19"/>
    <n v="5428729"/>
    <n v="15000"/>
    <d v="2024-01-08T00:00:00"/>
    <x v="46"/>
  </r>
  <r>
    <x v="5"/>
    <s v="TI"/>
    <x v="3"/>
    <s v="042-453-04"/>
    <n v="5432568"/>
    <n v="450000"/>
    <d v="2024-01-29T00:00:00"/>
    <x v="47"/>
  </r>
  <r>
    <x v="5"/>
    <s v="TI"/>
    <x v="0"/>
    <s v="010-374-01"/>
    <n v="5430766"/>
    <n v="815000"/>
    <d v="2024-01-22T00:00:00"/>
    <x v="15"/>
  </r>
  <r>
    <x v="5"/>
    <s v="TI"/>
    <x v="0"/>
    <s v="530-192-15"/>
    <n v="5430911"/>
    <n v="81000"/>
    <d v="2024-01-22T00:00:00"/>
    <x v="48"/>
  </r>
  <r>
    <x v="5"/>
    <s v="TI"/>
    <x v="0"/>
    <s v="152-121-12"/>
    <n v="5432629"/>
    <n v="959000"/>
    <d v="2024-01-29T00:00:00"/>
    <x v="20"/>
  </r>
  <r>
    <x v="5"/>
    <s v="TI"/>
    <x v="0"/>
    <s v="556-273-09"/>
    <n v="5429790"/>
    <n v="325000"/>
    <d v="2024-01-16T00:00:00"/>
    <x v="49"/>
  </r>
  <r>
    <x v="5"/>
    <s v="TI"/>
    <x v="0"/>
    <s v="142-452-07"/>
    <n v="5428857"/>
    <n v="550000"/>
    <d v="2024-01-09T00:00:00"/>
    <x v="50"/>
  </r>
  <r>
    <x v="5"/>
    <s v="TI"/>
    <x v="0"/>
    <s v="001-314-02"/>
    <n v="5428877"/>
    <n v="301000"/>
    <d v="2024-01-09T00:00:00"/>
    <x v="20"/>
  </r>
  <r>
    <x v="6"/>
    <s v="TT"/>
    <x v="3"/>
    <s v="010-430-67"/>
    <n v="5429075"/>
    <n v="77500"/>
    <d v="2024-01-10T00:00:00"/>
    <x v="14"/>
  </r>
  <r>
    <x v="6"/>
    <s v="TT"/>
    <x v="6"/>
    <s v="528-164-01"/>
    <n v="5433036"/>
    <n v="546038"/>
    <d v="2024-01-31T00:00:00"/>
    <x v="14"/>
  </r>
  <r>
    <x v="6"/>
    <s v="TT"/>
    <x v="3"/>
    <s v="510-271-21"/>
    <n v="5432561"/>
    <n v="41000"/>
    <d v="2024-01-29T00:00:00"/>
    <x v="14"/>
  </r>
  <r>
    <x v="7"/>
    <s v="TTE"/>
    <x v="6"/>
    <s v="035-351-08"/>
    <n v="5430940"/>
    <n v="288970"/>
    <d v="2024-01-22T00:00:00"/>
    <x v="5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75">
  <r>
    <x v="0"/>
    <s v="CAL"/>
    <x v="0"/>
    <x v="0"/>
    <x v="0"/>
    <n v="5432680"/>
    <n v="559950"/>
    <x v="0"/>
    <s v="YES"/>
    <d v="2024-01-29T00:00:00"/>
  </r>
  <r>
    <x v="0"/>
    <s v="CAL"/>
    <x v="0"/>
    <x v="0"/>
    <x v="0"/>
    <n v="5432505"/>
    <n v="495000"/>
    <x v="0"/>
    <s v="YES"/>
    <d v="2024-01-26T00:00:00"/>
  </r>
  <r>
    <x v="0"/>
    <s v="CAL"/>
    <x v="0"/>
    <x v="0"/>
    <x v="0"/>
    <n v="5432946"/>
    <n v="570685"/>
    <x v="0"/>
    <s v="YES"/>
    <d v="2024-01-30T00:00:00"/>
  </r>
  <r>
    <x v="0"/>
    <s v="CAL"/>
    <x v="0"/>
    <x v="0"/>
    <x v="0"/>
    <n v="5428473"/>
    <n v="575000"/>
    <x v="0"/>
    <s v="YES"/>
    <d v="2024-01-05T00:00:00"/>
  </r>
  <r>
    <x v="0"/>
    <s v="CAL"/>
    <x v="0"/>
    <x v="0"/>
    <x v="0"/>
    <n v="5432935"/>
    <n v="529000"/>
    <x v="0"/>
    <s v="YES"/>
    <d v="2024-01-30T00:00:00"/>
  </r>
  <r>
    <x v="0"/>
    <s v="CAL"/>
    <x v="0"/>
    <x v="0"/>
    <x v="0"/>
    <n v="5428431"/>
    <n v="570950"/>
    <x v="0"/>
    <s v="YES"/>
    <d v="2024-01-05T00:00:00"/>
  </r>
  <r>
    <x v="0"/>
    <s v="CAL"/>
    <x v="0"/>
    <x v="0"/>
    <x v="0"/>
    <n v="5428895"/>
    <n v="554809"/>
    <x v="0"/>
    <s v="YES"/>
    <d v="2024-01-09T00:00:00"/>
  </r>
  <r>
    <x v="0"/>
    <s v="CAL"/>
    <x v="0"/>
    <x v="0"/>
    <x v="0"/>
    <n v="5429578"/>
    <n v="549950"/>
    <x v="0"/>
    <s v="YES"/>
    <d v="2024-01-12T00:00:00"/>
  </r>
  <r>
    <x v="0"/>
    <s v="CAL"/>
    <x v="0"/>
    <x v="0"/>
    <x v="0"/>
    <n v="5429581"/>
    <n v="535000"/>
    <x v="0"/>
    <s v="YES"/>
    <d v="2024-01-12T00:00:00"/>
  </r>
  <r>
    <x v="0"/>
    <s v="CAL"/>
    <x v="0"/>
    <x v="0"/>
    <x v="0"/>
    <n v="5430556"/>
    <n v="539950"/>
    <x v="0"/>
    <s v="YES"/>
    <d v="2024-01-19T00:00:00"/>
  </r>
  <r>
    <x v="0"/>
    <s v="CAL"/>
    <x v="0"/>
    <x v="0"/>
    <x v="0"/>
    <n v="5429652"/>
    <n v="662936"/>
    <x v="0"/>
    <s v="YES"/>
    <d v="2024-01-12T00:00:00"/>
  </r>
  <r>
    <x v="0"/>
    <s v="CAL"/>
    <x v="0"/>
    <x v="0"/>
    <x v="0"/>
    <n v="5430307"/>
    <n v="500291"/>
    <x v="0"/>
    <s v="YES"/>
    <d v="2024-01-18T00:00:00"/>
  </r>
  <r>
    <x v="0"/>
    <s v="CAL"/>
    <x v="0"/>
    <x v="0"/>
    <x v="0"/>
    <n v="5432282"/>
    <n v="430000"/>
    <x v="0"/>
    <s v="YES"/>
    <d v="2024-01-26T00:00:00"/>
  </r>
  <r>
    <x v="0"/>
    <s v="CAL"/>
    <x v="0"/>
    <x v="0"/>
    <x v="0"/>
    <n v="5430935"/>
    <n v="658088"/>
    <x v="0"/>
    <s v="YES"/>
    <d v="2024-01-22T00:00:00"/>
  </r>
  <r>
    <x v="0"/>
    <s v="CAL"/>
    <x v="0"/>
    <x v="0"/>
    <x v="0"/>
    <n v="5432279"/>
    <n v="599950"/>
    <x v="0"/>
    <s v="YES"/>
    <d v="2024-01-26T00:00:00"/>
  </r>
  <r>
    <x v="0"/>
    <s v="CAL"/>
    <x v="0"/>
    <x v="0"/>
    <x v="0"/>
    <n v="5430655"/>
    <n v="512116"/>
    <x v="0"/>
    <s v="YES"/>
    <d v="2024-01-19T00:00:00"/>
  </r>
  <r>
    <x v="0"/>
    <s v="CAL"/>
    <x v="0"/>
    <x v="0"/>
    <x v="0"/>
    <n v="5433339"/>
    <n v="489000"/>
    <x v="0"/>
    <s v="YES"/>
    <d v="2024-01-31T00:00:00"/>
  </r>
  <r>
    <x v="0"/>
    <s v="CAL"/>
    <x v="0"/>
    <x v="0"/>
    <x v="0"/>
    <n v="5428109"/>
    <n v="509950"/>
    <x v="0"/>
    <s v="YES"/>
    <d v="2024-01-03T00:00:00"/>
  </r>
  <r>
    <x v="0"/>
    <s v="CAL"/>
    <x v="0"/>
    <x v="0"/>
    <x v="0"/>
    <n v="5433319"/>
    <n v="562950"/>
    <x v="0"/>
    <s v="YES"/>
    <d v="2024-01-31T00:00:00"/>
  </r>
  <r>
    <x v="0"/>
    <s v="CAL"/>
    <x v="0"/>
    <x v="0"/>
    <x v="0"/>
    <n v="5433289"/>
    <n v="1225000"/>
    <x v="0"/>
    <s v="YES"/>
    <d v="2024-01-31T00:00:00"/>
  </r>
  <r>
    <x v="0"/>
    <s v="CAL"/>
    <x v="0"/>
    <x v="0"/>
    <x v="0"/>
    <n v="5430921"/>
    <n v="529950"/>
    <x v="0"/>
    <s v="YES"/>
    <d v="2024-01-22T00:00:00"/>
  </r>
  <r>
    <x v="1"/>
    <s v="DHI"/>
    <x v="1"/>
    <x v="1"/>
    <x v="0"/>
    <n v="5432786"/>
    <n v="438990"/>
    <x v="0"/>
    <s v="YES"/>
    <d v="2024-01-30T00:00:00"/>
  </r>
  <r>
    <x v="1"/>
    <s v="DHI"/>
    <x v="1"/>
    <x v="1"/>
    <x v="0"/>
    <n v="5432746"/>
    <n v="437990"/>
    <x v="0"/>
    <s v="YES"/>
    <d v="2024-01-29T00:00:00"/>
  </r>
  <r>
    <x v="1"/>
    <s v="DHI"/>
    <x v="1"/>
    <x v="1"/>
    <x v="1"/>
    <n v="5430237"/>
    <n v="414990"/>
    <x v="0"/>
    <s v="YES"/>
    <d v="2024-01-18T00:00:00"/>
  </r>
  <r>
    <x v="1"/>
    <s v="DHI"/>
    <x v="1"/>
    <x v="1"/>
    <x v="1"/>
    <n v="5428710"/>
    <n v="399990"/>
    <x v="0"/>
    <s v="YES"/>
    <d v="2024-01-08T00:00:00"/>
  </r>
  <r>
    <x v="1"/>
    <s v="DHI"/>
    <x v="1"/>
    <x v="1"/>
    <x v="0"/>
    <n v="5430210"/>
    <n v="433990"/>
    <x v="0"/>
    <s v="YES"/>
    <d v="2024-01-18T00:00:00"/>
  </r>
  <r>
    <x v="1"/>
    <s v="DHI"/>
    <x v="1"/>
    <x v="1"/>
    <x v="0"/>
    <n v="5432780"/>
    <n v="524990"/>
    <x v="0"/>
    <s v="YES"/>
    <d v="2024-01-30T00:00:00"/>
  </r>
  <r>
    <x v="1"/>
    <s v="DHI"/>
    <x v="1"/>
    <x v="1"/>
    <x v="0"/>
    <n v="5432544"/>
    <n v="482710"/>
    <x v="0"/>
    <s v="YES"/>
    <d v="2024-01-29T00:00:00"/>
  </r>
  <r>
    <x v="1"/>
    <s v="DHI"/>
    <x v="1"/>
    <x v="1"/>
    <x v="0"/>
    <n v="5429324"/>
    <n v="498990"/>
    <x v="0"/>
    <s v="YES"/>
    <d v="2024-01-11T00:00:00"/>
  </r>
  <r>
    <x v="1"/>
    <s v="DHI"/>
    <x v="1"/>
    <x v="1"/>
    <x v="1"/>
    <n v="5432615"/>
    <n v="414990"/>
    <x v="0"/>
    <s v="YES"/>
    <d v="2024-01-29T00:00:00"/>
  </r>
  <r>
    <x v="1"/>
    <s v="DHI"/>
    <x v="1"/>
    <x v="1"/>
    <x v="0"/>
    <n v="5432853"/>
    <n v="428990"/>
    <x v="0"/>
    <s v="YES"/>
    <d v="2024-01-30T00:00:00"/>
  </r>
  <r>
    <x v="1"/>
    <s v="DHI"/>
    <x v="1"/>
    <x v="1"/>
    <x v="0"/>
    <n v="5431349"/>
    <n v="502990"/>
    <x v="0"/>
    <s v="YES"/>
    <d v="2024-01-24T00:00:00"/>
  </r>
  <r>
    <x v="1"/>
    <s v="DHI"/>
    <x v="1"/>
    <x v="1"/>
    <x v="0"/>
    <n v="5431351"/>
    <n v="399990"/>
    <x v="0"/>
    <s v="YES"/>
    <d v="2024-01-24T00:00:00"/>
  </r>
  <r>
    <x v="1"/>
    <s v="DHI"/>
    <x v="1"/>
    <x v="1"/>
    <x v="0"/>
    <n v="5431355"/>
    <n v="428990"/>
    <x v="0"/>
    <s v="YES"/>
    <d v="2024-01-24T00:00:00"/>
  </r>
  <r>
    <x v="1"/>
    <s v="DHI"/>
    <x v="1"/>
    <x v="1"/>
    <x v="0"/>
    <n v="5428625"/>
    <n v="439990"/>
    <x v="0"/>
    <s v="YES"/>
    <d v="2024-01-08T00:00:00"/>
  </r>
  <r>
    <x v="1"/>
    <s v="DHI"/>
    <x v="1"/>
    <x v="1"/>
    <x v="1"/>
    <n v="5430192"/>
    <n v="414990"/>
    <x v="0"/>
    <s v="YES"/>
    <d v="2024-01-18T00:00:00"/>
  </r>
  <r>
    <x v="1"/>
    <s v="DHI"/>
    <x v="1"/>
    <x v="1"/>
    <x v="1"/>
    <n v="5429320"/>
    <n v="414990"/>
    <x v="0"/>
    <s v="YES"/>
    <d v="2024-01-11T00:00:00"/>
  </r>
  <r>
    <x v="1"/>
    <s v="DHI"/>
    <x v="1"/>
    <x v="1"/>
    <x v="0"/>
    <n v="5429318"/>
    <n v="479990"/>
    <x v="0"/>
    <s v="YES"/>
    <d v="2024-01-11T00:00:00"/>
  </r>
  <r>
    <x v="1"/>
    <s v="DHI"/>
    <x v="1"/>
    <x v="1"/>
    <x v="0"/>
    <n v="5429968"/>
    <n v="463990"/>
    <x v="0"/>
    <s v="YES"/>
    <d v="2024-01-17T00:00:00"/>
  </r>
  <r>
    <x v="1"/>
    <s v="DHI"/>
    <x v="1"/>
    <x v="1"/>
    <x v="0"/>
    <n v="5432788"/>
    <n v="462990"/>
    <x v="0"/>
    <s v="YES"/>
    <d v="2024-01-30T00:00:00"/>
  </r>
  <r>
    <x v="1"/>
    <s v="DHI"/>
    <x v="1"/>
    <x v="1"/>
    <x v="0"/>
    <n v="5432794"/>
    <n v="455335"/>
    <x v="0"/>
    <s v="YES"/>
    <d v="2024-01-30T00:00:00"/>
  </r>
  <r>
    <x v="1"/>
    <s v="DHI"/>
    <x v="1"/>
    <x v="1"/>
    <x v="1"/>
    <n v="5432792"/>
    <n v="414990"/>
    <x v="0"/>
    <s v="YES"/>
    <d v="2024-01-30T00:00:00"/>
  </r>
  <r>
    <x v="1"/>
    <s v="DHI"/>
    <x v="1"/>
    <x v="1"/>
    <x v="0"/>
    <n v="5432904"/>
    <n v="439990"/>
    <x v="0"/>
    <s v="YES"/>
    <d v="2024-01-30T00:00:00"/>
  </r>
  <r>
    <x v="1"/>
    <s v="DHI"/>
    <x v="1"/>
    <x v="1"/>
    <x v="0"/>
    <n v="5431203"/>
    <n v="502990"/>
    <x v="0"/>
    <s v="YES"/>
    <d v="2024-01-23T00:00:00"/>
  </r>
  <r>
    <x v="1"/>
    <s v="DHI"/>
    <x v="1"/>
    <x v="1"/>
    <x v="0"/>
    <n v="5429736"/>
    <n v="459990"/>
    <x v="0"/>
    <s v="YES"/>
    <d v="2024-01-16T00:00:00"/>
  </r>
  <r>
    <x v="1"/>
    <s v="DHI"/>
    <x v="1"/>
    <x v="1"/>
    <x v="0"/>
    <n v="5431970"/>
    <n v="429990"/>
    <x v="0"/>
    <s v="YES"/>
    <d v="2024-01-25T00:00:00"/>
  </r>
  <r>
    <x v="1"/>
    <s v="DHI"/>
    <x v="1"/>
    <x v="1"/>
    <x v="0"/>
    <n v="5430196"/>
    <n v="437990"/>
    <x v="0"/>
    <s v="YES"/>
    <d v="2024-01-18T00:00:00"/>
  </r>
  <r>
    <x v="1"/>
    <s v="DHI"/>
    <x v="1"/>
    <x v="1"/>
    <x v="0"/>
    <n v="5431953"/>
    <n v="440795"/>
    <x v="0"/>
    <s v="YES"/>
    <d v="2024-01-25T00:00:00"/>
  </r>
  <r>
    <x v="1"/>
    <s v="DHI"/>
    <x v="1"/>
    <x v="1"/>
    <x v="1"/>
    <n v="5428274"/>
    <n v="416455"/>
    <x v="0"/>
    <s v="YES"/>
    <d v="2024-01-04T00:00:00"/>
  </r>
  <r>
    <x v="1"/>
    <s v="DHI"/>
    <x v="1"/>
    <x v="1"/>
    <x v="0"/>
    <n v="5432312"/>
    <n v="463990"/>
    <x v="0"/>
    <s v="YES"/>
    <d v="2024-01-26T00:00:00"/>
  </r>
  <r>
    <x v="1"/>
    <s v="DHI"/>
    <x v="1"/>
    <x v="1"/>
    <x v="0"/>
    <n v="5431957"/>
    <n v="432990"/>
    <x v="0"/>
    <s v="YES"/>
    <d v="2024-01-25T00:00:00"/>
  </r>
  <r>
    <x v="1"/>
    <s v="DHI"/>
    <x v="1"/>
    <x v="1"/>
    <x v="0"/>
    <n v="5432261"/>
    <n v="524990"/>
    <x v="0"/>
    <s v="YES"/>
    <d v="2024-01-26T00:00:00"/>
  </r>
  <r>
    <x v="1"/>
    <s v="DHI"/>
    <x v="1"/>
    <x v="1"/>
    <x v="0"/>
    <n v="5432838"/>
    <n v="430560"/>
    <x v="0"/>
    <s v="YES"/>
    <d v="2024-01-30T00:00:00"/>
  </r>
  <r>
    <x v="1"/>
    <s v="DHI"/>
    <x v="1"/>
    <x v="1"/>
    <x v="1"/>
    <n v="5429850"/>
    <n v="399990"/>
    <x v="0"/>
    <s v="YES"/>
    <d v="2024-01-16T00:00:00"/>
  </r>
  <r>
    <x v="1"/>
    <s v="DHI"/>
    <x v="1"/>
    <x v="1"/>
    <x v="0"/>
    <n v="5430408"/>
    <n v="449990"/>
    <x v="0"/>
    <s v="YES"/>
    <d v="2024-01-19T00:00:00"/>
  </r>
  <r>
    <x v="1"/>
    <s v="DHI"/>
    <x v="1"/>
    <x v="1"/>
    <x v="0"/>
    <n v="5430757"/>
    <n v="462990"/>
    <x v="0"/>
    <s v="YES"/>
    <d v="2024-01-22T00:00:00"/>
  </r>
  <r>
    <x v="1"/>
    <s v="DHI"/>
    <x v="1"/>
    <x v="1"/>
    <x v="0"/>
    <n v="5429959"/>
    <n v="479990"/>
    <x v="0"/>
    <s v="YES"/>
    <d v="2024-01-17T00:00:00"/>
  </r>
  <r>
    <x v="1"/>
    <s v="DHI"/>
    <x v="1"/>
    <x v="1"/>
    <x v="0"/>
    <n v="5431931"/>
    <n v="479990"/>
    <x v="0"/>
    <s v="YES"/>
    <d v="2024-01-25T00:00:00"/>
  </r>
  <r>
    <x v="1"/>
    <s v="DHI"/>
    <x v="1"/>
    <x v="1"/>
    <x v="0"/>
    <n v="5428548"/>
    <n v="449990"/>
    <x v="0"/>
    <s v="YES"/>
    <d v="2024-01-05T00:00:00"/>
  </r>
  <r>
    <x v="1"/>
    <s v="DHI"/>
    <x v="1"/>
    <x v="1"/>
    <x v="0"/>
    <n v="5433214"/>
    <n v="453990"/>
    <x v="0"/>
    <s v="YES"/>
    <d v="2024-01-31T00:00:00"/>
  </r>
  <r>
    <x v="2"/>
    <s v="FA"/>
    <x v="2"/>
    <x v="2"/>
    <x v="0"/>
    <n v="5432315"/>
    <n v="1750000"/>
    <x v="1"/>
    <s v="YES"/>
    <d v="2024-01-26T00:00:00"/>
  </r>
  <r>
    <x v="2"/>
    <s v="FA"/>
    <x v="3"/>
    <x v="3"/>
    <x v="0"/>
    <n v="5430013"/>
    <n v="432403"/>
    <x v="0"/>
    <s v="YES"/>
    <d v="2024-01-17T00:00:00"/>
  </r>
  <r>
    <x v="2"/>
    <s v="FA"/>
    <x v="4"/>
    <x v="4"/>
    <x v="0"/>
    <n v="5429758"/>
    <n v="560000"/>
    <x v="1"/>
    <s v="YES"/>
    <d v="2024-01-16T00:00:00"/>
  </r>
  <r>
    <x v="2"/>
    <s v="FA"/>
    <x v="3"/>
    <x v="3"/>
    <x v="0"/>
    <n v="5432345"/>
    <n v="452210"/>
    <x v="0"/>
    <s v="YES"/>
    <d v="2024-01-26T00:00:00"/>
  </r>
  <r>
    <x v="2"/>
    <s v="FA"/>
    <x v="4"/>
    <x v="5"/>
    <x v="2"/>
    <n v="5430107"/>
    <n v="5000"/>
    <x v="1"/>
    <s v="YES"/>
    <d v="2024-01-17T00:00:00"/>
  </r>
  <r>
    <x v="2"/>
    <s v="FA"/>
    <x v="4"/>
    <x v="4"/>
    <x v="0"/>
    <n v="5429565"/>
    <n v="412000"/>
    <x v="1"/>
    <s v="YES"/>
    <d v="2024-01-12T00:00:00"/>
  </r>
  <r>
    <x v="2"/>
    <s v="FA"/>
    <x v="4"/>
    <x v="4"/>
    <x v="0"/>
    <n v="5430095"/>
    <n v="465000"/>
    <x v="1"/>
    <s v="YES"/>
    <d v="2024-01-17T00:00:00"/>
  </r>
  <r>
    <x v="2"/>
    <s v="FA"/>
    <x v="3"/>
    <x v="6"/>
    <x v="1"/>
    <n v="5432667"/>
    <n v="390000"/>
    <x v="1"/>
    <s v="YES"/>
    <d v="2024-01-29T00:00:00"/>
  </r>
  <r>
    <x v="2"/>
    <s v="FA"/>
    <x v="3"/>
    <x v="3"/>
    <x v="0"/>
    <n v="5431671"/>
    <n v="545807"/>
    <x v="0"/>
    <s v="YES"/>
    <d v="2024-01-24T00:00:00"/>
  </r>
  <r>
    <x v="2"/>
    <s v="FA"/>
    <x v="3"/>
    <x v="6"/>
    <x v="0"/>
    <n v="5432476"/>
    <n v="586869"/>
    <x v="0"/>
    <s v="YES"/>
    <d v="2024-01-26T00:00:00"/>
  </r>
  <r>
    <x v="2"/>
    <s v="FA"/>
    <x v="3"/>
    <x v="3"/>
    <x v="0"/>
    <n v="5429401"/>
    <n v="450422"/>
    <x v="0"/>
    <s v="YES"/>
    <d v="2024-01-11T00:00:00"/>
  </r>
  <r>
    <x v="2"/>
    <s v="FA"/>
    <x v="2"/>
    <x v="2"/>
    <x v="1"/>
    <n v="5431708"/>
    <n v="820000"/>
    <x v="1"/>
    <s v="YES"/>
    <d v="2024-01-24T00:00:00"/>
  </r>
  <r>
    <x v="2"/>
    <s v="FA"/>
    <x v="3"/>
    <x v="3"/>
    <x v="0"/>
    <n v="5429292"/>
    <n v="513303"/>
    <x v="0"/>
    <s v="YES"/>
    <d v="2024-01-10T00:00:00"/>
  </r>
  <r>
    <x v="2"/>
    <s v="FA"/>
    <x v="4"/>
    <x v="4"/>
    <x v="3"/>
    <n v="5431967"/>
    <n v="330000"/>
    <x v="1"/>
    <s v="YES"/>
    <d v="2024-01-25T00:00:00"/>
  </r>
  <r>
    <x v="2"/>
    <s v="FA"/>
    <x v="3"/>
    <x v="3"/>
    <x v="0"/>
    <n v="5428557"/>
    <n v="476840"/>
    <x v="0"/>
    <s v="YES"/>
    <d v="2024-01-05T00:00:00"/>
  </r>
  <r>
    <x v="2"/>
    <s v="FA"/>
    <x v="3"/>
    <x v="3"/>
    <x v="0"/>
    <n v="5428399"/>
    <n v="545000"/>
    <x v="1"/>
    <s v="YES"/>
    <d v="2024-01-05T00:00:00"/>
  </r>
  <r>
    <x v="2"/>
    <s v="FA"/>
    <x v="4"/>
    <x v="4"/>
    <x v="0"/>
    <n v="5433095"/>
    <n v="3316725.82"/>
    <x v="0"/>
    <s v="YES"/>
    <d v="2024-01-31T00:00:00"/>
  </r>
  <r>
    <x v="2"/>
    <s v="FA"/>
    <x v="5"/>
    <x v="7"/>
    <x v="4"/>
    <n v="5433092"/>
    <n v="1222000"/>
    <x v="1"/>
    <s v="YES"/>
    <d v="2024-01-31T00:00:00"/>
  </r>
  <r>
    <x v="2"/>
    <s v="FA"/>
    <x v="4"/>
    <x v="4"/>
    <x v="0"/>
    <n v="5428301"/>
    <n v="470000"/>
    <x v="1"/>
    <s v="YES"/>
    <d v="2024-01-04T00:00:00"/>
  </r>
  <r>
    <x v="2"/>
    <s v="FA"/>
    <x v="4"/>
    <x v="5"/>
    <x v="0"/>
    <n v="5430512"/>
    <n v="392000"/>
    <x v="1"/>
    <s v="YES"/>
    <d v="2024-01-19T00:00:00"/>
  </r>
  <r>
    <x v="2"/>
    <s v="FA"/>
    <x v="3"/>
    <x v="3"/>
    <x v="0"/>
    <n v="5428451"/>
    <n v="899782"/>
    <x v="0"/>
    <s v="YES"/>
    <d v="2024-01-05T00:00:00"/>
  </r>
  <r>
    <x v="2"/>
    <s v="FA"/>
    <x v="2"/>
    <x v="2"/>
    <x v="0"/>
    <n v="5428477"/>
    <n v="1275000"/>
    <x v="1"/>
    <s v="YES"/>
    <d v="2024-01-05T00:00:00"/>
  </r>
  <r>
    <x v="2"/>
    <s v="FA"/>
    <x v="3"/>
    <x v="3"/>
    <x v="0"/>
    <n v="5430606"/>
    <n v="465826"/>
    <x v="0"/>
    <s v="YES"/>
    <d v="2024-01-19T00:00:00"/>
  </r>
  <r>
    <x v="2"/>
    <s v="FA"/>
    <x v="3"/>
    <x v="3"/>
    <x v="0"/>
    <n v="5428489"/>
    <n v="523949"/>
    <x v="0"/>
    <s v="YES"/>
    <d v="2024-01-05T00:00:00"/>
  </r>
  <r>
    <x v="2"/>
    <s v="FA"/>
    <x v="4"/>
    <x v="4"/>
    <x v="0"/>
    <n v="5428505"/>
    <n v="660000"/>
    <x v="1"/>
    <s v="YES"/>
    <d v="2024-01-05T00:00:00"/>
  </r>
  <r>
    <x v="2"/>
    <s v="FA"/>
    <x v="2"/>
    <x v="2"/>
    <x v="1"/>
    <n v="5428518"/>
    <n v="1425000"/>
    <x v="1"/>
    <s v="YES"/>
    <d v="2024-01-05T00:00:00"/>
  </r>
  <r>
    <x v="2"/>
    <s v="FA"/>
    <x v="4"/>
    <x v="4"/>
    <x v="0"/>
    <n v="5428402"/>
    <n v="630000"/>
    <x v="1"/>
    <s v="YES"/>
    <d v="2024-01-05T00:00:00"/>
  </r>
  <r>
    <x v="2"/>
    <s v="FA"/>
    <x v="2"/>
    <x v="2"/>
    <x v="0"/>
    <n v="5433018"/>
    <n v="2750000"/>
    <x v="1"/>
    <s v="YES"/>
    <d v="2024-01-31T00:00:00"/>
  </r>
  <r>
    <x v="2"/>
    <s v="FA"/>
    <x v="2"/>
    <x v="2"/>
    <x v="0"/>
    <n v="5428114"/>
    <n v="1258000"/>
    <x v="1"/>
    <s v="YES"/>
    <d v="2024-01-03T00:00:00"/>
  </r>
  <r>
    <x v="2"/>
    <s v="FA"/>
    <x v="5"/>
    <x v="7"/>
    <x v="2"/>
    <n v="5430354"/>
    <n v="3237570"/>
    <x v="1"/>
    <s v="YES"/>
    <d v="2024-01-18T00:00:00"/>
  </r>
  <r>
    <x v="2"/>
    <s v="FA"/>
    <x v="3"/>
    <x v="3"/>
    <x v="1"/>
    <n v="5427962"/>
    <n v="270000"/>
    <x v="1"/>
    <s v="YES"/>
    <d v="2024-01-03T00:00:00"/>
  </r>
  <r>
    <x v="2"/>
    <s v="FA"/>
    <x v="3"/>
    <x v="6"/>
    <x v="0"/>
    <n v="5428880"/>
    <n v="610799"/>
    <x v="0"/>
    <s v="YES"/>
    <d v="2024-01-09T00:00:00"/>
  </r>
  <r>
    <x v="2"/>
    <s v="FA"/>
    <x v="3"/>
    <x v="3"/>
    <x v="2"/>
    <n v="5428159"/>
    <n v="700000"/>
    <x v="1"/>
    <s v="YES"/>
    <d v="2024-01-03T00:00:00"/>
  </r>
  <r>
    <x v="2"/>
    <s v="FA"/>
    <x v="4"/>
    <x v="4"/>
    <x v="1"/>
    <n v="5428820"/>
    <n v="115000"/>
    <x v="1"/>
    <s v="YES"/>
    <d v="2024-01-09T00:00:00"/>
  </r>
  <r>
    <x v="2"/>
    <s v="FA"/>
    <x v="3"/>
    <x v="3"/>
    <x v="0"/>
    <n v="5430650"/>
    <n v="531977"/>
    <x v="0"/>
    <s v="YES"/>
    <d v="2024-01-19T00:00:00"/>
  </r>
  <r>
    <x v="2"/>
    <s v="FA"/>
    <x v="4"/>
    <x v="5"/>
    <x v="0"/>
    <n v="5432953"/>
    <n v="300000"/>
    <x v="1"/>
    <s v="YES"/>
    <d v="2024-01-30T00:00:00"/>
  </r>
  <r>
    <x v="3"/>
    <s v="FC"/>
    <x v="6"/>
    <x v="8"/>
    <x v="1"/>
    <n v="5429987"/>
    <n v="425000"/>
    <x v="1"/>
    <s v="YES"/>
    <d v="2024-01-17T00:00:00"/>
  </r>
  <r>
    <x v="3"/>
    <s v="FC"/>
    <x v="6"/>
    <x v="8"/>
    <x v="0"/>
    <n v="5430005"/>
    <n v="500000"/>
    <x v="1"/>
    <s v="YES"/>
    <d v="2024-01-17T00:00:00"/>
  </r>
  <r>
    <x v="3"/>
    <s v="FC"/>
    <x v="7"/>
    <x v="9"/>
    <x v="0"/>
    <n v="5429993"/>
    <n v="665000"/>
    <x v="1"/>
    <s v="YES"/>
    <d v="2024-01-17T00:00:00"/>
  </r>
  <r>
    <x v="3"/>
    <s v="FC"/>
    <x v="7"/>
    <x v="10"/>
    <x v="0"/>
    <n v="5430608"/>
    <n v="510000"/>
    <x v="1"/>
    <s v="YES"/>
    <d v="2024-01-19T00:00:00"/>
  </r>
  <r>
    <x v="3"/>
    <s v="FC"/>
    <x v="8"/>
    <x v="11"/>
    <x v="1"/>
    <n v="5430574"/>
    <n v="1122000"/>
    <x v="1"/>
    <s v="YES"/>
    <d v="2024-01-19T00:00:00"/>
  </r>
  <r>
    <x v="3"/>
    <s v="FC"/>
    <x v="7"/>
    <x v="12"/>
    <x v="0"/>
    <n v="5430566"/>
    <n v="457500"/>
    <x v="1"/>
    <s v="YES"/>
    <d v="2024-01-19T00:00:00"/>
  </r>
  <r>
    <x v="3"/>
    <s v="FC"/>
    <x v="7"/>
    <x v="9"/>
    <x v="0"/>
    <n v="5430563"/>
    <n v="750000"/>
    <x v="1"/>
    <s v="YES"/>
    <d v="2024-01-19T00:00:00"/>
  </r>
  <r>
    <x v="3"/>
    <s v="FC"/>
    <x v="7"/>
    <x v="9"/>
    <x v="1"/>
    <n v="5430497"/>
    <n v="265000"/>
    <x v="1"/>
    <s v="YES"/>
    <d v="2024-01-19T00:00:00"/>
  </r>
  <r>
    <x v="3"/>
    <s v="FC"/>
    <x v="6"/>
    <x v="8"/>
    <x v="0"/>
    <n v="5429984"/>
    <n v="504000"/>
    <x v="1"/>
    <s v="YES"/>
    <d v="2024-01-17T00:00:00"/>
  </r>
  <r>
    <x v="3"/>
    <s v="FC"/>
    <x v="3"/>
    <x v="13"/>
    <x v="0"/>
    <n v="5430805"/>
    <n v="330000"/>
    <x v="1"/>
    <s v="YES"/>
    <d v="2024-01-22T00:00:00"/>
  </r>
  <r>
    <x v="3"/>
    <s v="FC"/>
    <x v="6"/>
    <x v="8"/>
    <x v="0"/>
    <n v="5430647"/>
    <n v="490000"/>
    <x v="1"/>
    <s v="YES"/>
    <d v="2024-01-19T00:00:00"/>
  </r>
  <r>
    <x v="3"/>
    <s v="FC"/>
    <x v="7"/>
    <x v="9"/>
    <x v="0"/>
    <n v="5429983"/>
    <n v="630000"/>
    <x v="1"/>
    <s v="YES"/>
    <d v="2024-01-17T00:00:00"/>
  </r>
  <r>
    <x v="3"/>
    <s v="FC"/>
    <x v="7"/>
    <x v="14"/>
    <x v="5"/>
    <n v="5430016"/>
    <n v="445000"/>
    <x v="1"/>
    <s v="YES"/>
    <d v="2024-01-17T00:00:00"/>
  </r>
  <r>
    <x v="3"/>
    <s v="FC"/>
    <x v="7"/>
    <x v="9"/>
    <x v="2"/>
    <n v="5430478"/>
    <n v="149900"/>
    <x v="1"/>
    <s v="YES"/>
    <d v="2024-01-19T00:00:00"/>
  </r>
  <r>
    <x v="3"/>
    <s v="FC"/>
    <x v="7"/>
    <x v="9"/>
    <x v="0"/>
    <n v="5430270"/>
    <n v="500000"/>
    <x v="1"/>
    <s v="YES"/>
    <d v="2024-01-18T00:00:00"/>
  </r>
  <r>
    <x v="3"/>
    <s v="FC"/>
    <x v="7"/>
    <x v="10"/>
    <x v="0"/>
    <n v="5429498"/>
    <n v="1050000"/>
    <x v="1"/>
    <s v="YES"/>
    <d v="2024-01-12T00:00:00"/>
  </r>
  <r>
    <x v="3"/>
    <s v="FC"/>
    <x v="7"/>
    <x v="15"/>
    <x v="0"/>
    <n v="5430410"/>
    <n v="1050000"/>
    <x v="1"/>
    <s v="YES"/>
    <d v="2024-01-19T00:00:00"/>
  </r>
  <r>
    <x v="3"/>
    <s v="FC"/>
    <x v="7"/>
    <x v="10"/>
    <x v="0"/>
    <n v="5430412"/>
    <n v="1485000"/>
    <x v="1"/>
    <s v="YES"/>
    <d v="2024-01-19T00:00:00"/>
  </r>
  <r>
    <x v="3"/>
    <s v="FC"/>
    <x v="7"/>
    <x v="10"/>
    <x v="0"/>
    <n v="5430414"/>
    <n v="599000"/>
    <x v="1"/>
    <s v="YES"/>
    <d v="2024-01-19T00:00:00"/>
  </r>
  <r>
    <x v="3"/>
    <s v="FC"/>
    <x v="7"/>
    <x v="9"/>
    <x v="0"/>
    <n v="5430268"/>
    <n v="1100000"/>
    <x v="1"/>
    <s v="YES"/>
    <d v="2024-01-18T00:00:00"/>
  </r>
  <r>
    <x v="3"/>
    <s v="FC"/>
    <x v="7"/>
    <x v="16"/>
    <x v="0"/>
    <n v="5430262"/>
    <n v="525000"/>
    <x v="0"/>
    <s v="YES"/>
    <d v="2024-01-18T00:00:00"/>
  </r>
  <r>
    <x v="3"/>
    <s v="FC"/>
    <x v="7"/>
    <x v="14"/>
    <x v="0"/>
    <n v="5430503"/>
    <n v="349000"/>
    <x v="1"/>
    <s v="YES"/>
    <d v="2024-01-19T00:00:00"/>
  </r>
  <r>
    <x v="3"/>
    <s v="FC"/>
    <x v="7"/>
    <x v="15"/>
    <x v="0"/>
    <n v="5430468"/>
    <n v="670000"/>
    <x v="1"/>
    <s v="YES"/>
    <d v="2024-01-19T00:00:00"/>
  </r>
  <r>
    <x v="3"/>
    <s v="FC"/>
    <x v="7"/>
    <x v="15"/>
    <x v="0"/>
    <n v="5430072"/>
    <n v="435000"/>
    <x v="1"/>
    <s v="YES"/>
    <d v="2024-01-17T00:00:00"/>
  </r>
  <r>
    <x v="3"/>
    <s v="FC"/>
    <x v="7"/>
    <x v="9"/>
    <x v="0"/>
    <n v="5430204"/>
    <n v="1200000"/>
    <x v="1"/>
    <s v="YES"/>
    <d v="2024-01-18T00:00:00"/>
  </r>
  <r>
    <x v="3"/>
    <s v="FC"/>
    <x v="7"/>
    <x v="10"/>
    <x v="0"/>
    <n v="5430482"/>
    <n v="585000"/>
    <x v="1"/>
    <s v="YES"/>
    <d v="2024-01-19T00:00:00"/>
  </r>
  <r>
    <x v="3"/>
    <s v="FC"/>
    <x v="3"/>
    <x v="13"/>
    <x v="0"/>
    <n v="5430183"/>
    <n v="1295000"/>
    <x v="1"/>
    <s v="YES"/>
    <d v="2024-01-18T00:00:00"/>
  </r>
  <r>
    <x v="3"/>
    <s v="FC"/>
    <x v="6"/>
    <x v="8"/>
    <x v="0"/>
    <n v="5430108"/>
    <n v="357900"/>
    <x v="1"/>
    <s v="YES"/>
    <d v="2024-01-17T00:00:00"/>
  </r>
  <r>
    <x v="3"/>
    <s v="FC"/>
    <x v="7"/>
    <x v="9"/>
    <x v="0"/>
    <n v="5430299"/>
    <n v="462500"/>
    <x v="1"/>
    <s v="YES"/>
    <d v="2024-01-18T00:00:00"/>
  </r>
  <r>
    <x v="3"/>
    <s v="FC"/>
    <x v="6"/>
    <x v="8"/>
    <x v="0"/>
    <n v="5430084"/>
    <n v="395000"/>
    <x v="1"/>
    <s v="YES"/>
    <d v="2024-01-17T00:00:00"/>
  </r>
  <r>
    <x v="3"/>
    <s v="FC"/>
    <x v="3"/>
    <x v="13"/>
    <x v="0"/>
    <n v="5430405"/>
    <n v="610000"/>
    <x v="0"/>
    <s v="YES"/>
    <d v="2024-01-19T00:00:00"/>
  </r>
  <r>
    <x v="3"/>
    <s v="FC"/>
    <x v="7"/>
    <x v="10"/>
    <x v="0"/>
    <n v="5430547"/>
    <n v="400000"/>
    <x v="1"/>
    <s v="YES"/>
    <d v="2024-01-19T00:00:00"/>
  </r>
  <r>
    <x v="3"/>
    <s v="FC"/>
    <x v="7"/>
    <x v="14"/>
    <x v="0"/>
    <n v="5430422"/>
    <n v="1275000"/>
    <x v="1"/>
    <s v="YES"/>
    <d v="2024-01-19T00:00:00"/>
  </r>
  <r>
    <x v="3"/>
    <s v="FC"/>
    <x v="8"/>
    <x v="11"/>
    <x v="4"/>
    <n v="5428403"/>
    <n v="2032500"/>
    <x v="1"/>
    <s v="YES"/>
    <d v="2024-01-05T00:00:00"/>
  </r>
  <r>
    <x v="3"/>
    <s v="FC"/>
    <x v="7"/>
    <x v="9"/>
    <x v="0"/>
    <n v="5429228"/>
    <n v="655000"/>
    <x v="1"/>
    <s v="YES"/>
    <d v="2024-01-10T00:00:00"/>
  </r>
  <r>
    <x v="3"/>
    <s v="FC"/>
    <x v="9"/>
    <x v="17"/>
    <x v="0"/>
    <n v="5429142"/>
    <n v="450000"/>
    <x v="1"/>
    <s v="YES"/>
    <d v="2024-01-10T00:00:00"/>
  </r>
  <r>
    <x v="3"/>
    <s v="FC"/>
    <x v="8"/>
    <x v="11"/>
    <x v="0"/>
    <n v="5429103"/>
    <n v="369999"/>
    <x v="1"/>
    <s v="YES"/>
    <d v="2024-01-10T00:00:00"/>
  </r>
  <r>
    <x v="3"/>
    <s v="FC"/>
    <x v="3"/>
    <x v="13"/>
    <x v="2"/>
    <n v="5429019"/>
    <n v="172500"/>
    <x v="1"/>
    <s v="YES"/>
    <d v="2024-01-09T00:00:00"/>
  </r>
  <r>
    <x v="3"/>
    <s v="FC"/>
    <x v="8"/>
    <x v="11"/>
    <x v="4"/>
    <n v="5428886"/>
    <n v="500000"/>
    <x v="1"/>
    <s v="YES"/>
    <d v="2024-01-09T00:00:00"/>
  </r>
  <r>
    <x v="3"/>
    <s v="FC"/>
    <x v="7"/>
    <x v="10"/>
    <x v="0"/>
    <n v="5428840"/>
    <n v="455000"/>
    <x v="1"/>
    <s v="YES"/>
    <d v="2024-01-09T00:00:00"/>
  </r>
  <r>
    <x v="3"/>
    <s v="FC"/>
    <x v="7"/>
    <x v="9"/>
    <x v="0"/>
    <n v="5428749"/>
    <n v="775000"/>
    <x v="1"/>
    <s v="YES"/>
    <d v="2024-01-08T00:00:00"/>
  </r>
  <r>
    <x v="3"/>
    <s v="FC"/>
    <x v="3"/>
    <x v="13"/>
    <x v="0"/>
    <n v="5428732"/>
    <n v="405000"/>
    <x v="1"/>
    <s v="YES"/>
    <d v="2024-01-08T00:00:00"/>
  </r>
  <r>
    <x v="3"/>
    <s v="FC"/>
    <x v="7"/>
    <x v="9"/>
    <x v="0"/>
    <n v="5428695"/>
    <n v="455000"/>
    <x v="1"/>
    <s v="YES"/>
    <d v="2024-01-08T00:00:00"/>
  </r>
  <r>
    <x v="3"/>
    <s v="FC"/>
    <x v="7"/>
    <x v="14"/>
    <x v="0"/>
    <n v="5428652"/>
    <n v="548000"/>
    <x v="1"/>
    <s v="YES"/>
    <d v="2024-01-08T00:00:00"/>
  </r>
  <r>
    <x v="3"/>
    <s v="FC"/>
    <x v="6"/>
    <x v="8"/>
    <x v="0"/>
    <n v="5428437"/>
    <n v="519000"/>
    <x v="1"/>
    <s v="YES"/>
    <d v="2024-01-05T00:00:00"/>
  </r>
  <r>
    <x v="3"/>
    <s v="FC"/>
    <x v="6"/>
    <x v="8"/>
    <x v="0"/>
    <n v="5428428"/>
    <n v="825000"/>
    <x v="1"/>
    <s v="YES"/>
    <d v="2024-01-05T00:00:00"/>
  </r>
  <r>
    <x v="3"/>
    <s v="FC"/>
    <x v="7"/>
    <x v="9"/>
    <x v="0"/>
    <n v="5429539"/>
    <n v="430000"/>
    <x v="1"/>
    <s v="YES"/>
    <d v="2024-01-12T00:00:00"/>
  </r>
  <r>
    <x v="3"/>
    <s v="FC"/>
    <x v="7"/>
    <x v="10"/>
    <x v="1"/>
    <n v="5428405"/>
    <n v="148000"/>
    <x v="1"/>
    <s v="YES"/>
    <d v="2024-01-05T00:00:00"/>
  </r>
  <r>
    <x v="3"/>
    <s v="FC"/>
    <x v="9"/>
    <x v="17"/>
    <x v="2"/>
    <n v="5429245"/>
    <n v="151000"/>
    <x v="1"/>
    <s v="YES"/>
    <d v="2024-01-10T00:00:00"/>
  </r>
  <r>
    <x v="3"/>
    <s v="FC"/>
    <x v="7"/>
    <x v="15"/>
    <x v="1"/>
    <n v="5428337"/>
    <n v="410000"/>
    <x v="1"/>
    <s v="YES"/>
    <d v="2024-01-04T00:00:00"/>
  </r>
  <r>
    <x v="3"/>
    <s v="FC"/>
    <x v="7"/>
    <x v="10"/>
    <x v="0"/>
    <n v="5428292"/>
    <n v="565000"/>
    <x v="1"/>
    <s v="YES"/>
    <d v="2024-01-04T00:00:00"/>
  </r>
  <r>
    <x v="3"/>
    <s v="FC"/>
    <x v="7"/>
    <x v="15"/>
    <x v="1"/>
    <n v="5428264"/>
    <n v="549000"/>
    <x v="1"/>
    <s v="YES"/>
    <d v="2024-01-04T00:00:00"/>
  </r>
  <r>
    <x v="3"/>
    <s v="FC"/>
    <x v="6"/>
    <x v="8"/>
    <x v="6"/>
    <n v="5428254"/>
    <n v="1380000"/>
    <x v="1"/>
    <s v="YES"/>
    <d v="2024-01-04T00:00:00"/>
  </r>
  <r>
    <x v="3"/>
    <s v="FC"/>
    <x v="6"/>
    <x v="8"/>
    <x v="5"/>
    <n v="5428252"/>
    <n v="930000"/>
    <x v="1"/>
    <s v="YES"/>
    <d v="2024-01-04T00:00:00"/>
  </r>
  <r>
    <x v="3"/>
    <s v="FC"/>
    <x v="7"/>
    <x v="9"/>
    <x v="0"/>
    <n v="5428207"/>
    <n v="600000"/>
    <x v="1"/>
    <s v="YES"/>
    <d v="2024-01-04T00:00:00"/>
  </r>
  <r>
    <x v="3"/>
    <s v="FC"/>
    <x v="7"/>
    <x v="10"/>
    <x v="1"/>
    <n v="5428201"/>
    <n v="490000"/>
    <x v="1"/>
    <s v="YES"/>
    <d v="2024-01-04T00:00:00"/>
  </r>
  <r>
    <x v="3"/>
    <s v="FC"/>
    <x v="7"/>
    <x v="9"/>
    <x v="0"/>
    <n v="5428164"/>
    <n v="293000"/>
    <x v="1"/>
    <s v="YES"/>
    <d v="2024-01-03T00:00:00"/>
  </r>
  <r>
    <x v="3"/>
    <s v="FC"/>
    <x v="8"/>
    <x v="11"/>
    <x v="1"/>
    <n v="5428106"/>
    <n v="415000"/>
    <x v="1"/>
    <s v="YES"/>
    <d v="2024-01-03T00:00:00"/>
  </r>
  <r>
    <x v="3"/>
    <s v="FC"/>
    <x v="7"/>
    <x v="9"/>
    <x v="0"/>
    <n v="5427956"/>
    <n v="885000"/>
    <x v="1"/>
    <s v="YES"/>
    <d v="2024-01-03T00:00:00"/>
  </r>
  <r>
    <x v="3"/>
    <s v="FC"/>
    <x v="8"/>
    <x v="11"/>
    <x v="2"/>
    <n v="5427954"/>
    <n v="328000"/>
    <x v="1"/>
    <s v="YES"/>
    <d v="2024-01-03T00:00:00"/>
  </r>
  <r>
    <x v="3"/>
    <s v="FC"/>
    <x v="6"/>
    <x v="8"/>
    <x v="0"/>
    <n v="5427947"/>
    <n v="1005000"/>
    <x v="1"/>
    <s v="YES"/>
    <d v="2024-01-03T00:00:00"/>
  </r>
  <r>
    <x v="3"/>
    <s v="FC"/>
    <x v="6"/>
    <x v="8"/>
    <x v="5"/>
    <n v="5427849"/>
    <n v="552000"/>
    <x v="1"/>
    <s v="YES"/>
    <d v="2024-01-02T00:00:00"/>
  </r>
  <r>
    <x v="3"/>
    <s v="FC"/>
    <x v="7"/>
    <x v="15"/>
    <x v="0"/>
    <n v="5428407"/>
    <n v="1700000"/>
    <x v="1"/>
    <s v="YES"/>
    <d v="2024-01-05T00:00:00"/>
  </r>
  <r>
    <x v="3"/>
    <s v="FC"/>
    <x v="7"/>
    <x v="15"/>
    <x v="0"/>
    <n v="5430892"/>
    <n v="412000"/>
    <x v="1"/>
    <s v="YES"/>
    <d v="2024-01-22T00:00:00"/>
  </r>
  <r>
    <x v="3"/>
    <s v="FC"/>
    <x v="7"/>
    <x v="9"/>
    <x v="5"/>
    <n v="5429955"/>
    <n v="750000"/>
    <x v="1"/>
    <s v="YES"/>
    <d v="2024-01-17T00:00:00"/>
  </r>
  <r>
    <x v="3"/>
    <s v="FC"/>
    <x v="7"/>
    <x v="9"/>
    <x v="0"/>
    <n v="5429845"/>
    <n v="575000"/>
    <x v="1"/>
    <s v="YES"/>
    <d v="2024-01-16T00:00:00"/>
  </r>
  <r>
    <x v="3"/>
    <s v="FC"/>
    <x v="8"/>
    <x v="11"/>
    <x v="4"/>
    <n v="5429841"/>
    <n v="595000"/>
    <x v="1"/>
    <s v="YES"/>
    <d v="2024-01-16T00:00:00"/>
  </r>
  <r>
    <x v="3"/>
    <s v="FC"/>
    <x v="7"/>
    <x v="9"/>
    <x v="1"/>
    <n v="5429831"/>
    <n v="270000"/>
    <x v="1"/>
    <s v="YES"/>
    <d v="2024-01-16T00:00:00"/>
  </r>
  <r>
    <x v="3"/>
    <s v="FC"/>
    <x v="8"/>
    <x v="11"/>
    <x v="0"/>
    <n v="5429792"/>
    <n v="400000"/>
    <x v="1"/>
    <s v="YES"/>
    <d v="2024-01-16T00:00:00"/>
  </r>
  <r>
    <x v="3"/>
    <s v="FC"/>
    <x v="7"/>
    <x v="9"/>
    <x v="0"/>
    <n v="5429784"/>
    <n v="109000"/>
    <x v="1"/>
    <s v="YES"/>
    <d v="2024-01-16T00:00:00"/>
  </r>
  <r>
    <x v="3"/>
    <s v="FC"/>
    <x v="3"/>
    <x v="13"/>
    <x v="3"/>
    <n v="5429617"/>
    <n v="384800"/>
    <x v="1"/>
    <s v="YES"/>
    <d v="2024-01-12T00:00:00"/>
  </r>
  <r>
    <x v="3"/>
    <s v="FC"/>
    <x v="6"/>
    <x v="8"/>
    <x v="0"/>
    <n v="5429603"/>
    <n v="639900"/>
    <x v="1"/>
    <s v="YES"/>
    <d v="2024-01-12T00:00:00"/>
  </r>
  <r>
    <x v="3"/>
    <s v="FC"/>
    <x v="8"/>
    <x v="11"/>
    <x v="0"/>
    <n v="5429601"/>
    <n v="640000"/>
    <x v="1"/>
    <s v="YES"/>
    <d v="2024-01-12T00:00:00"/>
  </r>
  <r>
    <x v="3"/>
    <s v="FC"/>
    <x v="7"/>
    <x v="10"/>
    <x v="0"/>
    <n v="5429567"/>
    <n v="950000"/>
    <x v="1"/>
    <s v="YES"/>
    <d v="2024-01-12T00:00:00"/>
  </r>
  <r>
    <x v="3"/>
    <s v="FC"/>
    <x v="7"/>
    <x v="10"/>
    <x v="2"/>
    <n v="5429561"/>
    <n v="725000"/>
    <x v="1"/>
    <s v="YES"/>
    <d v="2024-01-12T00:00:00"/>
  </r>
  <r>
    <x v="3"/>
    <s v="FC"/>
    <x v="7"/>
    <x v="9"/>
    <x v="0"/>
    <n v="5429557"/>
    <n v="555000"/>
    <x v="1"/>
    <s v="YES"/>
    <d v="2024-01-12T00:00:00"/>
  </r>
  <r>
    <x v="3"/>
    <s v="FC"/>
    <x v="7"/>
    <x v="10"/>
    <x v="0"/>
    <n v="5429552"/>
    <n v="638000"/>
    <x v="1"/>
    <s v="YES"/>
    <d v="2024-01-12T00:00:00"/>
  </r>
  <r>
    <x v="3"/>
    <s v="FC"/>
    <x v="6"/>
    <x v="8"/>
    <x v="0"/>
    <n v="5429232"/>
    <n v="490000"/>
    <x v="1"/>
    <s v="YES"/>
    <d v="2024-01-10T00:00:00"/>
  </r>
  <r>
    <x v="3"/>
    <s v="FC"/>
    <x v="7"/>
    <x v="9"/>
    <x v="1"/>
    <n v="5429408"/>
    <n v="192000"/>
    <x v="1"/>
    <s v="YES"/>
    <d v="2024-01-11T00:00:00"/>
  </r>
  <r>
    <x v="3"/>
    <s v="FC"/>
    <x v="6"/>
    <x v="8"/>
    <x v="0"/>
    <n v="5429961"/>
    <n v="534000"/>
    <x v="1"/>
    <s v="YES"/>
    <d v="2024-01-17T00:00:00"/>
  </r>
  <r>
    <x v="3"/>
    <s v="FC"/>
    <x v="8"/>
    <x v="11"/>
    <x v="0"/>
    <n v="5429278"/>
    <n v="1000000"/>
    <x v="1"/>
    <s v="YES"/>
    <d v="2024-01-10T00:00:00"/>
  </r>
  <r>
    <x v="3"/>
    <s v="FC"/>
    <x v="6"/>
    <x v="8"/>
    <x v="0"/>
    <n v="5429299"/>
    <n v="1335000"/>
    <x v="1"/>
    <s v="YES"/>
    <d v="2024-01-10T00:00:00"/>
  </r>
  <r>
    <x v="3"/>
    <s v="FC"/>
    <x v="7"/>
    <x v="15"/>
    <x v="0"/>
    <n v="5429331"/>
    <n v="765000"/>
    <x v="1"/>
    <s v="YES"/>
    <d v="2024-01-11T00:00:00"/>
  </r>
  <r>
    <x v="3"/>
    <s v="FC"/>
    <x v="8"/>
    <x v="11"/>
    <x v="0"/>
    <n v="5429354"/>
    <n v="650000"/>
    <x v="1"/>
    <s v="YES"/>
    <d v="2024-01-11T00:00:00"/>
  </r>
  <r>
    <x v="3"/>
    <s v="FC"/>
    <x v="7"/>
    <x v="16"/>
    <x v="0"/>
    <n v="5429550"/>
    <n v="490990"/>
    <x v="0"/>
    <s v="YES"/>
    <d v="2024-01-12T00:00:00"/>
  </r>
  <r>
    <x v="3"/>
    <s v="FC"/>
    <x v="6"/>
    <x v="8"/>
    <x v="1"/>
    <n v="5429403"/>
    <n v="299000"/>
    <x v="1"/>
    <s v="YES"/>
    <d v="2024-01-11T00:00:00"/>
  </r>
  <r>
    <x v="3"/>
    <s v="FC"/>
    <x v="7"/>
    <x v="10"/>
    <x v="0"/>
    <n v="5429541"/>
    <n v="1205000"/>
    <x v="1"/>
    <s v="YES"/>
    <d v="2024-01-12T00:00:00"/>
  </r>
  <r>
    <x v="3"/>
    <s v="FC"/>
    <x v="7"/>
    <x v="14"/>
    <x v="0"/>
    <n v="5429410"/>
    <n v="573000"/>
    <x v="1"/>
    <s v="YES"/>
    <d v="2024-01-11T00:00:00"/>
  </r>
  <r>
    <x v="3"/>
    <s v="FC"/>
    <x v="7"/>
    <x v="10"/>
    <x v="4"/>
    <n v="5429412"/>
    <n v="730000"/>
    <x v="1"/>
    <s v="YES"/>
    <d v="2024-01-11T00:00:00"/>
  </r>
  <r>
    <x v="3"/>
    <s v="FC"/>
    <x v="3"/>
    <x v="13"/>
    <x v="0"/>
    <n v="5429466"/>
    <n v="515000"/>
    <x v="1"/>
    <s v="YES"/>
    <d v="2024-01-12T00:00:00"/>
  </r>
  <r>
    <x v="3"/>
    <s v="FC"/>
    <x v="7"/>
    <x v="15"/>
    <x v="0"/>
    <n v="5429476"/>
    <n v="715000"/>
    <x v="1"/>
    <s v="YES"/>
    <d v="2024-01-12T00:00:00"/>
  </r>
  <r>
    <x v="3"/>
    <s v="FC"/>
    <x v="6"/>
    <x v="8"/>
    <x v="2"/>
    <n v="5429534"/>
    <n v="180000"/>
    <x v="1"/>
    <s v="YES"/>
    <d v="2024-01-12T00:00:00"/>
  </r>
  <r>
    <x v="3"/>
    <s v="FC"/>
    <x v="3"/>
    <x v="13"/>
    <x v="1"/>
    <n v="5429237"/>
    <n v="425000"/>
    <x v="1"/>
    <s v="YES"/>
    <d v="2024-01-10T00:00:00"/>
  </r>
  <r>
    <x v="3"/>
    <s v="FC"/>
    <x v="7"/>
    <x v="15"/>
    <x v="0"/>
    <n v="5429360"/>
    <n v="425000"/>
    <x v="1"/>
    <s v="YES"/>
    <d v="2024-01-11T00:00:00"/>
  </r>
  <r>
    <x v="3"/>
    <s v="FC"/>
    <x v="7"/>
    <x v="9"/>
    <x v="0"/>
    <n v="5431578"/>
    <n v="350000"/>
    <x v="1"/>
    <s v="YES"/>
    <d v="2024-01-24T00:00:00"/>
  </r>
  <r>
    <x v="3"/>
    <s v="FC"/>
    <x v="8"/>
    <x v="11"/>
    <x v="0"/>
    <n v="5431345"/>
    <n v="995000"/>
    <x v="1"/>
    <s v="YES"/>
    <d v="2024-01-24T00:00:00"/>
  </r>
  <r>
    <x v="3"/>
    <s v="FC"/>
    <x v="6"/>
    <x v="8"/>
    <x v="3"/>
    <n v="5431945"/>
    <n v="400000"/>
    <x v="1"/>
    <s v="YES"/>
    <d v="2024-01-25T00:00:00"/>
  </r>
  <r>
    <x v="3"/>
    <s v="FC"/>
    <x v="3"/>
    <x v="13"/>
    <x v="0"/>
    <n v="5432592"/>
    <n v="450000"/>
    <x v="1"/>
    <s v="YES"/>
    <d v="2024-01-29T00:00:00"/>
  </r>
  <r>
    <x v="3"/>
    <s v="FC"/>
    <x v="6"/>
    <x v="8"/>
    <x v="2"/>
    <n v="5433030"/>
    <n v="200000"/>
    <x v="1"/>
    <s v="YES"/>
    <d v="2024-01-31T00:00:00"/>
  </r>
  <r>
    <x v="3"/>
    <s v="FC"/>
    <x v="7"/>
    <x v="9"/>
    <x v="1"/>
    <n v="5432621"/>
    <n v="180000"/>
    <x v="1"/>
    <s v="YES"/>
    <d v="2024-01-29T00:00:00"/>
  </r>
  <r>
    <x v="3"/>
    <s v="FC"/>
    <x v="10"/>
    <x v="18"/>
    <x v="1"/>
    <n v="5432645"/>
    <n v="180000"/>
    <x v="1"/>
    <s v="YES"/>
    <d v="2024-01-29T00:00:00"/>
  </r>
  <r>
    <x v="3"/>
    <s v="FC"/>
    <x v="7"/>
    <x v="10"/>
    <x v="0"/>
    <n v="5431922"/>
    <n v="791335"/>
    <x v="1"/>
    <s v="YES"/>
    <d v="2024-01-25T00:00:00"/>
  </r>
  <r>
    <x v="3"/>
    <s v="FC"/>
    <x v="7"/>
    <x v="9"/>
    <x v="0"/>
    <n v="5433223"/>
    <n v="815000"/>
    <x v="1"/>
    <s v="YES"/>
    <d v="2024-01-31T00:00:00"/>
  </r>
  <r>
    <x v="3"/>
    <s v="FC"/>
    <x v="8"/>
    <x v="11"/>
    <x v="6"/>
    <n v="5433201"/>
    <n v="1300000"/>
    <x v="1"/>
    <s v="YES"/>
    <d v="2024-01-31T00:00:00"/>
  </r>
  <r>
    <x v="3"/>
    <s v="FC"/>
    <x v="7"/>
    <x v="14"/>
    <x v="0"/>
    <n v="5431675"/>
    <n v="460000"/>
    <x v="1"/>
    <s v="YES"/>
    <d v="2024-01-24T00:00:00"/>
  </r>
  <r>
    <x v="3"/>
    <s v="FC"/>
    <x v="7"/>
    <x v="9"/>
    <x v="0"/>
    <n v="5433195"/>
    <n v="610000"/>
    <x v="1"/>
    <s v="YES"/>
    <d v="2024-01-31T00:00:00"/>
  </r>
  <r>
    <x v="3"/>
    <s v="FC"/>
    <x v="3"/>
    <x v="13"/>
    <x v="0"/>
    <n v="5432707"/>
    <n v="555000"/>
    <x v="1"/>
    <s v="YES"/>
    <d v="2024-01-29T00:00:00"/>
  </r>
  <r>
    <x v="3"/>
    <s v="FC"/>
    <x v="6"/>
    <x v="8"/>
    <x v="2"/>
    <n v="5431533"/>
    <n v="150000"/>
    <x v="1"/>
    <s v="YES"/>
    <d v="2024-01-24T00:00:00"/>
  </r>
  <r>
    <x v="3"/>
    <s v="FC"/>
    <x v="7"/>
    <x v="15"/>
    <x v="0"/>
    <n v="5433278"/>
    <n v="530000"/>
    <x v="1"/>
    <s v="YES"/>
    <d v="2024-01-31T00:00:00"/>
  </r>
  <r>
    <x v="3"/>
    <s v="FC"/>
    <x v="7"/>
    <x v="9"/>
    <x v="0"/>
    <n v="5432721"/>
    <n v="720000"/>
    <x v="1"/>
    <s v="YES"/>
    <d v="2024-01-29T00:00:00"/>
  </r>
  <r>
    <x v="3"/>
    <s v="FC"/>
    <x v="7"/>
    <x v="15"/>
    <x v="0"/>
    <n v="5431378"/>
    <n v="469000"/>
    <x v="1"/>
    <s v="YES"/>
    <d v="2024-01-24T00:00:00"/>
  </r>
  <r>
    <x v="3"/>
    <s v="FC"/>
    <x v="7"/>
    <x v="16"/>
    <x v="0"/>
    <n v="5431376"/>
    <n v="674950"/>
    <x v="0"/>
    <s v="YES"/>
    <d v="2024-01-24T00:00:00"/>
  </r>
  <r>
    <x v="3"/>
    <s v="FC"/>
    <x v="6"/>
    <x v="8"/>
    <x v="0"/>
    <n v="5433029"/>
    <n v="555000"/>
    <x v="1"/>
    <s v="YES"/>
    <d v="2024-01-31T00:00:00"/>
  </r>
  <r>
    <x v="3"/>
    <s v="FC"/>
    <x v="7"/>
    <x v="14"/>
    <x v="0"/>
    <n v="5431371"/>
    <n v="832393"/>
    <x v="0"/>
    <s v="YES"/>
    <d v="2024-01-24T00:00:00"/>
  </r>
  <r>
    <x v="3"/>
    <s v="FC"/>
    <x v="7"/>
    <x v="9"/>
    <x v="0"/>
    <n v="5431685"/>
    <n v="470000"/>
    <x v="1"/>
    <s v="YES"/>
    <d v="2024-01-24T00:00:00"/>
  </r>
  <r>
    <x v="3"/>
    <s v="FC"/>
    <x v="7"/>
    <x v="14"/>
    <x v="0"/>
    <n v="5432289"/>
    <n v="694900"/>
    <x v="1"/>
    <s v="YES"/>
    <d v="2024-01-26T00:00:00"/>
  </r>
  <r>
    <x v="3"/>
    <s v="FC"/>
    <x v="7"/>
    <x v="16"/>
    <x v="0"/>
    <n v="5432410"/>
    <n v="685431"/>
    <x v="0"/>
    <s v="YES"/>
    <d v="2024-01-26T00:00:00"/>
  </r>
  <r>
    <x v="3"/>
    <s v="FC"/>
    <x v="7"/>
    <x v="9"/>
    <x v="3"/>
    <n v="5432428"/>
    <n v="335000"/>
    <x v="1"/>
    <s v="YES"/>
    <d v="2024-01-26T00:00:00"/>
  </r>
  <r>
    <x v="3"/>
    <s v="FC"/>
    <x v="7"/>
    <x v="9"/>
    <x v="1"/>
    <n v="5433105"/>
    <n v="213000"/>
    <x v="1"/>
    <s v="YES"/>
    <d v="2024-01-31T00:00:00"/>
  </r>
  <r>
    <x v="3"/>
    <s v="FC"/>
    <x v="7"/>
    <x v="12"/>
    <x v="0"/>
    <n v="5432461"/>
    <n v="550000"/>
    <x v="1"/>
    <s v="YES"/>
    <d v="2024-01-26T00:00:00"/>
  </r>
  <r>
    <x v="3"/>
    <s v="FC"/>
    <x v="7"/>
    <x v="9"/>
    <x v="0"/>
    <n v="5432471"/>
    <n v="435000"/>
    <x v="1"/>
    <s v="YES"/>
    <d v="2024-01-26T00:00:00"/>
  </r>
  <r>
    <x v="3"/>
    <s v="FC"/>
    <x v="7"/>
    <x v="14"/>
    <x v="2"/>
    <n v="5432481"/>
    <n v="330000"/>
    <x v="1"/>
    <s v="YES"/>
    <d v="2024-01-26T00:00:00"/>
  </r>
  <r>
    <x v="3"/>
    <s v="FC"/>
    <x v="7"/>
    <x v="9"/>
    <x v="1"/>
    <n v="5432324"/>
    <n v="165000"/>
    <x v="1"/>
    <s v="YES"/>
    <d v="2024-01-26T00:00:00"/>
  </r>
  <r>
    <x v="3"/>
    <s v="FC"/>
    <x v="7"/>
    <x v="10"/>
    <x v="1"/>
    <n v="5432323"/>
    <n v="525000"/>
    <x v="1"/>
    <s v="YES"/>
    <d v="2024-01-26T00:00:00"/>
  </r>
  <r>
    <x v="3"/>
    <s v="FC"/>
    <x v="7"/>
    <x v="15"/>
    <x v="0"/>
    <n v="5431959"/>
    <n v="470000"/>
    <x v="1"/>
    <s v="YES"/>
    <d v="2024-01-25T00:00:00"/>
  </r>
  <r>
    <x v="3"/>
    <s v="FC"/>
    <x v="7"/>
    <x v="14"/>
    <x v="0"/>
    <n v="5433050"/>
    <n v="500000"/>
    <x v="1"/>
    <s v="YES"/>
    <d v="2024-01-31T00:00:00"/>
  </r>
  <r>
    <x v="3"/>
    <s v="FC"/>
    <x v="7"/>
    <x v="12"/>
    <x v="4"/>
    <n v="5431673"/>
    <n v="315000"/>
    <x v="1"/>
    <s v="YES"/>
    <d v="2024-01-24T00:00:00"/>
  </r>
  <r>
    <x v="3"/>
    <s v="FC"/>
    <x v="7"/>
    <x v="15"/>
    <x v="0"/>
    <n v="5433047"/>
    <n v="635000"/>
    <x v="1"/>
    <s v="YES"/>
    <d v="2024-01-31T00:00:00"/>
  </r>
  <r>
    <x v="3"/>
    <s v="FC"/>
    <x v="7"/>
    <x v="10"/>
    <x v="1"/>
    <n v="5432254"/>
    <n v="286000"/>
    <x v="1"/>
    <s v="YES"/>
    <d v="2024-01-26T00:00:00"/>
  </r>
  <r>
    <x v="3"/>
    <s v="FC"/>
    <x v="7"/>
    <x v="15"/>
    <x v="0"/>
    <n v="5432235"/>
    <n v="975000"/>
    <x v="1"/>
    <s v="YES"/>
    <d v="2024-01-26T00:00:00"/>
  </r>
  <r>
    <x v="3"/>
    <s v="FC"/>
    <x v="7"/>
    <x v="9"/>
    <x v="0"/>
    <n v="5433180"/>
    <n v="459000"/>
    <x v="1"/>
    <s v="YES"/>
    <d v="2024-01-31T00:00:00"/>
  </r>
  <r>
    <x v="3"/>
    <s v="FC"/>
    <x v="7"/>
    <x v="15"/>
    <x v="2"/>
    <n v="5432221"/>
    <n v="269000"/>
    <x v="1"/>
    <s v="YES"/>
    <d v="2024-01-26T00:00:00"/>
  </r>
  <r>
    <x v="3"/>
    <s v="FC"/>
    <x v="7"/>
    <x v="14"/>
    <x v="0"/>
    <n v="5432217"/>
    <n v="790000"/>
    <x v="0"/>
    <s v="YES"/>
    <d v="2024-01-26T00:00:00"/>
  </r>
  <r>
    <x v="3"/>
    <s v="FC"/>
    <x v="3"/>
    <x v="13"/>
    <x v="0"/>
    <n v="5432210"/>
    <n v="585000"/>
    <x v="1"/>
    <s v="YES"/>
    <d v="2024-01-26T00:00:00"/>
  </r>
  <r>
    <x v="3"/>
    <s v="FC"/>
    <x v="8"/>
    <x v="11"/>
    <x v="5"/>
    <n v="5433040"/>
    <n v="675000"/>
    <x v="1"/>
    <s v="YES"/>
    <d v="2024-01-31T00:00:00"/>
  </r>
  <r>
    <x v="3"/>
    <s v="FC"/>
    <x v="3"/>
    <x v="13"/>
    <x v="0"/>
    <n v="5432487"/>
    <n v="718082"/>
    <x v="0"/>
    <s v="YES"/>
    <d v="2024-01-26T00:00:00"/>
  </r>
  <r>
    <x v="3"/>
    <s v="FC"/>
    <x v="7"/>
    <x v="16"/>
    <x v="0"/>
    <n v="5432916"/>
    <n v="629990"/>
    <x v="0"/>
    <s v="YES"/>
    <d v="2024-01-30T00:00:00"/>
  </r>
  <r>
    <x v="3"/>
    <s v="FC"/>
    <x v="3"/>
    <x v="13"/>
    <x v="0"/>
    <n v="5431148"/>
    <n v="464500"/>
    <x v="1"/>
    <s v="YES"/>
    <d v="2024-01-23T00:00:00"/>
  </r>
  <r>
    <x v="3"/>
    <s v="FC"/>
    <x v="7"/>
    <x v="9"/>
    <x v="0"/>
    <n v="5430977"/>
    <n v="701800"/>
    <x v="1"/>
    <s v="YES"/>
    <d v="2024-01-22T00:00:00"/>
  </r>
  <r>
    <x v="3"/>
    <s v="FC"/>
    <x v="7"/>
    <x v="15"/>
    <x v="0"/>
    <n v="5433294"/>
    <n v="532000"/>
    <x v="1"/>
    <s v="YES"/>
    <d v="2024-01-31T00:00:00"/>
  </r>
  <r>
    <x v="3"/>
    <s v="FC"/>
    <x v="7"/>
    <x v="9"/>
    <x v="1"/>
    <n v="5433016"/>
    <n v="242000"/>
    <x v="1"/>
    <s v="YES"/>
    <d v="2024-01-31T00:00:00"/>
  </r>
  <r>
    <x v="3"/>
    <s v="FC"/>
    <x v="7"/>
    <x v="16"/>
    <x v="0"/>
    <n v="5433000"/>
    <n v="677522"/>
    <x v="0"/>
    <s v="YES"/>
    <d v="2024-01-31T00:00:00"/>
  </r>
  <r>
    <x v="3"/>
    <s v="FC"/>
    <x v="7"/>
    <x v="14"/>
    <x v="0"/>
    <n v="5431123"/>
    <n v="905326"/>
    <x v="1"/>
    <s v="YES"/>
    <d v="2024-01-23T00:00:00"/>
  </r>
  <r>
    <x v="3"/>
    <s v="FC"/>
    <x v="7"/>
    <x v="15"/>
    <x v="0"/>
    <n v="5431200"/>
    <n v="585000"/>
    <x v="1"/>
    <s v="YES"/>
    <d v="2024-01-23T00:00:00"/>
  </r>
  <r>
    <x v="3"/>
    <s v="FC"/>
    <x v="8"/>
    <x v="11"/>
    <x v="1"/>
    <n v="5433287"/>
    <n v="204900"/>
    <x v="1"/>
    <s v="YES"/>
    <d v="2024-01-31T00:00:00"/>
  </r>
  <r>
    <x v="3"/>
    <s v="FC"/>
    <x v="7"/>
    <x v="9"/>
    <x v="1"/>
    <n v="5433026"/>
    <n v="285000"/>
    <x v="1"/>
    <s v="YES"/>
    <d v="2024-01-31T00:00:00"/>
  </r>
  <r>
    <x v="3"/>
    <s v="FC"/>
    <x v="8"/>
    <x v="11"/>
    <x v="0"/>
    <n v="5433309"/>
    <n v="725000"/>
    <x v="1"/>
    <s v="YES"/>
    <d v="2024-01-31T00:00:00"/>
  </r>
  <r>
    <x v="3"/>
    <s v="FC"/>
    <x v="7"/>
    <x v="12"/>
    <x v="0"/>
    <n v="5430963"/>
    <n v="612500"/>
    <x v="1"/>
    <s v="YES"/>
    <d v="2024-01-22T00:00:00"/>
  </r>
  <r>
    <x v="3"/>
    <s v="FC"/>
    <x v="7"/>
    <x v="10"/>
    <x v="0"/>
    <n v="5432808"/>
    <n v="715000"/>
    <x v="1"/>
    <s v="YES"/>
    <d v="2024-01-30T00:00:00"/>
  </r>
  <r>
    <x v="3"/>
    <s v="FC"/>
    <x v="7"/>
    <x v="9"/>
    <x v="0"/>
    <n v="5431261"/>
    <n v="447000"/>
    <x v="1"/>
    <s v="YES"/>
    <d v="2024-01-23T00:00:00"/>
  </r>
  <r>
    <x v="3"/>
    <s v="FC"/>
    <x v="8"/>
    <x v="11"/>
    <x v="0"/>
    <n v="5433011"/>
    <n v="775000"/>
    <x v="1"/>
    <s v="YES"/>
    <d v="2024-01-31T00:00:00"/>
  </r>
  <r>
    <x v="3"/>
    <s v="FC"/>
    <x v="6"/>
    <x v="8"/>
    <x v="1"/>
    <n v="5430960"/>
    <n v="320000"/>
    <x v="1"/>
    <s v="YES"/>
    <d v="2024-01-22T00:00:00"/>
  </r>
  <r>
    <x v="3"/>
    <s v="FC"/>
    <x v="7"/>
    <x v="16"/>
    <x v="0"/>
    <n v="5432813"/>
    <n v="499990"/>
    <x v="0"/>
    <s v="YES"/>
    <d v="2024-01-30T00:00:00"/>
  </r>
  <r>
    <x v="3"/>
    <s v="FC"/>
    <x v="7"/>
    <x v="15"/>
    <x v="3"/>
    <n v="5431289"/>
    <n v="375000"/>
    <x v="1"/>
    <s v="YES"/>
    <d v="2024-01-23T00:00:00"/>
  </r>
  <r>
    <x v="3"/>
    <s v="FC"/>
    <x v="7"/>
    <x v="9"/>
    <x v="0"/>
    <n v="5431049"/>
    <n v="559000"/>
    <x v="1"/>
    <s v="YES"/>
    <d v="2024-01-23T00:00:00"/>
  </r>
  <r>
    <x v="4"/>
    <s v="LT"/>
    <x v="11"/>
    <x v="19"/>
    <x v="0"/>
    <n v="5429853"/>
    <n v="429900"/>
    <x v="1"/>
    <s v="YES"/>
    <d v="2024-01-16T00:00:00"/>
  </r>
  <r>
    <x v="4"/>
    <s v="LT"/>
    <x v="11"/>
    <x v="19"/>
    <x v="1"/>
    <n v="5432926"/>
    <n v="420000"/>
    <x v="1"/>
    <s v="YES"/>
    <d v="2024-01-30T00:00:00"/>
  </r>
  <r>
    <x v="4"/>
    <s v="LT"/>
    <x v="11"/>
    <x v="19"/>
    <x v="0"/>
    <n v="5429368"/>
    <n v="405000"/>
    <x v="1"/>
    <s v="YES"/>
    <d v="2024-01-11T00:00:00"/>
  </r>
  <r>
    <x v="4"/>
    <s v="LT"/>
    <x v="11"/>
    <x v="19"/>
    <x v="0"/>
    <n v="5432488"/>
    <n v="759000"/>
    <x v="1"/>
    <s v="YES"/>
    <d v="2024-01-26T00:00:00"/>
  </r>
  <r>
    <x v="4"/>
    <s v="LT"/>
    <x v="11"/>
    <x v="19"/>
    <x v="1"/>
    <n v="5430303"/>
    <n v="500000"/>
    <x v="1"/>
    <s v="YES"/>
    <d v="2024-01-18T00:00:00"/>
  </r>
  <r>
    <x v="4"/>
    <s v="LT"/>
    <x v="11"/>
    <x v="19"/>
    <x v="0"/>
    <n v="5430308"/>
    <n v="383000"/>
    <x v="1"/>
    <s v="YES"/>
    <d v="2024-01-18T00:00:00"/>
  </r>
  <r>
    <x v="4"/>
    <s v="LT"/>
    <x v="11"/>
    <x v="19"/>
    <x v="0"/>
    <n v="5428503"/>
    <n v="479900"/>
    <x v="1"/>
    <s v="YES"/>
    <d v="2024-01-05T00:00:00"/>
  </r>
  <r>
    <x v="4"/>
    <s v="LT"/>
    <x v="11"/>
    <x v="19"/>
    <x v="0"/>
    <n v="5432928"/>
    <n v="665000"/>
    <x v="1"/>
    <s v="YES"/>
    <d v="2024-01-30T00:00:00"/>
  </r>
  <r>
    <x v="4"/>
    <s v="LT"/>
    <x v="11"/>
    <x v="19"/>
    <x v="1"/>
    <n v="5428487"/>
    <n v="300000"/>
    <x v="1"/>
    <s v="YES"/>
    <d v="2024-01-05T00:00:00"/>
  </r>
  <r>
    <x v="4"/>
    <s v="LT"/>
    <x v="11"/>
    <x v="19"/>
    <x v="1"/>
    <n v="5429596"/>
    <n v="795000"/>
    <x v="1"/>
    <s v="YES"/>
    <d v="2024-01-12T00:00:00"/>
  </r>
  <r>
    <x v="4"/>
    <s v="LT"/>
    <x v="11"/>
    <x v="19"/>
    <x v="0"/>
    <n v="5432703"/>
    <n v="555000"/>
    <x v="1"/>
    <s v="YES"/>
    <d v="2024-01-29T00:00:00"/>
  </r>
  <r>
    <x v="5"/>
    <s v="SIG"/>
    <x v="12"/>
    <x v="20"/>
    <x v="0"/>
    <n v="5429932"/>
    <n v="10000000"/>
    <x v="1"/>
    <s v="YES"/>
    <d v="2024-01-17T00:00:00"/>
  </r>
  <r>
    <x v="5"/>
    <s v="SIG"/>
    <x v="12"/>
    <x v="20"/>
    <x v="0"/>
    <n v="5429931"/>
    <n v="2400000"/>
    <x v="1"/>
    <s v="YES"/>
    <d v="2024-01-17T00:00:00"/>
  </r>
  <r>
    <x v="5"/>
    <s v="SIG"/>
    <x v="13"/>
    <x v="21"/>
    <x v="0"/>
    <n v="5428466"/>
    <n v="1075000"/>
    <x v="1"/>
    <s v="YES"/>
    <d v="2024-01-05T00:00:00"/>
  </r>
  <r>
    <x v="5"/>
    <s v="SIG"/>
    <x v="13"/>
    <x v="22"/>
    <x v="0"/>
    <n v="5428395"/>
    <n v="821500"/>
    <x v="1"/>
    <s v="YES"/>
    <d v="2024-01-05T00:00:00"/>
  </r>
  <r>
    <x v="5"/>
    <s v="SIG"/>
    <x v="13"/>
    <x v="22"/>
    <x v="0"/>
    <n v="5429214"/>
    <n v="535000"/>
    <x v="1"/>
    <s v="YES"/>
    <d v="2024-01-10T00:00:00"/>
  </r>
  <r>
    <x v="5"/>
    <s v="SIG"/>
    <x v="12"/>
    <x v="20"/>
    <x v="1"/>
    <n v="5433024"/>
    <n v="1050000"/>
    <x v="1"/>
    <s v="YES"/>
    <d v="2024-01-31T00:00:00"/>
  </r>
  <r>
    <x v="5"/>
    <s v="SIG"/>
    <x v="14"/>
    <x v="21"/>
    <x v="0"/>
    <n v="5432125"/>
    <n v="500000"/>
    <x v="1"/>
    <s v="YES"/>
    <d v="2024-01-25T00:00:00"/>
  </r>
  <r>
    <x v="5"/>
    <s v="SIG"/>
    <x v="12"/>
    <x v="20"/>
    <x v="0"/>
    <n v="5430186"/>
    <n v="9700000"/>
    <x v="1"/>
    <s v="YES"/>
    <d v="2024-01-18T00:00:00"/>
  </r>
  <r>
    <x v="6"/>
    <s v="ST"/>
    <x v="4"/>
    <x v="23"/>
    <x v="1"/>
    <n v="5429563"/>
    <n v="774250"/>
    <x v="1"/>
    <s v="YES"/>
    <d v="2024-01-12T00:00:00"/>
  </r>
  <r>
    <x v="6"/>
    <s v="ST"/>
    <x v="15"/>
    <x v="24"/>
    <x v="0"/>
    <n v="5429527"/>
    <n v="528000"/>
    <x v="1"/>
    <s v="YES"/>
    <d v="2024-01-12T00:00:00"/>
  </r>
  <r>
    <x v="6"/>
    <s v="ST"/>
    <x v="4"/>
    <x v="25"/>
    <x v="0"/>
    <n v="5433082"/>
    <n v="850000"/>
    <x v="1"/>
    <s v="YES"/>
    <d v="2024-01-31T00:00:00"/>
  </r>
  <r>
    <x v="6"/>
    <s v="ST"/>
    <x v="11"/>
    <x v="26"/>
    <x v="7"/>
    <n v="5428665"/>
    <n v="900000"/>
    <x v="1"/>
    <s v="YES"/>
    <d v="2024-01-08T00:00:00"/>
  </r>
  <r>
    <x v="6"/>
    <s v="ST"/>
    <x v="15"/>
    <x v="24"/>
    <x v="0"/>
    <n v="5429530"/>
    <n v="865000"/>
    <x v="1"/>
    <s v="YES"/>
    <d v="2024-01-12T00:00:00"/>
  </r>
  <r>
    <x v="6"/>
    <s v="ST"/>
    <x v="4"/>
    <x v="27"/>
    <x v="3"/>
    <n v="5428545"/>
    <n v="315000"/>
    <x v="1"/>
    <s v="YES"/>
    <d v="2024-01-05T00:00:00"/>
  </r>
  <r>
    <x v="6"/>
    <s v="ST"/>
    <x v="4"/>
    <x v="28"/>
    <x v="0"/>
    <n v="5433080"/>
    <n v="200000"/>
    <x v="1"/>
    <s v="YES"/>
    <d v="2024-01-31T00:00:00"/>
  </r>
  <r>
    <x v="6"/>
    <s v="ST"/>
    <x v="11"/>
    <x v="26"/>
    <x v="1"/>
    <n v="5428410"/>
    <n v="425000"/>
    <x v="1"/>
    <s v="YES"/>
    <d v="2024-01-05T00:00:00"/>
  </r>
  <r>
    <x v="6"/>
    <s v="ST"/>
    <x v="15"/>
    <x v="29"/>
    <x v="0"/>
    <n v="5432445"/>
    <n v="600000"/>
    <x v="1"/>
    <s v="YES"/>
    <d v="2024-01-26T00:00:00"/>
  </r>
  <r>
    <x v="6"/>
    <s v="ST"/>
    <x v="11"/>
    <x v="30"/>
    <x v="1"/>
    <n v="5428713"/>
    <n v="429900"/>
    <x v="1"/>
    <s v="YES"/>
    <d v="2024-01-08T00:00:00"/>
  </r>
  <r>
    <x v="6"/>
    <s v="ST"/>
    <x v="4"/>
    <x v="23"/>
    <x v="0"/>
    <n v="5432447"/>
    <n v="1400000"/>
    <x v="1"/>
    <s v="YES"/>
    <d v="2024-01-26T00:00:00"/>
  </r>
  <r>
    <x v="6"/>
    <s v="ST"/>
    <x v="15"/>
    <x v="24"/>
    <x v="1"/>
    <n v="5432941"/>
    <n v="700000"/>
    <x v="1"/>
    <s v="YES"/>
    <d v="2024-01-30T00:00:00"/>
  </r>
  <r>
    <x v="6"/>
    <s v="ST"/>
    <x v="4"/>
    <x v="29"/>
    <x v="0"/>
    <n v="5428425"/>
    <n v="365000"/>
    <x v="1"/>
    <s v="YES"/>
    <d v="2024-01-05T00:00:00"/>
  </r>
  <r>
    <x v="6"/>
    <s v="ST"/>
    <x v="11"/>
    <x v="26"/>
    <x v="4"/>
    <n v="5428741"/>
    <n v="2500000"/>
    <x v="1"/>
    <s v="YES"/>
    <d v="2024-01-08T00:00:00"/>
  </r>
  <r>
    <x v="6"/>
    <s v="ST"/>
    <x v="11"/>
    <x v="31"/>
    <x v="1"/>
    <n v="5428702"/>
    <n v="380000"/>
    <x v="1"/>
    <s v="YES"/>
    <d v="2024-01-08T00:00:00"/>
  </r>
  <r>
    <x v="6"/>
    <s v="ST"/>
    <x v="4"/>
    <x v="32"/>
    <x v="4"/>
    <n v="5432991"/>
    <n v="1550000"/>
    <x v="1"/>
    <s v="YES"/>
    <d v="2024-01-31T00:00:00"/>
  </r>
  <r>
    <x v="6"/>
    <s v="ST"/>
    <x v="15"/>
    <x v="24"/>
    <x v="0"/>
    <n v="5433004"/>
    <n v="520000"/>
    <x v="1"/>
    <s v="YES"/>
    <d v="2024-01-31T00:00:00"/>
  </r>
  <r>
    <x v="6"/>
    <s v="ST"/>
    <x v="15"/>
    <x v="24"/>
    <x v="1"/>
    <n v="5429381"/>
    <n v="572443"/>
    <x v="0"/>
    <s v="YES"/>
    <d v="2024-01-11T00:00:00"/>
  </r>
  <r>
    <x v="6"/>
    <s v="ST"/>
    <x v="4"/>
    <x v="25"/>
    <x v="0"/>
    <n v="5429240"/>
    <n v="695000"/>
    <x v="1"/>
    <s v="YES"/>
    <d v="2024-01-10T00:00:00"/>
  </r>
  <r>
    <x v="6"/>
    <s v="ST"/>
    <x v="11"/>
    <x v="30"/>
    <x v="1"/>
    <n v="5432857"/>
    <n v="405000"/>
    <x v="1"/>
    <s v="YES"/>
    <d v="2024-01-30T00:00:00"/>
  </r>
  <r>
    <x v="6"/>
    <s v="ST"/>
    <x v="4"/>
    <x v="25"/>
    <x v="0"/>
    <n v="5429276"/>
    <n v="495000"/>
    <x v="1"/>
    <s v="YES"/>
    <d v="2024-01-10T00:00:00"/>
  </r>
  <r>
    <x v="6"/>
    <s v="ST"/>
    <x v="4"/>
    <x v="23"/>
    <x v="0"/>
    <n v="5432730"/>
    <n v="415000"/>
    <x v="1"/>
    <s v="YES"/>
    <d v="2024-01-29T00:00:00"/>
  </r>
  <r>
    <x v="6"/>
    <s v="ST"/>
    <x v="4"/>
    <x v="27"/>
    <x v="0"/>
    <n v="5432714"/>
    <n v="554900"/>
    <x v="1"/>
    <s v="YES"/>
    <d v="2024-01-29T00:00:00"/>
  </r>
  <r>
    <x v="6"/>
    <s v="ST"/>
    <x v="15"/>
    <x v="24"/>
    <x v="0"/>
    <n v="5432863"/>
    <n v="1398825.16"/>
    <x v="0"/>
    <s v="YES"/>
    <d v="2024-01-30T00:00:00"/>
  </r>
  <r>
    <x v="6"/>
    <s v="ST"/>
    <x v="9"/>
    <x v="33"/>
    <x v="0"/>
    <n v="5429820"/>
    <n v="540000"/>
    <x v="1"/>
    <s v="YES"/>
    <d v="2024-01-16T00:00:00"/>
  </r>
  <r>
    <x v="6"/>
    <s v="ST"/>
    <x v="15"/>
    <x v="29"/>
    <x v="1"/>
    <n v="5429585"/>
    <n v="215000"/>
    <x v="1"/>
    <s v="YES"/>
    <d v="2024-01-12T00:00:00"/>
  </r>
  <r>
    <x v="6"/>
    <s v="ST"/>
    <x v="4"/>
    <x v="27"/>
    <x v="0"/>
    <n v="5432671"/>
    <n v="399500"/>
    <x v="1"/>
    <s v="YES"/>
    <d v="2024-01-29T00:00:00"/>
  </r>
  <r>
    <x v="6"/>
    <s v="ST"/>
    <x v="15"/>
    <x v="24"/>
    <x v="0"/>
    <n v="5429327"/>
    <n v="485000"/>
    <x v="1"/>
    <s v="YES"/>
    <d v="2024-01-11T00:00:00"/>
  </r>
  <r>
    <x v="6"/>
    <s v="ST"/>
    <x v="11"/>
    <x v="30"/>
    <x v="0"/>
    <n v="5428529"/>
    <n v="1546392"/>
    <x v="1"/>
    <s v="YES"/>
    <d v="2024-01-05T00:00:00"/>
  </r>
  <r>
    <x v="6"/>
    <s v="ST"/>
    <x v="11"/>
    <x v="30"/>
    <x v="0"/>
    <n v="5429377"/>
    <n v="599000"/>
    <x v="1"/>
    <s v="YES"/>
    <d v="2024-01-11T00:00:00"/>
  </r>
  <r>
    <x v="6"/>
    <s v="ST"/>
    <x v="4"/>
    <x v="23"/>
    <x v="0"/>
    <n v="5432490"/>
    <n v="380000"/>
    <x v="1"/>
    <s v="YES"/>
    <d v="2024-01-26T00:00:00"/>
  </r>
  <r>
    <x v="6"/>
    <s v="ST"/>
    <x v="11"/>
    <x v="30"/>
    <x v="0"/>
    <n v="5429073"/>
    <n v="779000"/>
    <x v="1"/>
    <s v="YES"/>
    <d v="2024-01-10T00:00:00"/>
  </r>
  <r>
    <x v="6"/>
    <s v="ST"/>
    <x v="15"/>
    <x v="34"/>
    <x v="0"/>
    <n v="5432902"/>
    <n v="210000"/>
    <x v="1"/>
    <s v="YES"/>
    <d v="2024-01-30T00:00:00"/>
  </r>
  <r>
    <x v="6"/>
    <s v="ST"/>
    <x v="4"/>
    <x v="23"/>
    <x v="0"/>
    <n v="5429011"/>
    <n v="433000"/>
    <x v="1"/>
    <s v="YES"/>
    <d v="2024-01-09T00:00:00"/>
  </r>
  <r>
    <x v="6"/>
    <s v="ST"/>
    <x v="4"/>
    <x v="27"/>
    <x v="3"/>
    <n v="5429008"/>
    <n v="373000"/>
    <x v="1"/>
    <s v="YES"/>
    <d v="2024-01-09T00:00:00"/>
  </r>
  <r>
    <x v="6"/>
    <s v="ST"/>
    <x v="15"/>
    <x v="24"/>
    <x v="4"/>
    <n v="5432553"/>
    <n v="1875000"/>
    <x v="1"/>
    <s v="YES"/>
    <d v="2024-01-29T00:00:00"/>
  </r>
  <r>
    <x v="6"/>
    <s v="ST"/>
    <x v="4"/>
    <x v="35"/>
    <x v="0"/>
    <n v="5429322"/>
    <n v="592000"/>
    <x v="1"/>
    <s v="YES"/>
    <d v="2024-01-11T00:00:00"/>
  </r>
  <r>
    <x v="6"/>
    <s v="ST"/>
    <x v="15"/>
    <x v="34"/>
    <x v="1"/>
    <n v="5429465"/>
    <n v="176500"/>
    <x v="1"/>
    <s v="YES"/>
    <d v="2024-01-12T00:00:00"/>
  </r>
  <r>
    <x v="6"/>
    <s v="ST"/>
    <x v="4"/>
    <x v="23"/>
    <x v="0"/>
    <n v="5428434"/>
    <n v="519000"/>
    <x v="1"/>
    <s v="YES"/>
    <d v="2024-01-05T00:00:00"/>
  </r>
  <r>
    <x v="6"/>
    <s v="ST"/>
    <x v="4"/>
    <x v="25"/>
    <x v="0"/>
    <n v="5428538"/>
    <n v="400000"/>
    <x v="1"/>
    <s v="YES"/>
    <d v="2024-01-05T00:00:00"/>
  </r>
  <r>
    <x v="6"/>
    <s v="ST"/>
    <x v="4"/>
    <x v="23"/>
    <x v="2"/>
    <n v="5430899"/>
    <n v="80000"/>
    <x v="1"/>
    <s v="YES"/>
    <d v="2024-01-22T00:00:00"/>
  </r>
  <r>
    <x v="6"/>
    <s v="ST"/>
    <x v="15"/>
    <x v="29"/>
    <x v="0"/>
    <n v="5432880"/>
    <n v="420000"/>
    <x v="1"/>
    <s v="YES"/>
    <d v="2024-01-30T00:00:00"/>
  </r>
  <r>
    <x v="6"/>
    <s v="ST"/>
    <x v="4"/>
    <x v="27"/>
    <x v="3"/>
    <n v="5433283"/>
    <n v="385000"/>
    <x v="1"/>
    <s v="YES"/>
    <d v="2024-01-31T00:00:00"/>
  </r>
  <r>
    <x v="6"/>
    <s v="ST"/>
    <x v="11"/>
    <x v="26"/>
    <x v="6"/>
    <n v="5431249"/>
    <n v="5091200"/>
    <x v="1"/>
    <s v="YES"/>
    <d v="2024-01-23T00:00:00"/>
  </r>
  <r>
    <x v="6"/>
    <s v="ST"/>
    <x v="11"/>
    <x v="30"/>
    <x v="0"/>
    <n v="5430470"/>
    <n v="525000"/>
    <x v="1"/>
    <s v="YES"/>
    <d v="2024-01-19T00:00:00"/>
  </r>
  <r>
    <x v="6"/>
    <s v="ST"/>
    <x v="4"/>
    <x v="27"/>
    <x v="0"/>
    <n v="5428117"/>
    <n v="784000"/>
    <x v="1"/>
    <s v="YES"/>
    <d v="2024-01-03T00:00:00"/>
  </r>
  <r>
    <x v="6"/>
    <s v="ST"/>
    <x v="11"/>
    <x v="31"/>
    <x v="0"/>
    <n v="5430430"/>
    <n v="473880"/>
    <x v="1"/>
    <s v="YES"/>
    <d v="2024-01-19T00:00:00"/>
  </r>
  <r>
    <x v="6"/>
    <s v="ST"/>
    <x v="15"/>
    <x v="34"/>
    <x v="5"/>
    <n v="5430420"/>
    <n v="437000"/>
    <x v="1"/>
    <s v="YES"/>
    <d v="2024-01-19T00:00:00"/>
  </r>
  <r>
    <x v="6"/>
    <s v="ST"/>
    <x v="9"/>
    <x v="36"/>
    <x v="1"/>
    <n v="5430416"/>
    <n v="300000"/>
    <x v="1"/>
    <s v="YES"/>
    <d v="2024-01-19T00:00:00"/>
  </r>
  <r>
    <x v="6"/>
    <s v="ST"/>
    <x v="11"/>
    <x v="31"/>
    <x v="1"/>
    <n v="5431933"/>
    <n v="253500"/>
    <x v="1"/>
    <s v="YES"/>
    <d v="2024-01-25T00:00:00"/>
  </r>
  <r>
    <x v="6"/>
    <s v="ST"/>
    <x v="11"/>
    <x v="31"/>
    <x v="0"/>
    <n v="5428135"/>
    <n v="375000"/>
    <x v="1"/>
    <s v="YES"/>
    <d v="2024-01-03T00:00:00"/>
  </r>
  <r>
    <x v="6"/>
    <s v="ST"/>
    <x v="4"/>
    <x v="32"/>
    <x v="4"/>
    <n v="5430553"/>
    <n v="4800000"/>
    <x v="1"/>
    <s v="YES"/>
    <d v="2024-01-19T00:00:00"/>
  </r>
  <r>
    <x v="6"/>
    <s v="ST"/>
    <x v="11"/>
    <x v="30"/>
    <x v="0"/>
    <n v="5432317"/>
    <n v="574995"/>
    <x v="1"/>
    <s v="YES"/>
    <d v="2024-01-26T00:00:00"/>
  </r>
  <r>
    <x v="6"/>
    <s v="ST"/>
    <x v="4"/>
    <x v="27"/>
    <x v="0"/>
    <n v="5430304"/>
    <n v="960000"/>
    <x v="1"/>
    <s v="YES"/>
    <d v="2024-01-18T00:00:00"/>
  </r>
  <r>
    <x v="6"/>
    <s v="ST"/>
    <x v="9"/>
    <x v="33"/>
    <x v="0"/>
    <n v="5429587"/>
    <n v="675000"/>
    <x v="1"/>
    <s v="YES"/>
    <d v="2024-01-12T00:00:00"/>
  </r>
  <r>
    <x v="6"/>
    <s v="ST"/>
    <x v="15"/>
    <x v="24"/>
    <x v="2"/>
    <n v="5431599"/>
    <n v="325000"/>
    <x v="1"/>
    <s v="YES"/>
    <d v="2024-01-24T00:00:00"/>
  </r>
  <r>
    <x v="6"/>
    <s v="ST"/>
    <x v="15"/>
    <x v="24"/>
    <x v="4"/>
    <n v="5433209"/>
    <n v="4748551.3899999997"/>
    <x v="1"/>
    <s v="YES"/>
    <d v="2024-01-31T00:00:00"/>
  </r>
  <r>
    <x v="6"/>
    <s v="ST"/>
    <x v="15"/>
    <x v="29"/>
    <x v="0"/>
    <n v="5428213"/>
    <n v="450000"/>
    <x v="1"/>
    <s v="YES"/>
    <d v="2024-01-04T00:00:00"/>
  </r>
  <r>
    <x v="6"/>
    <s v="ST"/>
    <x v="4"/>
    <x v="27"/>
    <x v="3"/>
    <n v="5433371"/>
    <n v="224500"/>
    <x v="1"/>
    <s v="YES"/>
    <d v="2024-01-31T00:00:00"/>
  </r>
  <r>
    <x v="6"/>
    <s v="ST"/>
    <x v="11"/>
    <x v="30"/>
    <x v="1"/>
    <n v="5430954"/>
    <n v="340000"/>
    <x v="1"/>
    <s v="YES"/>
    <d v="2024-01-22T00:00:00"/>
  </r>
  <r>
    <x v="6"/>
    <s v="ST"/>
    <x v="15"/>
    <x v="24"/>
    <x v="1"/>
    <n v="5427814"/>
    <n v="374990"/>
    <x v="0"/>
    <s v="YES"/>
    <d v="2024-01-02T00:00:00"/>
  </r>
  <r>
    <x v="6"/>
    <s v="ST"/>
    <x v="11"/>
    <x v="26"/>
    <x v="0"/>
    <n v="5430890"/>
    <n v="345000"/>
    <x v="1"/>
    <s v="YES"/>
    <d v="2024-01-22T00:00:00"/>
  </r>
  <r>
    <x v="6"/>
    <s v="ST"/>
    <x v="4"/>
    <x v="23"/>
    <x v="0"/>
    <n v="5430810"/>
    <n v="405000"/>
    <x v="1"/>
    <s v="YES"/>
    <d v="2024-01-22T00:00:00"/>
  </r>
  <r>
    <x v="6"/>
    <s v="ST"/>
    <x v="11"/>
    <x v="30"/>
    <x v="0"/>
    <n v="5430929"/>
    <n v="626000"/>
    <x v="1"/>
    <s v="YES"/>
    <d v="2024-01-22T00:00:00"/>
  </r>
  <r>
    <x v="6"/>
    <s v="ST"/>
    <x v="4"/>
    <x v="27"/>
    <x v="0"/>
    <n v="5427835"/>
    <n v="650000"/>
    <x v="1"/>
    <s v="YES"/>
    <d v="2024-01-02T00:00:00"/>
  </r>
  <r>
    <x v="6"/>
    <s v="ST"/>
    <x v="15"/>
    <x v="24"/>
    <x v="0"/>
    <n v="5427838"/>
    <n v="350000"/>
    <x v="1"/>
    <s v="YES"/>
    <d v="2024-01-02T00:00:00"/>
  </r>
  <r>
    <x v="6"/>
    <s v="ST"/>
    <x v="4"/>
    <x v="23"/>
    <x v="1"/>
    <n v="5431194"/>
    <n v="215000"/>
    <x v="1"/>
    <s v="YES"/>
    <d v="2024-01-23T00:00:00"/>
  </r>
  <r>
    <x v="6"/>
    <s v="ST"/>
    <x v="15"/>
    <x v="24"/>
    <x v="4"/>
    <n v="5427847"/>
    <n v="2150000"/>
    <x v="1"/>
    <s v="YES"/>
    <d v="2024-01-02T00:00:00"/>
  </r>
  <r>
    <x v="6"/>
    <s v="ST"/>
    <x v="11"/>
    <x v="30"/>
    <x v="0"/>
    <n v="5430514"/>
    <n v="560000"/>
    <x v="1"/>
    <s v="YES"/>
    <d v="2024-01-19T00:00:00"/>
  </r>
  <r>
    <x v="6"/>
    <s v="ST"/>
    <x v="15"/>
    <x v="29"/>
    <x v="0"/>
    <n v="5427872"/>
    <n v="370000"/>
    <x v="1"/>
    <s v="YES"/>
    <d v="2024-01-02T00:00:00"/>
  </r>
  <r>
    <x v="6"/>
    <s v="ST"/>
    <x v="15"/>
    <x v="34"/>
    <x v="1"/>
    <n v="5430611"/>
    <n v="391000"/>
    <x v="1"/>
    <s v="YES"/>
    <d v="2024-01-19T00:00:00"/>
  </r>
  <r>
    <x v="6"/>
    <s v="ST"/>
    <x v="9"/>
    <x v="36"/>
    <x v="1"/>
    <n v="5427886"/>
    <n v="115000"/>
    <x v="1"/>
    <s v="YES"/>
    <d v="2024-01-02T00:00:00"/>
  </r>
  <r>
    <x v="6"/>
    <s v="ST"/>
    <x v="4"/>
    <x v="27"/>
    <x v="3"/>
    <n v="5430980"/>
    <n v="348000"/>
    <x v="1"/>
    <s v="YES"/>
    <d v="2024-01-22T00:00:00"/>
  </r>
  <r>
    <x v="6"/>
    <s v="ST"/>
    <x v="11"/>
    <x v="26"/>
    <x v="0"/>
    <n v="5430569"/>
    <n v="450000"/>
    <x v="1"/>
    <s v="YES"/>
    <d v="2024-01-19T00:00:00"/>
  </r>
  <r>
    <x v="6"/>
    <s v="ST"/>
    <x v="4"/>
    <x v="27"/>
    <x v="0"/>
    <n v="5433358"/>
    <n v="380000"/>
    <x v="1"/>
    <s v="YES"/>
    <d v="2024-01-31T00:00:00"/>
  </r>
  <r>
    <x v="6"/>
    <s v="ST"/>
    <x v="11"/>
    <x v="31"/>
    <x v="1"/>
    <n v="5430286"/>
    <n v="220000"/>
    <x v="1"/>
    <s v="YES"/>
    <d v="2024-01-18T00:00:00"/>
  </r>
  <r>
    <x v="6"/>
    <s v="ST"/>
    <x v="4"/>
    <x v="23"/>
    <x v="0"/>
    <n v="5430675"/>
    <n v="460000"/>
    <x v="1"/>
    <s v="YES"/>
    <d v="2024-01-19T00:00:00"/>
  </r>
  <r>
    <x v="6"/>
    <s v="ST"/>
    <x v="15"/>
    <x v="34"/>
    <x v="0"/>
    <n v="5428215"/>
    <n v="560000"/>
    <x v="1"/>
    <s v="YES"/>
    <d v="2024-01-04T00:00:00"/>
  </r>
  <r>
    <x v="6"/>
    <s v="ST"/>
    <x v="4"/>
    <x v="28"/>
    <x v="3"/>
    <n v="5429982"/>
    <n v="235000"/>
    <x v="1"/>
    <s v="YES"/>
    <d v="2024-01-17T00:00:00"/>
  </r>
  <r>
    <x v="6"/>
    <s v="ST"/>
    <x v="11"/>
    <x v="30"/>
    <x v="0"/>
    <n v="5428351"/>
    <n v="540000"/>
    <x v="1"/>
    <s v="YES"/>
    <d v="2024-01-04T00:00:00"/>
  </r>
  <r>
    <x v="6"/>
    <s v="ST"/>
    <x v="9"/>
    <x v="36"/>
    <x v="0"/>
    <n v="5433177"/>
    <n v="599000"/>
    <x v="1"/>
    <s v="YES"/>
    <d v="2024-01-31T00:00:00"/>
  </r>
  <r>
    <x v="6"/>
    <s v="ST"/>
    <x v="4"/>
    <x v="28"/>
    <x v="2"/>
    <n v="5429641"/>
    <n v="294900"/>
    <x v="1"/>
    <s v="YES"/>
    <d v="2024-01-12T00:00:00"/>
  </r>
  <r>
    <x v="6"/>
    <s v="ST"/>
    <x v="11"/>
    <x v="26"/>
    <x v="0"/>
    <n v="5428305"/>
    <n v="524900"/>
    <x v="1"/>
    <s v="YES"/>
    <d v="2024-01-04T00:00:00"/>
  </r>
  <r>
    <x v="6"/>
    <s v="ST"/>
    <x v="9"/>
    <x v="36"/>
    <x v="0"/>
    <n v="5432286"/>
    <n v="245000"/>
    <x v="1"/>
    <s v="YES"/>
    <d v="2024-01-26T00:00:00"/>
  </r>
  <r>
    <x v="6"/>
    <s v="ST"/>
    <x v="11"/>
    <x v="26"/>
    <x v="1"/>
    <n v="5428322"/>
    <n v="271000"/>
    <x v="1"/>
    <s v="YES"/>
    <d v="2024-01-04T00:00:00"/>
  </r>
  <r>
    <x v="6"/>
    <s v="ST"/>
    <x v="4"/>
    <x v="27"/>
    <x v="0"/>
    <n v="5429638"/>
    <n v="550000"/>
    <x v="1"/>
    <s v="YES"/>
    <d v="2024-01-12T00:00:00"/>
  </r>
  <r>
    <x v="6"/>
    <s v="ST"/>
    <x v="9"/>
    <x v="33"/>
    <x v="0"/>
    <n v="5430329"/>
    <n v="1720000"/>
    <x v="1"/>
    <s v="YES"/>
    <d v="2024-01-18T00:00:00"/>
  </r>
  <r>
    <x v="6"/>
    <s v="ST"/>
    <x v="4"/>
    <x v="35"/>
    <x v="0"/>
    <n v="5428334"/>
    <n v="796033"/>
    <x v="0"/>
    <s v="YES"/>
    <d v="2024-01-04T00:00:00"/>
  </r>
  <r>
    <x v="6"/>
    <s v="ST"/>
    <x v="15"/>
    <x v="24"/>
    <x v="1"/>
    <n v="5428397"/>
    <n v="220000"/>
    <x v="1"/>
    <s v="YES"/>
    <d v="2024-01-05T00:00:00"/>
  </r>
  <r>
    <x v="6"/>
    <s v="ST"/>
    <x v="4"/>
    <x v="23"/>
    <x v="0"/>
    <n v="5433121"/>
    <n v="510000"/>
    <x v="1"/>
    <s v="YES"/>
    <d v="2024-01-31T00:00:00"/>
  </r>
  <r>
    <x v="6"/>
    <s v="ST"/>
    <x v="15"/>
    <x v="34"/>
    <x v="3"/>
    <n v="5433013"/>
    <n v="155000"/>
    <x v="1"/>
    <s v="YES"/>
    <d v="2024-01-31T00:00:00"/>
  </r>
  <r>
    <x v="6"/>
    <s v="ST"/>
    <x v="4"/>
    <x v="28"/>
    <x v="0"/>
    <n v="5432329"/>
    <n v="525900"/>
    <x v="1"/>
    <s v="YES"/>
    <d v="2024-01-26T00:00:00"/>
  </r>
  <r>
    <x v="6"/>
    <s v="ST"/>
    <x v="4"/>
    <x v="32"/>
    <x v="0"/>
    <n v="5429857"/>
    <n v="1375000"/>
    <x v="1"/>
    <s v="YES"/>
    <d v="2024-01-16T00:00:00"/>
  </r>
  <r>
    <x v="6"/>
    <s v="ST"/>
    <x v="15"/>
    <x v="24"/>
    <x v="0"/>
    <n v="5431943"/>
    <n v="1485000"/>
    <x v="1"/>
    <s v="YES"/>
    <d v="2024-01-25T00:00:00"/>
  </r>
  <r>
    <x v="6"/>
    <s v="ST"/>
    <x v="15"/>
    <x v="37"/>
    <x v="0"/>
    <n v="5430158"/>
    <n v="810000"/>
    <x v="1"/>
    <s v="YES"/>
    <d v="2024-01-18T00:00:00"/>
  </r>
  <r>
    <x v="6"/>
    <s v="ST"/>
    <x v="15"/>
    <x v="24"/>
    <x v="0"/>
    <n v="5428218"/>
    <n v="610000"/>
    <x v="1"/>
    <s v="YES"/>
    <d v="2024-01-04T00:00:00"/>
  </r>
  <r>
    <x v="6"/>
    <s v="ST"/>
    <x v="4"/>
    <x v="29"/>
    <x v="0"/>
    <n v="5429590"/>
    <n v="675000"/>
    <x v="1"/>
    <s v="YES"/>
    <d v="2024-01-12T00:00:00"/>
  </r>
  <r>
    <x v="6"/>
    <s v="ST"/>
    <x v="4"/>
    <x v="28"/>
    <x v="0"/>
    <n v="5431937"/>
    <n v="650000"/>
    <x v="1"/>
    <s v="YES"/>
    <d v="2024-01-25T00:00:00"/>
  </r>
  <r>
    <x v="6"/>
    <s v="ST"/>
    <x v="4"/>
    <x v="28"/>
    <x v="0"/>
    <n v="5428224"/>
    <n v="1250000"/>
    <x v="1"/>
    <s v="YES"/>
    <d v="2024-01-04T00:00:00"/>
  </r>
  <r>
    <x v="6"/>
    <s v="ST"/>
    <x v="9"/>
    <x v="36"/>
    <x v="0"/>
    <n v="5433107"/>
    <n v="550000"/>
    <x v="1"/>
    <s v="YES"/>
    <d v="2024-01-31T00:00:00"/>
  </r>
  <r>
    <x v="6"/>
    <s v="ST"/>
    <x v="15"/>
    <x v="34"/>
    <x v="3"/>
    <n v="5430024"/>
    <n v="175000"/>
    <x v="1"/>
    <s v="YES"/>
    <d v="2024-01-17T00:00:00"/>
  </r>
  <r>
    <x v="6"/>
    <s v="ST"/>
    <x v="15"/>
    <x v="29"/>
    <x v="2"/>
    <n v="5432415"/>
    <n v="120000"/>
    <x v="1"/>
    <s v="YES"/>
    <d v="2024-01-26T00:00:00"/>
  </r>
  <r>
    <x v="6"/>
    <s v="ST"/>
    <x v="15"/>
    <x v="24"/>
    <x v="0"/>
    <n v="5429614"/>
    <n v="787890.8"/>
    <x v="0"/>
    <s v="YES"/>
    <d v="2024-01-12T00:00:00"/>
  </r>
  <r>
    <x v="6"/>
    <s v="ST"/>
    <x v="15"/>
    <x v="34"/>
    <x v="3"/>
    <n v="5433088"/>
    <n v="175000"/>
    <x v="1"/>
    <s v="YES"/>
    <d v="2024-01-31T00:00:00"/>
  </r>
  <r>
    <x v="6"/>
    <s v="ST"/>
    <x v="15"/>
    <x v="34"/>
    <x v="3"/>
    <n v="5430002"/>
    <n v="205000"/>
    <x v="1"/>
    <s v="YES"/>
    <d v="2024-01-17T00:00:00"/>
  </r>
  <r>
    <x v="6"/>
    <s v="ST"/>
    <x v="4"/>
    <x v="23"/>
    <x v="0"/>
    <n v="5429621"/>
    <n v="530000"/>
    <x v="1"/>
    <s v="YES"/>
    <d v="2024-01-12T00:00:00"/>
  </r>
  <r>
    <x v="7"/>
    <s v="TI"/>
    <x v="4"/>
    <x v="38"/>
    <x v="0"/>
    <n v="5428565"/>
    <n v="360000"/>
    <x v="1"/>
    <s v="YES"/>
    <d v="2024-01-05T00:00:00"/>
  </r>
  <r>
    <x v="7"/>
    <s v="TI"/>
    <x v="4"/>
    <x v="39"/>
    <x v="0"/>
    <n v="5433019"/>
    <n v="1200000"/>
    <x v="1"/>
    <s v="YES"/>
    <d v="2024-01-31T00:00:00"/>
  </r>
  <r>
    <x v="7"/>
    <s v="TI"/>
    <x v="16"/>
    <x v="40"/>
    <x v="1"/>
    <n v="5428619"/>
    <n v="230000"/>
    <x v="1"/>
    <s v="YES"/>
    <d v="2024-01-08T00:00:00"/>
  </r>
  <r>
    <x v="7"/>
    <s v="TI"/>
    <x v="16"/>
    <x v="40"/>
    <x v="1"/>
    <n v="5427828"/>
    <n v="650000"/>
    <x v="1"/>
    <s v="YES"/>
    <d v="2024-01-02T00:00:00"/>
  </r>
  <r>
    <x v="7"/>
    <s v="TI"/>
    <x v="2"/>
    <x v="41"/>
    <x v="0"/>
    <n v="5433363"/>
    <n v="2500000"/>
    <x v="1"/>
    <s v="YES"/>
    <d v="2024-01-31T00:00:00"/>
  </r>
  <r>
    <x v="7"/>
    <s v="TI"/>
    <x v="11"/>
    <x v="42"/>
    <x v="0"/>
    <n v="5428442"/>
    <n v="410000"/>
    <x v="1"/>
    <s v="YES"/>
    <d v="2024-01-05T00:00:00"/>
  </r>
  <r>
    <x v="7"/>
    <s v="TI"/>
    <x v="2"/>
    <x v="41"/>
    <x v="1"/>
    <n v="5428476"/>
    <n v="700000"/>
    <x v="1"/>
    <s v="YES"/>
    <d v="2024-01-05T00:00:00"/>
  </r>
  <r>
    <x v="7"/>
    <s v="TI"/>
    <x v="16"/>
    <x v="40"/>
    <x v="0"/>
    <n v="5428470"/>
    <n v="538000"/>
    <x v="1"/>
    <s v="YES"/>
    <d v="2024-01-05T00:00:00"/>
  </r>
  <r>
    <x v="7"/>
    <s v="TI"/>
    <x v="11"/>
    <x v="42"/>
    <x v="0"/>
    <n v="5428452"/>
    <n v="980000"/>
    <x v="1"/>
    <s v="YES"/>
    <d v="2024-01-05T00:00:00"/>
  </r>
  <r>
    <x v="7"/>
    <s v="TI"/>
    <x v="4"/>
    <x v="38"/>
    <x v="1"/>
    <n v="5428445"/>
    <n v="599000"/>
    <x v="1"/>
    <s v="YES"/>
    <d v="2024-01-05T00:00:00"/>
  </r>
  <r>
    <x v="7"/>
    <s v="TI"/>
    <x v="16"/>
    <x v="40"/>
    <x v="0"/>
    <n v="5428131"/>
    <n v="710000"/>
    <x v="1"/>
    <s v="YES"/>
    <d v="2024-01-03T00:00:00"/>
  </r>
  <r>
    <x v="7"/>
    <s v="TI"/>
    <x v="4"/>
    <x v="39"/>
    <x v="2"/>
    <n v="5433347"/>
    <n v="4500000"/>
    <x v="1"/>
    <s v="YES"/>
    <d v="2024-01-31T00:00:00"/>
  </r>
  <r>
    <x v="7"/>
    <s v="TI"/>
    <x v="16"/>
    <x v="40"/>
    <x v="0"/>
    <n v="5428129"/>
    <n v="385000"/>
    <x v="1"/>
    <s v="YES"/>
    <d v="2024-01-03T00:00:00"/>
  </r>
  <r>
    <x v="7"/>
    <s v="TI"/>
    <x v="2"/>
    <x v="41"/>
    <x v="1"/>
    <n v="5427880"/>
    <n v="550000"/>
    <x v="1"/>
    <s v="YES"/>
    <d v="2024-01-02T00:00:00"/>
  </r>
  <r>
    <x v="7"/>
    <s v="TI"/>
    <x v="4"/>
    <x v="38"/>
    <x v="0"/>
    <n v="5433188"/>
    <n v="412000"/>
    <x v="1"/>
    <s v="YES"/>
    <d v="2024-01-31T00:00:00"/>
  </r>
  <r>
    <x v="7"/>
    <s v="TI"/>
    <x v="2"/>
    <x v="41"/>
    <x v="0"/>
    <n v="5433027"/>
    <n v="1898000"/>
    <x v="1"/>
    <s v="YES"/>
    <d v="2024-01-31T00:00:00"/>
  </r>
  <r>
    <x v="7"/>
    <s v="TI"/>
    <x v="4"/>
    <x v="43"/>
    <x v="0"/>
    <n v="5433135"/>
    <n v="77800"/>
    <x v="1"/>
    <s v="YES"/>
    <d v="2024-01-31T00:00:00"/>
  </r>
  <r>
    <x v="7"/>
    <s v="TI"/>
    <x v="4"/>
    <x v="38"/>
    <x v="0"/>
    <n v="5433323"/>
    <n v="515000"/>
    <x v="1"/>
    <s v="YES"/>
    <d v="2024-01-31T00:00:00"/>
  </r>
  <r>
    <x v="7"/>
    <s v="TI"/>
    <x v="11"/>
    <x v="42"/>
    <x v="0"/>
    <n v="5427944"/>
    <n v="464500"/>
    <x v="1"/>
    <s v="YES"/>
    <d v="2024-01-03T00:00:00"/>
  </r>
  <r>
    <x v="7"/>
    <s v="TI"/>
    <x v="4"/>
    <x v="38"/>
    <x v="0"/>
    <n v="5432502"/>
    <n v="264000"/>
    <x v="1"/>
    <s v="YES"/>
    <d v="2024-01-26T00:00:00"/>
  </r>
  <r>
    <x v="7"/>
    <s v="TI"/>
    <x v="4"/>
    <x v="38"/>
    <x v="0"/>
    <n v="5428480"/>
    <n v="899243"/>
    <x v="0"/>
    <s v="YES"/>
    <d v="2024-01-05T00:00:00"/>
  </r>
  <r>
    <x v="7"/>
    <s v="TI"/>
    <x v="11"/>
    <x v="42"/>
    <x v="2"/>
    <n v="5431346"/>
    <n v="200000"/>
    <x v="1"/>
    <s v="YES"/>
    <d v="2024-01-24T00:00:00"/>
  </r>
  <r>
    <x v="7"/>
    <s v="TI"/>
    <x v="16"/>
    <x v="40"/>
    <x v="0"/>
    <n v="5432420"/>
    <n v="875000"/>
    <x v="1"/>
    <s v="YES"/>
    <d v="2024-01-26T00:00:00"/>
  </r>
  <r>
    <x v="7"/>
    <s v="TI"/>
    <x v="11"/>
    <x v="42"/>
    <x v="0"/>
    <n v="5432385"/>
    <n v="865000"/>
    <x v="1"/>
    <s v="YES"/>
    <d v="2024-01-26T00:00:00"/>
  </r>
  <r>
    <x v="7"/>
    <s v="TI"/>
    <x v="4"/>
    <x v="44"/>
    <x v="0"/>
    <n v="5429623"/>
    <n v="315000"/>
    <x v="1"/>
    <s v="YES"/>
    <d v="2024-01-12T00:00:00"/>
  </r>
  <r>
    <x v="7"/>
    <s v="TI"/>
    <x v="4"/>
    <x v="39"/>
    <x v="6"/>
    <n v="5429628"/>
    <n v="53336220"/>
    <x v="1"/>
    <s v="YES"/>
    <d v="2024-01-12T00:00:00"/>
  </r>
  <r>
    <x v="7"/>
    <s v="TI"/>
    <x v="16"/>
    <x v="40"/>
    <x v="1"/>
    <n v="5432349"/>
    <n v="350000"/>
    <x v="1"/>
    <s v="YES"/>
    <d v="2024-01-26T00:00:00"/>
  </r>
  <r>
    <x v="7"/>
    <s v="TI"/>
    <x v="4"/>
    <x v="38"/>
    <x v="3"/>
    <n v="5429659"/>
    <n v="371000"/>
    <x v="1"/>
    <s v="YES"/>
    <d v="2024-01-12T00:00:00"/>
  </r>
  <r>
    <x v="7"/>
    <s v="TI"/>
    <x v="16"/>
    <x v="40"/>
    <x v="0"/>
    <n v="5429740"/>
    <n v="710000"/>
    <x v="1"/>
    <s v="YES"/>
    <d v="2024-01-16T00:00:00"/>
  </r>
  <r>
    <x v="7"/>
    <s v="TI"/>
    <x v="4"/>
    <x v="38"/>
    <x v="0"/>
    <n v="5429878"/>
    <n v="479900"/>
    <x v="1"/>
    <s v="YES"/>
    <d v="2024-01-16T00:00:00"/>
  </r>
  <r>
    <x v="7"/>
    <s v="TI"/>
    <x v="4"/>
    <x v="38"/>
    <x v="0"/>
    <n v="5432248"/>
    <n v="857870"/>
    <x v="0"/>
    <s v="YES"/>
    <d v="2024-01-26T00:00:00"/>
  </r>
  <r>
    <x v="7"/>
    <s v="TI"/>
    <x v="11"/>
    <x v="42"/>
    <x v="0"/>
    <n v="5431976"/>
    <n v="400000"/>
    <x v="1"/>
    <s v="YES"/>
    <d v="2024-01-25T00:00:00"/>
  </r>
  <r>
    <x v="7"/>
    <s v="TI"/>
    <x v="2"/>
    <x v="41"/>
    <x v="0"/>
    <n v="5431938"/>
    <n v="6500000"/>
    <x v="1"/>
    <s v="YES"/>
    <d v="2024-01-25T00:00:00"/>
  </r>
  <r>
    <x v="7"/>
    <s v="TI"/>
    <x v="11"/>
    <x v="42"/>
    <x v="2"/>
    <n v="5431935"/>
    <n v="81562"/>
    <x v="1"/>
    <s v="YES"/>
    <d v="2024-01-25T00:00:00"/>
  </r>
  <r>
    <x v="7"/>
    <s v="TI"/>
    <x v="11"/>
    <x v="42"/>
    <x v="0"/>
    <n v="5429570"/>
    <n v="435000"/>
    <x v="1"/>
    <s v="YES"/>
    <d v="2024-01-12T00:00:00"/>
  </r>
  <r>
    <x v="7"/>
    <s v="TI"/>
    <x v="4"/>
    <x v="38"/>
    <x v="0"/>
    <n v="5430330"/>
    <n v="392000"/>
    <x v="1"/>
    <s v="YES"/>
    <d v="2024-01-18T00:00:00"/>
  </r>
  <r>
    <x v="7"/>
    <s v="TI"/>
    <x v="4"/>
    <x v="45"/>
    <x v="1"/>
    <n v="5432304"/>
    <n v="1049747"/>
    <x v="0"/>
    <s v="YES"/>
    <d v="2024-01-26T00:00:00"/>
  </r>
  <r>
    <x v="7"/>
    <s v="TI"/>
    <x v="4"/>
    <x v="38"/>
    <x v="0"/>
    <n v="5430433"/>
    <n v="729290"/>
    <x v="0"/>
    <s v="YES"/>
    <d v="2024-01-19T00:00:00"/>
  </r>
  <r>
    <x v="7"/>
    <s v="TI"/>
    <x v="11"/>
    <x v="42"/>
    <x v="0"/>
    <n v="5431212"/>
    <n v="525000"/>
    <x v="1"/>
    <s v="YES"/>
    <d v="2024-01-23T00:00:00"/>
  </r>
  <r>
    <x v="7"/>
    <s v="TI"/>
    <x v="11"/>
    <x v="42"/>
    <x v="0"/>
    <n v="5430506"/>
    <n v="462500"/>
    <x v="1"/>
    <s v="YES"/>
    <d v="2024-01-19T00:00:00"/>
  </r>
  <r>
    <x v="7"/>
    <s v="TI"/>
    <x v="4"/>
    <x v="45"/>
    <x v="0"/>
    <n v="5430532"/>
    <n v="492000"/>
    <x v="1"/>
    <s v="YES"/>
    <d v="2024-01-19T00:00:00"/>
  </r>
  <r>
    <x v="7"/>
    <s v="TI"/>
    <x v="11"/>
    <x v="42"/>
    <x v="0"/>
    <n v="5430541"/>
    <n v="677500"/>
    <x v="1"/>
    <s v="YES"/>
    <d v="2024-01-19T00:00:00"/>
  </r>
  <r>
    <x v="7"/>
    <s v="TI"/>
    <x v="4"/>
    <x v="38"/>
    <x v="1"/>
    <n v="5430550"/>
    <n v="217000"/>
    <x v="1"/>
    <s v="YES"/>
    <d v="2024-01-19T00:00:00"/>
  </r>
  <r>
    <x v="7"/>
    <s v="TI"/>
    <x v="4"/>
    <x v="39"/>
    <x v="6"/>
    <n v="5431053"/>
    <n v="11760000"/>
    <x v="1"/>
    <s v="YES"/>
    <d v="2024-01-23T00:00:00"/>
  </r>
  <r>
    <x v="7"/>
    <s v="TI"/>
    <x v="16"/>
    <x v="40"/>
    <x v="2"/>
    <n v="5430994"/>
    <n v="400000"/>
    <x v="1"/>
    <s v="YES"/>
    <d v="2024-01-22T00:00:00"/>
  </r>
  <r>
    <x v="7"/>
    <s v="TI"/>
    <x v="2"/>
    <x v="41"/>
    <x v="4"/>
    <n v="5430586"/>
    <n v="900000"/>
    <x v="1"/>
    <s v="YES"/>
    <d v="2024-01-19T00:00:00"/>
  </r>
  <r>
    <x v="7"/>
    <s v="TI"/>
    <x v="4"/>
    <x v="38"/>
    <x v="0"/>
    <n v="5430666"/>
    <n v="735000"/>
    <x v="1"/>
    <s v="YES"/>
    <d v="2024-01-19T00:00:00"/>
  </r>
  <r>
    <x v="7"/>
    <s v="TI"/>
    <x v="2"/>
    <x v="41"/>
    <x v="0"/>
    <n v="5430936"/>
    <n v="5800000"/>
    <x v="1"/>
    <s v="YES"/>
    <d v="2024-01-22T00:00:00"/>
  </r>
  <r>
    <x v="7"/>
    <s v="TI"/>
    <x v="9"/>
    <x v="46"/>
    <x v="0"/>
    <n v="5430900"/>
    <n v="635000"/>
    <x v="1"/>
    <s v="YES"/>
    <d v="2024-01-22T00:00:00"/>
  </r>
  <r>
    <x v="7"/>
    <s v="TI"/>
    <x v="2"/>
    <x v="41"/>
    <x v="0"/>
    <n v="5430326"/>
    <n v="1320000"/>
    <x v="1"/>
    <s v="YES"/>
    <d v="2024-01-18T00:00:00"/>
  </r>
  <r>
    <x v="7"/>
    <s v="TI"/>
    <x v="4"/>
    <x v="47"/>
    <x v="2"/>
    <n v="5429109"/>
    <n v="744000"/>
    <x v="1"/>
    <s v="YES"/>
    <d v="2024-01-10T00:00:00"/>
  </r>
  <r>
    <x v="7"/>
    <s v="TI"/>
    <x v="17"/>
    <x v="48"/>
    <x v="1"/>
    <n v="5432595"/>
    <n v="285000"/>
    <x v="1"/>
    <s v="YES"/>
    <d v="2024-01-29T00:00:00"/>
  </r>
  <r>
    <x v="7"/>
    <s v="TI"/>
    <x v="11"/>
    <x v="42"/>
    <x v="0"/>
    <n v="5432437"/>
    <n v="1000000"/>
    <x v="1"/>
    <s v="YES"/>
    <d v="2024-01-26T00:00:00"/>
  </r>
  <r>
    <x v="7"/>
    <s v="TI"/>
    <x v="4"/>
    <x v="44"/>
    <x v="0"/>
    <n v="5429270"/>
    <n v="295000"/>
    <x v="1"/>
    <s v="YES"/>
    <d v="2024-01-10T00:00:00"/>
  </r>
  <r>
    <x v="7"/>
    <s v="TI"/>
    <x v="4"/>
    <x v="38"/>
    <x v="0"/>
    <n v="5429260"/>
    <n v="530000"/>
    <x v="1"/>
    <s v="YES"/>
    <d v="2024-01-10T00:00:00"/>
  </r>
  <r>
    <x v="7"/>
    <s v="TI"/>
    <x v="2"/>
    <x v="41"/>
    <x v="0"/>
    <n v="5429246"/>
    <n v="3000000"/>
    <x v="1"/>
    <s v="YES"/>
    <d v="2024-01-10T00:00:00"/>
  </r>
  <r>
    <x v="7"/>
    <s v="TI"/>
    <x v="4"/>
    <x v="39"/>
    <x v="4"/>
    <n v="5429373"/>
    <n v="7225000"/>
    <x v="1"/>
    <s v="YES"/>
    <d v="2024-01-11T00:00:00"/>
  </r>
  <r>
    <x v="7"/>
    <s v="TI"/>
    <x v="4"/>
    <x v="39"/>
    <x v="4"/>
    <n v="5429139"/>
    <n v="1060000"/>
    <x v="1"/>
    <s v="YES"/>
    <d v="2024-01-10T00:00:00"/>
  </r>
  <r>
    <x v="7"/>
    <s v="TI"/>
    <x v="16"/>
    <x v="40"/>
    <x v="0"/>
    <n v="5429326"/>
    <n v="1700000"/>
    <x v="1"/>
    <s v="YES"/>
    <d v="2024-01-11T00:00:00"/>
  </r>
  <r>
    <x v="7"/>
    <s v="TI"/>
    <x v="11"/>
    <x v="42"/>
    <x v="0"/>
    <n v="5428897"/>
    <n v="650000"/>
    <x v="1"/>
    <s v="YES"/>
    <d v="2024-01-09T00:00:00"/>
  </r>
  <r>
    <x v="7"/>
    <s v="TI"/>
    <x v="11"/>
    <x v="42"/>
    <x v="0"/>
    <n v="5428871"/>
    <n v="485000"/>
    <x v="1"/>
    <s v="YES"/>
    <d v="2024-01-09T00:00:00"/>
  </r>
  <r>
    <x v="7"/>
    <s v="TI"/>
    <x v="11"/>
    <x v="42"/>
    <x v="0"/>
    <n v="5428869"/>
    <n v="1075000"/>
    <x v="1"/>
    <s v="YES"/>
    <d v="2024-01-09T00:00:00"/>
  </r>
  <r>
    <x v="7"/>
    <s v="TI"/>
    <x v="4"/>
    <x v="38"/>
    <x v="0"/>
    <n v="5428863"/>
    <n v="465000"/>
    <x v="1"/>
    <s v="YES"/>
    <d v="2024-01-09T00:00:00"/>
  </r>
  <r>
    <x v="7"/>
    <s v="TI"/>
    <x v="2"/>
    <x v="41"/>
    <x v="0"/>
    <n v="5432932"/>
    <n v="3125000"/>
    <x v="1"/>
    <s v="YES"/>
    <d v="2024-01-30T00:00:00"/>
  </r>
  <r>
    <x v="7"/>
    <s v="TI"/>
    <x v="4"/>
    <x v="38"/>
    <x v="3"/>
    <n v="5432968"/>
    <n v="358000"/>
    <x v="1"/>
    <s v="YES"/>
    <d v="2024-01-30T00:00:00"/>
  </r>
  <r>
    <x v="7"/>
    <s v="TI"/>
    <x v="11"/>
    <x v="42"/>
    <x v="0"/>
    <n v="5429145"/>
    <n v="1160000"/>
    <x v="1"/>
    <s v="YES"/>
    <d v="2024-01-10T00:00:00"/>
  </r>
  <r>
    <x v="7"/>
    <s v="TI"/>
    <x v="4"/>
    <x v="45"/>
    <x v="1"/>
    <n v="5429532"/>
    <n v="1046410"/>
    <x v="0"/>
    <s v="YES"/>
    <d v="2024-01-12T00:00:00"/>
  </r>
  <r>
    <x v="7"/>
    <s v="TI"/>
    <x v="11"/>
    <x v="42"/>
    <x v="1"/>
    <n v="5432510"/>
    <n v="350900"/>
    <x v="1"/>
    <s v="YES"/>
    <d v="2024-01-26T00:00:00"/>
  </r>
  <r>
    <x v="8"/>
    <s v="TT"/>
    <x v="13"/>
    <x v="29"/>
    <x v="0"/>
    <n v="5428500"/>
    <n v="335000"/>
    <x v="1"/>
    <s v="YES"/>
    <d v="2024-01-05T00:00:00"/>
  </r>
  <r>
    <x v="8"/>
    <s v="TT"/>
    <x v="13"/>
    <x v="29"/>
    <x v="3"/>
    <n v="5432152"/>
    <n v="278000"/>
    <x v="1"/>
    <s v="YES"/>
    <d v="2024-01-25T00:00:00"/>
  </r>
  <r>
    <x v="8"/>
    <s v="TT"/>
    <x v="13"/>
    <x v="29"/>
    <x v="0"/>
    <n v="5430952"/>
    <n v="320000"/>
    <x v="1"/>
    <s v="YES"/>
    <d v="2024-01-22T00:00:00"/>
  </r>
  <r>
    <x v="8"/>
    <s v="TT"/>
    <x v="13"/>
    <x v="29"/>
    <x v="0"/>
    <n v="5430588"/>
    <n v="495000"/>
    <x v="1"/>
    <s v="YES"/>
    <d v="2024-01-19T00:00:00"/>
  </r>
  <r>
    <x v="8"/>
    <s v="TT"/>
    <x v="13"/>
    <x v="29"/>
    <x v="0"/>
    <n v="5432562"/>
    <n v="485000"/>
    <x v="1"/>
    <s v="YES"/>
    <d v="2024-01-29T00:00:00"/>
  </r>
  <r>
    <x v="8"/>
    <s v="TT"/>
    <x v="13"/>
    <x v="29"/>
    <x v="0"/>
    <n v="5428632"/>
    <n v="460000"/>
    <x v="1"/>
    <s v="YES"/>
    <d v="2024-01-08T00:00:00"/>
  </r>
  <r>
    <x v="8"/>
    <s v="TT"/>
    <x v="13"/>
    <x v="29"/>
    <x v="1"/>
    <n v="5430233"/>
    <n v="174000"/>
    <x v="1"/>
    <s v="YES"/>
    <d v="2024-01-18T00:00:00"/>
  </r>
  <r>
    <x v="8"/>
    <s v="TT"/>
    <x v="13"/>
    <x v="29"/>
    <x v="0"/>
    <n v="5433032"/>
    <n v="420000"/>
    <x v="1"/>
    <s v="YES"/>
    <d v="2024-01-31T00:00:00"/>
  </r>
  <r>
    <x v="9"/>
    <s v="TTE"/>
    <x v="11"/>
    <x v="49"/>
    <x v="0"/>
    <n v="5432483"/>
    <n v="419000"/>
    <x v="1"/>
    <s v="YES"/>
    <d v="2024-01-26T00:00:00"/>
  </r>
  <r>
    <x v="9"/>
    <s v="TTE"/>
    <x v="11"/>
    <x v="49"/>
    <x v="0"/>
    <n v="5430641"/>
    <n v="535000"/>
    <x v="1"/>
    <s v="YES"/>
    <d v="2024-01-19T00:00:00"/>
  </r>
  <r>
    <x v="9"/>
    <s v="TTE"/>
    <x v="11"/>
    <x v="49"/>
    <x v="2"/>
    <n v="5433300"/>
    <n v="135000"/>
    <x v="1"/>
    <s v="YES"/>
    <d v="2024-01-31T00:00:00"/>
  </r>
  <r>
    <x v="9"/>
    <s v="TTE"/>
    <x v="11"/>
    <x v="49"/>
    <x v="0"/>
    <n v="5432588"/>
    <n v="793000"/>
    <x v="1"/>
    <s v="YES"/>
    <d v="2024-01-29T00:00:00"/>
  </r>
  <r>
    <x v="10"/>
    <s v="WTA"/>
    <x v="5"/>
    <x v="50"/>
    <x v="0"/>
    <n v="5429461"/>
    <n v="635721"/>
    <x v="0"/>
    <s v="YES"/>
    <d v="2024-01-12T00:00:00"/>
  </r>
  <r>
    <x v="10"/>
    <s v="WTA"/>
    <x v="5"/>
    <x v="50"/>
    <x v="0"/>
    <n v="5430795"/>
    <n v="903337"/>
    <x v="0"/>
    <s v="YES"/>
    <d v="2024-01-22T00:00:00"/>
  </r>
  <r>
    <x v="10"/>
    <s v="WTA"/>
    <x v="5"/>
    <x v="50"/>
    <x v="0"/>
    <n v="5430777"/>
    <n v="807236"/>
    <x v="0"/>
    <s v="YES"/>
    <d v="2024-01-22T00:00:00"/>
  </r>
  <r>
    <x v="10"/>
    <s v="WTA"/>
    <x v="5"/>
    <x v="50"/>
    <x v="0"/>
    <n v="5430142"/>
    <n v="578824"/>
    <x v="0"/>
    <s v="YES"/>
    <d v="2024-01-18T00:00:00"/>
  </r>
  <r>
    <x v="10"/>
    <s v="WTA"/>
    <x v="5"/>
    <x v="50"/>
    <x v="0"/>
    <n v="5432227"/>
    <n v="529995"/>
    <x v="0"/>
    <s v="YES"/>
    <d v="2024-01-26T00:00:00"/>
  </r>
  <r>
    <x v="10"/>
    <s v="WTA"/>
    <x v="5"/>
    <x v="50"/>
    <x v="0"/>
    <n v="5431928"/>
    <n v="643669"/>
    <x v="0"/>
    <s v="YES"/>
    <d v="2024-01-25T00:00:00"/>
  </r>
  <r>
    <x v="10"/>
    <s v="WTA"/>
    <x v="5"/>
    <x v="50"/>
    <x v="0"/>
    <n v="5431796"/>
    <n v="878075"/>
    <x v="0"/>
    <s v="YES"/>
    <d v="2024-01-25T00:00:00"/>
  </r>
  <r>
    <x v="10"/>
    <s v="WTA"/>
    <x v="5"/>
    <x v="50"/>
    <x v="0"/>
    <n v="5432833"/>
    <n v="654995"/>
    <x v="0"/>
    <s v="YES"/>
    <d v="2024-01-30T00:00:00"/>
  </r>
  <r>
    <x v="10"/>
    <s v="WTA"/>
    <x v="5"/>
    <x v="50"/>
    <x v="0"/>
    <n v="5430396"/>
    <n v="606276"/>
    <x v="0"/>
    <s v="YES"/>
    <d v="2024-01-19T00:00:00"/>
  </r>
  <r>
    <x v="10"/>
    <s v="WTA"/>
    <x v="5"/>
    <x v="50"/>
    <x v="1"/>
    <n v="5429493"/>
    <n v="786664"/>
    <x v="0"/>
    <s v="YES"/>
    <d v="2024-01-12T00:00:00"/>
  </r>
  <r>
    <x v="10"/>
    <s v="WTA"/>
    <x v="5"/>
    <x v="50"/>
    <x v="0"/>
    <n v="5429449"/>
    <n v="588000"/>
    <x v="0"/>
    <s v="YES"/>
    <d v="2024-01-12T00:00:00"/>
  </r>
  <r>
    <x v="10"/>
    <s v="WTA"/>
    <x v="5"/>
    <x v="50"/>
    <x v="0"/>
    <n v="5429892"/>
    <n v="677799"/>
    <x v="0"/>
    <s v="YES"/>
    <d v="2024-01-17T00:00:00"/>
  </r>
  <r>
    <x v="10"/>
    <s v="WTA"/>
    <x v="5"/>
    <x v="50"/>
    <x v="0"/>
    <n v="5429808"/>
    <n v="700000"/>
    <x v="0"/>
    <s v="YES"/>
    <d v="2024-01-16T00:00:00"/>
  </r>
  <r>
    <x v="10"/>
    <s v="WTA"/>
    <x v="5"/>
    <x v="50"/>
    <x v="0"/>
    <n v="5432257"/>
    <n v="562995"/>
    <x v="0"/>
    <s v="YES"/>
    <d v="2024-01-26T00:00:00"/>
  </r>
  <r>
    <x v="10"/>
    <s v="WTA"/>
    <x v="5"/>
    <x v="50"/>
    <x v="0"/>
    <n v="5428144"/>
    <n v="1025000"/>
    <x v="0"/>
    <s v="YES"/>
    <d v="2024-01-03T00:00:00"/>
  </r>
  <r>
    <x v="10"/>
    <s v="WTA"/>
    <x v="5"/>
    <x v="50"/>
    <x v="0"/>
    <n v="5430363"/>
    <n v="672517"/>
    <x v="0"/>
    <s v="YES"/>
    <d v="2024-01-19T00:00:00"/>
  </r>
  <r>
    <x v="10"/>
    <s v="WTA"/>
    <x v="5"/>
    <x v="50"/>
    <x v="0"/>
    <n v="5432036"/>
    <n v="715228"/>
    <x v="0"/>
    <s v="YES"/>
    <d v="2024-01-25T00:00:00"/>
  </r>
  <r>
    <x v="10"/>
    <s v="WTA"/>
    <x v="5"/>
    <x v="50"/>
    <x v="0"/>
    <n v="5427810"/>
    <n v="649995"/>
    <x v="0"/>
    <s v="YES"/>
    <d v="2024-01-02T00:00:00"/>
  </r>
  <r>
    <x v="10"/>
    <s v="WTA"/>
    <x v="5"/>
    <x v="50"/>
    <x v="0"/>
    <n v="5432580"/>
    <n v="879995"/>
    <x v="0"/>
    <s v="YES"/>
    <d v="2024-01-2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00" firstHeaderRow="1" firstDataRow="2" firstDataCol="3" rowPageCount="2" colPageCount="1"/>
  <pivotFields count="10">
    <pivotField name="TITLE COMPANY" axis="axisRow"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Row" compact="0" showAll="0">
      <items count="19">
        <item x="9"/>
        <item x="8"/>
        <item x="17"/>
        <item x="10"/>
        <item x="2"/>
        <item x="4"/>
        <item x="16"/>
        <item x="6"/>
        <item x="5"/>
        <item x="14"/>
        <item x="15"/>
        <item x="0"/>
        <item x="1"/>
        <item x="11"/>
        <item x="13"/>
        <item x="7"/>
        <item x="3"/>
        <item x="12"/>
        <item t="default"/>
      </items>
    </pivotField>
    <pivotField axis="axisRow" compact="0" showAll="0">
      <items count="52">
        <item x="10"/>
        <item x="8"/>
        <item x="14"/>
        <item x="16"/>
        <item x="13"/>
        <item x="17"/>
        <item x="11"/>
        <item x="18"/>
        <item x="12"/>
        <item x="15"/>
        <item x="9"/>
        <item x="45"/>
        <item x="38"/>
        <item x="42"/>
        <item x="33"/>
        <item x="34"/>
        <item x="21"/>
        <item x="5"/>
        <item x="39"/>
        <item x="24"/>
        <item x="46"/>
        <item x="19"/>
        <item x="48"/>
        <item x="20"/>
        <item x="23"/>
        <item x="44"/>
        <item x="3"/>
        <item x="43"/>
        <item x="26"/>
        <item x="36"/>
        <item x="0"/>
        <item x="28"/>
        <item x="25"/>
        <item x="37"/>
        <item x="1"/>
        <item x="7"/>
        <item x="30"/>
        <item x="49"/>
        <item x="31"/>
        <item x="27"/>
        <item x="40"/>
        <item x="41"/>
        <item x="50"/>
        <item x="35"/>
        <item x="32"/>
        <item x="4"/>
        <item x="47"/>
        <item x="6"/>
        <item x="29"/>
        <item x="2"/>
        <item x="22"/>
        <item t="default"/>
      </items>
    </pivotField>
    <pivotField axis="axisPage" compact="0" showAll="0">
      <items count="9">
        <item x="5"/>
        <item x="6"/>
        <item x="4"/>
        <item x="1"/>
        <item x="3"/>
        <item x="7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95">
    <i>
      <x/>
    </i>
    <i r="1">
      <x v="11"/>
    </i>
    <i r="2">
      <x v="30"/>
    </i>
    <i>
      <x v="1"/>
    </i>
    <i r="1">
      <x v="12"/>
    </i>
    <i r="2">
      <x v="34"/>
    </i>
    <i>
      <x v="2"/>
    </i>
    <i r="1">
      <x v="4"/>
    </i>
    <i r="2">
      <x v="49"/>
    </i>
    <i r="1">
      <x v="5"/>
    </i>
    <i r="2">
      <x v="17"/>
    </i>
    <i r="2">
      <x v="45"/>
    </i>
    <i r="1">
      <x v="8"/>
    </i>
    <i r="2">
      <x v="35"/>
    </i>
    <i r="1">
      <x v="16"/>
    </i>
    <i r="2">
      <x v="26"/>
    </i>
    <i r="2">
      <x v="47"/>
    </i>
    <i>
      <x v="3"/>
    </i>
    <i r="1">
      <x/>
    </i>
    <i r="2">
      <x v="5"/>
    </i>
    <i r="1">
      <x v="1"/>
    </i>
    <i r="2">
      <x v="6"/>
    </i>
    <i r="1">
      <x v="3"/>
    </i>
    <i r="2">
      <x v="7"/>
    </i>
    <i r="1">
      <x v="7"/>
    </i>
    <i r="2">
      <x v="1"/>
    </i>
    <i r="1">
      <x v="15"/>
    </i>
    <i r="2">
      <x/>
    </i>
    <i r="2">
      <x v="2"/>
    </i>
    <i r="2">
      <x v="3"/>
    </i>
    <i r="2">
      <x v="8"/>
    </i>
    <i r="2">
      <x v="9"/>
    </i>
    <i r="2">
      <x v="10"/>
    </i>
    <i r="1">
      <x v="16"/>
    </i>
    <i r="2">
      <x v="4"/>
    </i>
    <i>
      <x v="4"/>
    </i>
    <i r="1">
      <x v="13"/>
    </i>
    <i r="2">
      <x v="21"/>
    </i>
    <i>
      <x v="5"/>
    </i>
    <i r="1">
      <x v="9"/>
    </i>
    <i r="2">
      <x v="16"/>
    </i>
    <i r="1">
      <x v="14"/>
    </i>
    <i r="2">
      <x v="16"/>
    </i>
    <i r="2">
      <x v="50"/>
    </i>
    <i r="1">
      <x v="17"/>
    </i>
    <i r="2">
      <x v="23"/>
    </i>
    <i>
      <x v="6"/>
    </i>
    <i r="1">
      <x/>
    </i>
    <i r="2">
      <x v="14"/>
    </i>
    <i r="2">
      <x v="29"/>
    </i>
    <i r="1">
      <x v="5"/>
    </i>
    <i r="2">
      <x v="24"/>
    </i>
    <i r="2">
      <x v="31"/>
    </i>
    <i r="2">
      <x v="32"/>
    </i>
    <i r="2">
      <x v="39"/>
    </i>
    <i r="2">
      <x v="43"/>
    </i>
    <i r="2">
      <x v="44"/>
    </i>
    <i r="2">
      <x v="48"/>
    </i>
    <i r="1">
      <x v="10"/>
    </i>
    <i r="2">
      <x v="15"/>
    </i>
    <i r="2">
      <x v="19"/>
    </i>
    <i r="2">
      <x v="33"/>
    </i>
    <i r="2">
      <x v="48"/>
    </i>
    <i r="1">
      <x v="13"/>
    </i>
    <i r="2">
      <x v="28"/>
    </i>
    <i r="2">
      <x v="36"/>
    </i>
    <i r="2">
      <x v="38"/>
    </i>
    <i>
      <x v="7"/>
    </i>
    <i r="1">
      <x/>
    </i>
    <i r="2">
      <x v="20"/>
    </i>
    <i r="1">
      <x v="2"/>
    </i>
    <i r="2">
      <x v="22"/>
    </i>
    <i r="1">
      <x v="4"/>
    </i>
    <i r="2">
      <x v="41"/>
    </i>
    <i r="1">
      <x v="5"/>
    </i>
    <i r="2">
      <x v="11"/>
    </i>
    <i r="2">
      <x v="12"/>
    </i>
    <i r="2">
      <x v="18"/>
    </i>
    <i r="2">
      <x v="25"/>
    </i>
    <i r="2">
      <x v="27"/>
    </i>
    <i r="2">
      <x v="46"/>
    </i>
    <i r="1">
      <x v="6"/>
    </i>
    <i r="2">
      <x v="40"/>
    </i>
    <i r="1">
      <x v="13"/>
    </i>
    <i r="2">
      <x v="13"/>
    </i>
    <i>
      <x v="8"/>
    </i>
    <i r="1">
      <x v="14"/>
    </i>
    <i r="2">
      <x v="48"/>
    </i>
    <i>
      <x v="9"/>
    </i>
    <i r="1">
      <x v="13"/>
    </i>
    <i r="2">
      <x v="37"/>
    </i>
    <i>
      <x v="10"/>
    </i>
    <i r="1">
      <x v="8"/>
    </i>
    <i r="2">
      <x v="4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Medium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74" firstHeaderRow="1" firstDataRow="2" firstDataCol="2" rowPageCount="1" colPageCount="1"/>
  <pivotFields count="8">
    <pivotField name="TITLE COMPANY" axis="axisRow" compact="0" showAll="0" insertBlankRow="1">
      <items count="17">
        <item m="1" x="13"/>
        <item m="1" x="12"/>
        <item m="1" x="11"/>
        <item x="0"/>
        <item x="1"/>
        <item m="1" x="15"/>
        <item m="1" x="14"/>
        <item x="5"/>
        <item x="6"/>
        <item m="1" x="8"/>
        <item m="1" x="10"/>
        <item x="3"/>
        <item m="1" x="9"/>
        <item x="2"/>
        <item x="4"/>
        <item x="7"/>
        <item t="default"/>
      </items>
    </pivotField>
    <pivotField compact="0" showAll="0" insertBlankRow="1"/>
    <pivotField axis="axisPage" compact="0" showAll="0" insertBlankRow="1">
      <items count="11">
        <item x="5"/>
        <item x="1"/>
        <item x="0"/>
        <item x="3"/>
        <item x="6"/>
        <item x="4"/>
        <item m="1" x="9"/>
        <item x="2"/>
        <item x="7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4">
        <item m="1" x="73"/>
        <item x="29"/>
        <item m="1" x="132"/>
        <item m="1" x="61"/>
        <item m="1" x="97"/>
        <item m="1" x="76"/>
        <item m="1" x="98"/>
        <item m="1" x="75"/>
        <item m="1" x="70"/>
        <item m="1" x="91"/>
        <item m="1" x="83"/>
        <item m="1" x="67"/>
        <item m="1" x="81"/>
        <item m="1" x="59"/>
        <item m="1" x="55"/>
        <item m="1" x="128"/>
        <item m="1" x="66"/>
        <item m="1" x="96"/>
        <item m="1" x="90"/>
        <item m="1" x="118"/>
        <item m="1" x="108"/>
        <item m="1" x="68"/>
        <item m="1" x="74"/>
        <item m="1" x="113"/>
        <item m="1" x="77"/>
        <item x="8"/>
        <item m="1" x="53"/>
        <item m="1" x="79"/>
        <item m="1" x="78"/>
        <item m="1" x="130"/>
        <item m="1" x="119"/>
        <item x="41"/>
        <item x="47"/>
        <item m="1" x="117"/>
        <item m="1" x="54"/>
        <item m="1" x="64"/>
        <item x="5"/>
        <item m="1" x="124"/>
        <item m="1" x="105"/>
        <item m="1" x="111"/>
        <item m="1" x="62"/>
        <item m="1" x="84"/>
        <item m="1" x="116"/>
        <item m="1" x="56"/>
        <item m="1" x="106"/>
        <item m="1" x="126"/>
        <item x="32"/>
        <item x="24"/>
        <item m="1" x="95"/>
        <item m="1" x="131"/>
        <item x="15"/>
        <item x="48"/>
        <item m="1" x="80"/>
        <item x="21"/>
        <item x="3"/>
        <item m="1" x="72"/>
        <item m="1" x="100"/>
        <item x="26"/>
        <item m="1" x="65"/>
        <item m="1" x="122"/>
        <item m="1" x="104"/>
        <item m="1" x="120"/>
        <item x="50"/>
        <item x="23"/>
        <item m="1" x="129"/>
        <item m="1" x="103"/>
        <item m="1" x="109"/>
        <item m="1" x="87"/>
        <item m="1" x="127"/>
        <item m="1" x="69"/>
        <item m="1" x="115"/>
        <item m="1" x="123"/>
        <item m="1" x="86"/>
        <item m="1" x="71"/>
        <item m="1" x="89"/>
        <item m="1" x="63"/>
        <item m="1" x="58"/>
        <item m="1" x="102"/>
        <item m="1" x="121"/>
        <item m="1" x="60"/>
        <item m="1" x="112"/>
        <item x="22"/>
        <item x="37"/>
        <item m="1" x="101"/>
        <item x="28"/>
        <item m="1" x="107"/>
        <item x="17"/>
        <item x="19"/>
        <item m="1" x="57"/>
        <item m="1" x="125"/>
        <item m="1" x="110"/>
        <item m="1" x="114"/>
        <item m="1" x="85"/>
        <item m="1" x="82"/>
        <item m="1" x="99"/>
        <item m="1" x="94"/>
        <item m="1" x="92"/>
        <item m="1" x="88"/>
        <item m="1" x="93"/>
        <item m="1" x="52"/>
        <item x="0"/>
        <item x="1"/>
        <item x="2"/>
        <item x="4"/>
        <item x="6"/>
        <item x="7"/>
        <item x="9"/>
        <item x="10"/>
        <item x="11"/>
        <item x="12"/>
        <item x="13"/>
        <item x="14"/>
        <item x="16"/>
        <item x="18"/>
        <item x="20"/>
        <item x="25"/>
        <item x="27"/>
        <item x="30"/>
        <item x="31"/>
        <item x="33"/>
        <item x="34"/>
        <item x="35"/>
        <item x="36"/>
        <item x="38"/>
        <item x="39"/>
        <item x="40"/>
        <item x="42"/>
        <item x="43"/>
        <item x="44"/>
        <item x="45"/>
        <item x="46"/>
        <item x="49"/>
        <item x="51"/>
        <item t="default"/>
      </items>
    </pivotField>
  </pivotFields>
  <rowFields count="2">
    <field x="7"/>
    <field x="0"/>
  </rowFields>
  <rowItems count="170">
    <i>
      <x v="1"/>
    </i>
    <i r="1">
      <x v="13"/>
    </i>
    <i t="blank">
      <x v="1"/>
    </i>
    <i>
      <x v="25"/>
    </i>
    <i r="1">
      <x v="4"/>
    </i>
    <i t="blank">
      <x v="25"/>
    </i>
    <i>
      <x v="31"/>
    </i>
    <i r="1">
      <x v="11"/>
    </i>
    <i t="blank">
      <x v="31"/>
    </i>
    <i>
      <x v="32"/>
    </i>
    <i r="1">
      <x v="7"/>
    </i>
    <i t="blank">
      <x v="32"/>
    </i>
    <i>
      <x v="36"/>
    </i>
    <i r="1">
      <x v="3"/>
    </i>
    <i r="1">
      <x v="4"/>
    </i>
    <i r="1">
      <x v="11"/>
    </i>
    <i t="blank">
      <x v="36"/>
    </i>
    <i>
      <x v="46"/>
    </i>
    <i r="1">
      <x v="11"/>
    </i>
    <i t="blank">
      <x v="46"/>
    </i>
    <i>
      <x v="47"/>
    </i>
    <i r="1">
      <x v="4"/>
    </i>
    <i t="blank">
      <x v="47"/>
    </i>
    <i>
      <x v="50"/>
    </i>
    <i r="1">
      <x v="4"/>
    </i>
    <i r="1">
      <x v="7"/>
    </i>
    <i t="blank">
      <x v="50"/>
    </i>
    <i>
      <x v="51"/>
    </i>
    <i r="1">
      <x v="7"/>
    </i>
    <i t="blank">
      <x v="51"/>
    </i>
    <i>
      <x v="53"/>
    </i>
    <i r="1">
      <x v="4"/>
    </i>
    <i r="1">
      <x v="11"/>
    </i>
    <i t="blank">
      <x v="53"/>
    </i>
    <i>
      <x v="54"/>
    </i>
    <i r="1">
      <x v="3"/>
    </i>
    <i t="blank">
      <x v="54"/>
    </i>
    <i>
      <x v="57"/>
    </i>
    <i r="1">
      <x v="4"/>
    </i>
    <i t="blank">
      <x v="57"/>
    </i>
    <i>
      <x v="62"/>
    </i>
    <i r="1">
      <x v="7"/>
    </i>
    <i t="blank">
      <x v="62"/>
    </i>
    <i>
      <x v="63"/>
    </i>
    <i r="1">
      <x v="4"/>
    </i>
    <i r="1">
      <x v="11"/>
    </i>
    <i t="blank">
      <x v="63"/>
    </i>
    <i>
      <x v="81"/>
    </i>
    <i r="1">
      <x v="4"/>
    </i>
    <i r="1">
      <x v="11"/>
    </i>
    <i t="blank">
      <x v="81"/>
    </i>
    <i>
      <x v="82"/>
    </i>
    <i r="1">
      <x v="11"/>
    </i>
    <i t="blank">
      <x v="82"/>
    </i>
    <i>
      <x v="84"/>
    </i>
    <i r="1">
      <x v="13"/>
    </i>
    <i t="blank">
      <x v="84"/>
    </i>
    <i>
      <x v="86"/>
    </i>
    <i r="1">
      <x v="4"/>
    </i>
    <i t="blank">
      <x v="86"/>
    </i>
    <i>
      <x v="87"/>
    </i>
    <i r="1">
      <x v="4"/>
    </i>
    <i t="blank">
      <x v="87"/>
    </i>
    <i>
      <x v="100"/>
    </i>
    <i r="1">
      <x v="3"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r="1">
      <x v="4"/>
    </i>
    <i r="1">
      <x v="11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r="1">
      <x v="8"/>
    </i>
    <i r="1">
      <x v="11"/>
    </i>
    <i r="1">
      <x v="1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r="1">
      <x v="7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11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11"/>
    </i>
    <i t="blank">
      <x v="125"/>
    </i>
    <i>
      <x v="126"/>
    </i>
    <i r="1">
      <x v="11"/>
    </i>
    <i t="blank">
      <x v="126"/>
    </i>
    <i>
      <x v="127"/>
    </i>
    <i r="1">
      <x v="14"/>
    </i>
    <i t="blank">
      <x v="127"/>
    </i>
    <i>
      <x v="128"/>
    </i>
    <i r="1">
      <x v="14"/>
    </i>
    <i t="blank">
      <x v="128"/>
    </i>
    <i>
      <x v="129"/>
    </i>
    <i r="1">
      <x v="14"/>
    </i>
    <i t="blank">
      <x v="129"/>
    </i>
    <i>
      <x v="130"/>
    </i>
    <i r="1">
      <x v="7"/>
    </i>
    <i t="blank">
      <x v="130"/>
    </i>
    <i>
      <x v="131"/>
    </i>
    <i r="1">
      <x v="7"/>
    </i>
    <i t="blank">
      <x v="131"/>
    </i>
    <i>
      <x v="132"/>
    </i>
    <i r="1">
      <x v="15"/>
    </i>
    <i t="blank">
      <x v="13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8" totalsRowCount="1" headerRowDxfId="18" totalsRowDxfId="15" headerRowBorderDxfId="17" tableBorderDxfId="16" totalsRowBorderDxfId="14">
  <autoFilter ref="A4:F27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SUM(B5:B27)</totalsRowFormula>
    </tableColumn>
    <tableColumn id="3" name="DOLLARVOL" totalsRowFunction="custom" totalsRowDxfId="3">
      <totalsRowFormula>SUM(C5:C27)</totalsRowFormula>
    </tableColumn>
    <tableColumn id="4" name="AVERAGE" totalsRowDxfId="2"/>
    <tableColumn id="5" name="% OF CLOSINGS" totalsRowFunction="custom" dataDxfId="13" totalsRowDxfId="1">
      <calculatedColumnFormula>Table2[[#This Row],[CLOSINGS]]/$B$29</calculatedColumnFormula>
      <totalsRowFormula>SUM(E5:E27)</totalsRowFormula>
    </tableColumn>
    <tableColumn id="6" name="% OF $$$ VOLUME" totalsRowFunction="custom" dataDxfId="12" totalsRowDxfId="0">
      <calculatedColumnFormula>Table2[[#This Row],[DOLLARVOL]]/$C$29</calculatedColumnFormula>
      <totalsRowFormula>SUM(F5:F27)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476" totalsRowShown="0" headerRowDxfId="11">
  <autoFilter ref="A1:J47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86" totalsRowShown="0" headerRowDxfId="10">
  <autoFilter ref="A1:H86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561" totalsRowShown="0" headerRowDxfId="9" headerRowBorderDxfId="8" tableBorderDxfId="7" totalsRowBorderDxfId="6">
  <autoFilter ref="A1:E56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1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66</v>
      </c>
    </row>
    <row r="2" spans="1:7">
      <c r="A2" s="2" t="s">
        <v>148</v>
      </c>
    </row>
    <row r="3" spans="1:7">
      <c r="A3" s="2"/>
    </row>
    <row r="4" spans="1:7" ht="13.8" thickBot="1">
      <c r="A4" s="2"/>
    </row>
    <row r="5" spans="1:7" ht="16.2" thickBot="1">
      <c r="A5" s="136" t="s">
        <v>4</v>
      </c>
      <c r="B5" s="137"/>
      <c r="C5" s="137"/>
      <c r="D5" s="137"/>
      <c r="E5" s="137"/>
      <c r="F5" s="137"/>
      <c r="G5" s="138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6" t="s">
        <v>39</v>
      </c>
      <c r="B7" s="147">
        <v>155</v>
      </c>
      <c r="C7" s="74">
        <v>91302108</v>
      </c>
      <c r="D7" s="148">
        <f t="shared" ref="D7:D15" si="0">B7/$B$18</f>
        <v>0.32631578947368423</v>
      </c>
      <c r="E7" s="51">
        <f t="shared" ref="E7:E15" si="1">C7/$C$18</f>
        <v>0.22198980522412989</v>
      </c>
      <c r="F7" s="149">
        <v>1</v>
      </c>
      <c r="G7" s="111">
        <f>RANK(C7,$C$7:$C$17)</f>
        <v>2</v>
      </c>
    </row>
    <row r="8" spans="1:7">
      <c r="A8" s="72" t="s">
        <v>102</v>
      </c>
      <c r="B8" s="73">
        <v>106</v>
      </c>
      <c r="C8" s="74">
        <v>75137950.349999994</v>
      </c>
      <c r="D8" s="23">
        <f t="shared" si="0"/>
        <v>0.22315789473684211</v>
      </c>
      <c r="E8" s="23">
        <f t="shared" si="1"/>
        <v>0.18268865120985861</v>
      </c>
      <c r="F8" s="79">
        <v>2</v>
      </c>
      <c r="G8" s="111">
        <f>RANK(C8,$C$7:$C$17)</f>
        <v>3</v>
      </c>
    </row>
    <row r="9" spans="1:7">
      <c r="A9" s="146" t="s">
        <v>40</v>
      </c>
      <c r="B9" s="73">
        <v>68</v>
      </c>
      <c r="C9" s="151">
        <v>135268442</v>
      </c>
      <c r="D9" s="23">
        <f t="shared" ref="D9" si="2">B9/$B$18</f>
        <v>0.1431578947368421</v>
      </c>
      <c r="E9" s="150">
        <f t="shared" ref="E9" si="3">C9/$C$18</f>
        <v>0.32888851911887418</v>
      </c>
      <c r="F9" s="79">
        <v>3</v>
      </c>
      <c r="G9" s="149">
        <f>RANK(C9,$C$7:$C$17)</f>
        <v>1</v>
      </c>
    </row>
    <row r="10" spans="1:7">
      <c r="A10" s="72" t="s">
        <v>77</v>
      </c>
      <c r="B10" s="73">
        <v>39</v>
      </c>
      <c r="C10" s="74">
        <v>17513515</v>
      </c>
      <c r="D10" s="23">
        <f t="shared" si="0"/>
        <v>8.2105263157894737E-2</v>
      </c>
      <c r="E10" s="23">
        <f t="shared" si="1"/>
        <v>4.2581949845450197E-2</v>
      </c>
      <c r="F10" s="79">
        <v>4</v>
      </c>
      <c r="G10" s="111">
        <f>RANK(C10,$C$7:$C$17)</f>
        <v>6</v>
      </c>
    </row>
    <row r="11" spans="1:7">
      <c r="A11" s="90" t="s">
        <v>41</v>
      </c>
      <c r="B11" s="86">
        <v>36</v>
      </c>
      <c r="C11" s="125">
        <v>29788482.82</v>
      </c>
      <c r="D11" s="23">
        <f t="shared" si="0"/>
        <v>7.5789473684210532E-2</v>
      </c>
      <c r="E11" s="23">
        <f t="shared" si="1"/>
        <v>7.2427018871613999E-2</v>
      </c>
      <c r="F11" s="79">
        <v>5</v>
      </c>
      <c r="G11" s="111">
        <f>RANK(C11,$C$7:$C$17)</f>
        <v>4</v>
      </c>
    </row>
    <row r="12" spans="1:7">
      <c r="A12" s="72" t="s">
        <v>74</v>
      </c>
      <c r="B12" s="73">
        <v>21</v>
      </c>
      <c r="C12" s="74">
        <v>12160525</v>
      </c>
      <c r="D12" s="23">
        <f t="shared" si="0"/>
        <v>4.4210526315789471E-2</v>
      </c>
      <c r="E12" s="23">
        <f t="shared" si="1"/>
        <v>2.9566815436212736E-2</v>
      </c>
      <c r="F12" s="79">
        <v>6</v>
      </c>
      <c r="G12" s="111">
        <f>RANK(C12,$C$7:$C$17)</f>
        <v>8</v>
      </c>
    </row>
    <row r="13" spans="1:7">
      <c r="A13" s="72" t="s">
        <v>123</v>
      </c>
      <c r="B13" s="73">
        <v>19</v>
      </c>
      <c r="C13" s="74">
        <v>13496321</v>
      </c>
      <c r="D13" s="23">
        <f t="shared" si="0"/>
        <v>0.04</v>
      </c>
      <c r="E13" s="23">
        <f t="shared" si="1"/>
        <v>3.2814638518886489E-2</v>
      </c>
      <c r="F13" s="79">
        <v>7</v>
      </c>
      <c r="G13" s="111">
        <f>RANK(C13,$C$7:$C$17)</f>
        <v>7</v>
      </c>
    </row>
    <row r="14" spans="1:7">
      <c r="A14" s="90" t="s">
        <v>96</v>
      </c>
      <c r="B14" s="86">
        <v>11</v>
      </c>
      <c r="C14" s="125">
        <v>5691800</v>
      </c>
      <c r="D14" s="23">
        <f t="shared" si="0"/>
        <v>2.3157894736842106E-2</v>
      </c>
      <c r="E14" s="23">
        <f t="shared" si="1"/>
        <v>1.3838909101361631E-2</v>
      </c>
      <c r="F14" s="79">
        <v>8</v>
      </c>
      <c r="G14" s="111">
        <f>RANK(C14,$C$7:$C$17)</f>
        <v>9</v>
      </c>
    </row>
    <row r="15" spans="1:7">
      <c r="A15" s="90" t="s">
        <v>98</v>
      </c>
      <c r="B15" s="86">
        <v>8</v>
      </c>
      <c r="C15" s="125">
        <v>26081500</v>
      </c>
      <c r="D15" s="23">
        <f t="shared" si="0"/>
        <v>1.6842105263157894E-2</v>
      </c>
      <c r="E15" s="23">
        <f t="shared" si="1"/>
        <v>6.3413947736597101E-2</v>
      </c>
      <c r="F15" s="79">
        <v>9</v>
      </c>
      <c r="G15" s="111">
        <f>RANK(C15,$C$7:$C$17)</f>
        <v>5</v>
      </c>
    </row>
    <row r="16" spans="1:7">
      <c r="A16" s="72" t="s">
        <v>55</v>
      </c>
      <c r="B16" s="73">
        <v>8</v>
      </c>
      <c r="C16" s="74">
        <v>2967000</v>
      </c>
      <c r="D16" s="23">
        <f t="shared" ref="D16:D17" si="4">B16/$B$18</f>
        <v>1.6842105263157894E-2</v>
      </c>
      <c r="E16" s="23">
        <f t="shared" ref="E16:E17" si="5">C16/$C$18</f>
        <v>7.2138942520362558E-3</v>
      </c>
      <c r="F16" s="79">
        <v>9</v>
      </c>
      <c r="G16" s="111">
        <f>RANK(C16,$C$7:$C$17)</f>
        <v>10</v>
      </c>
    </row>
    <row r="17" spans="1:7">
      <c r="A17" s="35" t="s">
        <v>121</v>
      </c>
      <c r="B17" s="126">
        <v>4</v>
      </c>
      <c r="C17" s="124">
        <v>1882000</v>
      </c>
      <c r="D17" s="23">
        <f t="shared" si="4"/>
        <v>8.4210526315789472E-3</v>
      </c>
      <c r="E17" s="23">
        <f t="shared" si="5"/>
        <v>4.5758506849788447E-3</v>
      </c>
      <c r="F17" s="79">
        <v>10</v>
      </c>
      <c r="G17" s="111">
        <f>RANK(C17,$C$7:$C$17)</f>
        <v>11</v>
      </c>
    </row>
    <row r="18" spans="1:7">
      <c r="A18" s="87" t="s">
        <v>23</v>
      </c>
      <c r="B18" s="88">
        <f>SUM(B7:B17)</f>
        <v>475</v>
      </c>
      <c r="C18" s="89">
        <f>SUM(C7:C17)</f>
        <v>411289644.17000002</v>
      </c>
      <c r="D18" s="30">
        <f>SUM(D7:D17)</f>
        <v>1</v>
      </c>
      <c r="E18" s="30">
        <f>SUM(E7:E17)</f>
        <v>0.99999999999999989</v>
      </c>
      <c r="F18" s="31"/>
      <c r="G18" s="31"/>
    </row>
    <row r="19" spans="1:7" ht="13.8" thickBot="1">
      <c r="A19" s="83"/>
      <c r="B19" s="84"/>
      <c r="C19" s="85"/>
    </row>
    <row r="20" spans="1:7" ht="16.2" thickBot="1">
      <c r="A20" s="139" t="s">
        <v>10</v>
      </c>
      <c r="B20" s="140"/>
      <c r="C20" s="140"/>
      <c r="D20" s="140"/>
      <c r="E20" s="140"/>
      <c r="F20" s="140"/>
      <c r="G20" s="141"/>
    </row>
    <row r="21" spans="1:7">
      <c r="A21" s="3"/>
      <c r="B21" s="45"/>
      <c r="C21" s="40"/>
      <c r="D21" s="4" t="s">
        <v>5</v>
      </c>
      <c r="E21" s="4" t="s">
        <v>5</v>
      </c>
      <c r="F21" s="5" t="s">
        <v>6</v>
      </c>
      <c r="G21" s="5" t="s">
        <v>6</v>
      </c>
    </row>
    <row r="22" spans="1:7">
      <c r="A22" s="6" t="s">
        <v>11</v>
      </c>
      <c r="B22" s="46" t="s">
        <v>8</v>
      </c>
      <c r="C22" s="26" t="s">
        <v>9</v>
      </c>
      <c r="D22" s="8" t="s">
        <v>8</v>
      </c>
      <c r="E22" s="8" t="s">
        <v>9</v>
      </c>
      <c r="F22" s="7" t="s">
        <v>8</v>
      </c>
      <c r="G22" s="7" t="s">
        <v>9</v>
      </c>
    </row>
    <row r="23" spans="1:7">
      <c r="A23" s="146" t="s">
        <v>39</v>
      </c>
      <c r="B23" s="147">
        <v>33</v>
      </c>
      <c r="C23" s="74">
        <v>11921282</v>
      </c>
      <c r="D23" s="150">
        <f t="shared" ref="D23:D28" si="6">B23/$B$31</f>
        <v>0.38823529411764707</v>
      </c>
      <c r="E23" s="23">
        <f t="shared" ref="E23:E28" si="7">C23/$C$31</f>
        <v>5.6066019178799782E-2</v>
      </c>
      <c r="F23" s="152">
        <v>1</v>
      </c>
      <c r="G23" s="79">
        <f>RANK(C23,$C$23:$C$30)</f>
        <v>4</v>
      </c>
    </row>
    <row r="24" spans="1:7">
      <c r="A24" s="146" t="s">
        <v>102</v>
      </c>
      <c r="B24" s="73">
        <v>26</v>
      </c>
      <c r="C24" s="151">
        <v>125662475</v>
      </c>
      <c r="D24" s="23">
        <f t="shared" si="6"/>
        <v>0.30588235294117649</v>
      </c>
      <c r="E24" s="150">
        <f t="shared" si="7"/>
        <v>0.59099304365129923</v>
      </c>
      <c r="F24" s="79">
        <v>2</v>
      </c>
      <c r="G24" s="152">
        <f>RANK(C24,$C$23:$C$30)</f>
        <v>1</v>
      </c>
    </row>
    <row r="25" spans="1:7">
      <c r="A25" s="72" t="s">
        <v>41</v>
      </c>
      <c r="B25" s="73">
        <v>8</v>
      </c>
      <c r="C25" s="74">
        <v>12910637</v>
      </c>
      <c r="D25" s="23">
        <f t="shared" si="6"/>
        <v>9.4117647058823528E-2</v>
      </c>
      <c r="E25" s="23">
        <f t="shared" si="7"/>
        <v>6.0718974826073413E-2</v>
      </c>
      <c r="F25" s="79">
        <v>3</v>
      </c>
      <c r="G25" s="79">
        <f>RANK(C25,$C$23:$C$30)</f>
        <v>3</v>
      </c>
    </row>
    <row r="26" spans="1:7">
      <c r="A26" s="72" t="s">
        <v>40</v>
      </c>
      <c r="B26" s="73">
        <v>8</v>
      </c>
      <c r="C26" s="74">
        <v>3496000</v>
      </c>
      <c r="D26" s="23">
        <f t="shared" si="6"/>
        <v>9.4117647058823528E-2</v>
      </c>
      <c r="E26" s="23">
        <f t="shared" si="7"/>
        <v>1.6441755429414725E-2</v>
      </c>
      <c r="F26" s="79">
        <v>3</v>
      </c>
      <c r="G26" s="79">
        <f>RANK(C26,$C$23:$C$30)</f>
        <v>5</v>
      </c>
    </row>
    <row r="27" spans="1:7">
      <c r="A27" s="72" t="s">
        <v>289</v>
      </c>
      <c r="B27" s="73">
        <v>4</v>
      </c>
      <c r="C27" s="74">
        <v>57080462</v>
      </c>
      <c r="D27" s="23">
        <f t="shared" si="6"/>
        <v>4.7058823529411764E-2</v>
      </c>
      <c r="E27" s="23">
        <f t="shared" si="7"/>
        <v>0.26845051373054946</v>
      </c>
      <c r="F27" s="79">
        <v>4</v>
      </c>
      <c r="G27" s="79">
        <f>RANK(C27,$C$23:$C$30)</f>
        <v>2</v>
      </c>
    </row>
    <row r="28" spans="1:7">
      <c r="A28" s="72" t="s">
        <v>55</v>
      </c>
      <c r="B28" s="73">
        <v>3</v>
      </c>
      <c r="C28" s="74">
        <v>664538</v>
      </c>
      <c r="D28" s="23">
        <f t="shared" si="6"/>
        <v>3.5294117647058823E-2</v>
      </c>
      <c r="E28" s="23">
        <f t="shared" si="7"/>
        <v>3.1253350313364997E-3</v>
      </c>
      <c r="F28" s="79">
        <v>5</v>
      </c>
      <c r="G28" s="79">
        <f>RANK(C28,$C$23:$C$30)</f>
        <v>6</v>
      </c>
    </row>
    <row r="29" spans="1:7">
      <c r="A29" s="72" t="s">
        <v>98</v>
      </c>
      <c r="B29" s="73">
        <v>2</v>
      </c>
      <c r="C29" s="74">
        <v>605000</v>
      </c>
      <c r="D29" s="23">
        <f>B29/$B$31</f>
        <v>2.3529411764705882E-2</v>
      </c>
      <c r="E29" s="23">
        <f>C29/$C$31</f>
        <v>2.8453266689919647E-3</v>
      </c>
      <c r="F29" s="79">
        <v>6</v>
      </c>
      <c r="G29" s="79">
        <f>RANK(C29,$C$23:$C$30)</f>
        <v>7</v>
      </c>
    </row>
    <row r="30" spans="1:7">
      <c r="A30" s="72" t="s">
        <v>121</v>
      </c>
      <c r="B30" s="73">
        <v>1</v>
      </c>
      <c r="C30" s="74">
        <v>288970</v>
      </c>
      <c r="D30" s="23">
        <f>B30/$B$31</f>
        <v>1.1764705882352941E-2</v>
      </c>
      <c r="E30" s="23">
        <f>C30/$C$31</f>
        <v>1.3590314835348893E-3</v>
      </c>
      <c r="F30" s="79">
        <v>7</v>
      </c>
      <c r="G30" s="79">
        <f>RANK(C30,$C$23:$C$30)</f>
        <v>8</v>
      </c>
    </row>
    <row r="31" spans="1:7">
      <c r="A31" s="32" t="s">
        <v>23</v>
      </c>
      <c r="B31" s="47">
        <f>SUM(B23:B30)</f>
        <v>85</v>
      </c>
      <c r="C31" s="33">
        <f>SUM(C23:C30)</f>
        <v>212629364</v>
      </c>
      <c r="D31" s="30">
        <f>SUM(D23:D30)</f>
        <v>1</v>
      </c>
      <c r="E31" s="30">
        <f>SUM(E23:E30)</f>
        <v>1</v>
      </c>
      <c r="F31" s="31"/>
      <c r="G31" s="31"/>
    </row>
    <row r="32" spans="1:7" ht="13.8" thickBot="1"/>
    <row r="33" spans="1:7" ht="16.2" thickBot="1">
      <c r="A33" s="136" t="s">
        <v>12</v>
      </c>
      <c r="B33" s="137"/>
      <c r="C33" s="137"/>
      <c r="D33" s="137"/>
      <c r="E33" s="137"/>
      <c r="F33" s="137"/>
      <c r="G33" s="138"/>
    </row>
    <row r="34" spans="1:7">
      <c r="A34" s="3"/>
      <c r="B34" s="45"/>
      <c r="C34" s="40"/>
      <c r="D34" s="4" t="s">
        <v>5</v>
      </c>
      <c r="E34" s="4" t="s">
        <v>5</v>
      </c>
      <c r="F34" s="5" t="s">
        <v>6</v>
      </c>
      <c r="G34" s="5" t="s">
        <v>6</v>
      </c>
    </row>
    <row r="35" spans="1:7">
      <c r="A35" s="6" t="s">
        <v>11</v>
      </c>
      <c r="B35" s="46" t="s">
        <v>8</v>
      </c>
      <c r="C35" s="26" t="s">
        <v>9</v>
      </c>
      <c r="D35" s="8" t="s">
        <v>8</v>
      </c>
      <c r="E35" s="8" t="s">
        <v>9</v>
      </c>
      <c r="F35" s="7" t="s">
        <v>8</v>
      </c>
      <c r="G35" s="7" t="s">
        <v>9</v>
      </c>
    </row>
    <row r="36" spans="1:7">
      <c r="A36" s="146" t="s">
        <v>39</v>
      </c>
      <c r="B36" s="147">
        <v>188</v>
      </c>
      <c r="C36" s="74">
        <v>103223390</v>
      </c>
      <c r="D36" s="150">
        <f t="shared" ref="D36:D43" si="8">B36/$B$48</f>
        <v>0.33571428571428569</v>
      </c>
      <c r="E36" s="23">
        <f t="shared" ref="E36:E43" si="9">C36/$C$48</f>
        <v>0.16544357304125373</v>
      </c>
      <c r="F36" s="152">
        <v>1</v>
      </c>
      <c r="G36" s="79">
        <f>RANK(C36,$C$36:$C$47)</f>
        <v>3</v>
      </c>
    </row>
    <row r="37" spans="1:7">
      <c r="A37" s="146" t="s">
        <v>102</v>
      </c>
      <c r="B37" s="73">
        <v>132</v>
      </c>
      <c r="C37" s="151">
        <v>200800425.34999999</v>
      </c>
      <c r="D37" s="23">
        <f t="shared" si="8"/>
        <v>0.23571428571428571</v>
      </c>
      <c r="E37" s="150">
        <f t="shared" si="9"/>
        <v>0.32183732619232469</v>
      </c>
      <c r="F37" s="79">
        <v>2</v>
      </c>
      <c r="G37" s="152">
        <f>RANK(C37,$C$36:$C$47)</f>
        <v>1</v>
      </c>
    </row>
    <row r="38" spans="1:7">
      <c r="A38" s="72" t="s">
        <v>40</v>
      </c>
      <c r="B38" s="73">
        <v>76</v>
      </c>
      <c r="C38" s="74">
        <v>138764442</v>
      </c>
      <c r="D38" s="23">
        <f t="shared" si="8"/>
        <v>0.1357142857142857</v>
      </c>
      <c r="E38" s="23">
        <f t="shared" si="9"/>
        <v>0.22240778079034043</v>
      </c>
      <c r="F38" s="79">
        <v>3</v>
      </c>
      <c r="G38" s="79">
        <f>RANK(C38,$C$36:$C$47)</f>
        <v>2</v>
      </c>
    </row>
    <row r="39" spans="1:7">
      <c r="A39" s="72" t="s">
        <v>41</v>
      </c>
      <c r="B39" s="73">
        <v>44</v>
      </c>
      <c r="C39" s="74">
        <v>42699119.82</v>
      </c>
      <c r="D39" s="23">
        <f t="shared" ref="D39" si="10">B39/$B$48</f>
        <v>7.857142857142857E-2</v>
      </c>
      <c r="E39" s="23">
        <f t="shared" ref="E39" si="11">C39/$C$48</f>
        <v>6.8436959382339749E-2</v>
      </c>
      <c r="F39" s="79">
        <v>4</v>
      </c>
      <c r="G39" s="79">
        <f>RANK(C39,$C$36:$C$47)</f>
        <v>5</v>
      </c>
    </row>
    <row r="40" spans="1:7">
      <c r="A40" s="72" t="s">
        <v>77</v>
      </c>
      <c r="B40" s="73">
        <v>39</v>
      </c>
      <c r="C40" s="74">
        <v>17513515</v>
      </c>
      <c r="D40" s="23">
        <f t="shared" si="8"/>
        <v>6.9642857142857145E-2</v>
      </c>
      <c r="E40" s="23">
        <f t="shared" si="9"/>
        <v>2.8070173805680991E-2</v>
      </c>
      <c r="F40" s="79">
        <v>5</v>
      </c>
      <c r="G40" s="79">
        <f>RANK(C40,$C$36:$C$47)</f>
        <v>7</v>
      </c>
    </row>
    <row r="41" spans="1:7">
      <c r="A41" s="72" t="s">
        <v>74</v>
      </c>
      <c r="B41" s="73">
        <v>21</v>
      </c>
      <c r="C41" s="74">
        <v>12160525</v>
      </c>
      <c r="D41" s="23">
        <f t="shared" si="8"/>
        <v>3.7499999999999999E-2</v>
      </c>
      <c r="E41" s="23">
        <f t="shared" si="9"/>
        <v>1.9490550601539945E-2</v>
      </c>
      <c r="F41" s="79">
        <v>6</v>
      </c>
      <c r="G41" s="79">
        <f>RANK(C41,$C$36:$C$47)</f>
        <v>9</v>
      </c>
    </row>
    <row r="42" spans="1:7">
      <c r="A42" s="72" t="s">
        <v>123</v>
      </c>
      <c r="B42" s="73">
        <v>19</v>
      </c>
      <c r="C42" s="74">
        <v>13496321</v>
      </c>
      <c r="D42" s="23">
        <f t="shared" si="8"/>
        <v>3.3928571428571426E-2</v>
      </c>
      <c r="E42" s="23">
        <f t="shared" si="9"/>
        <v>2.1631527206689365E-2</v>
      </c>
      <c r="F42" s="79">
        <v>7</v>
      </c>
      <c r="G42" s="79">
        <f>RANK(C42,$C$36:$C$47)</f>
        <v>8</v>
      </c>
    </row>
    <row r="43" spans="1:7">
      <c r="A43" s="72" t="s">
        <v>96</v>
      </c>
      <c r="B43" s="73">
        <v>11</v>
      </c>
      <c r="C43" s="74">
        <v>5691800</v>
      </c>
      <c r="D43" s="23">
        <f t="shared" si="8"/>
        <v>1.9642857142857142E-2</v>
      </c>
      <c r="E43" s="23">
        <f t="shared" si="9"/>
        <v>9.1226584307704684E-3</v>
      </c>
      <c r="F43" s="79">
        <v>8</v>
      </c>
      <c r="G43" s="79">
        <f>RANK(C43,$C$36:$C$47)</f>
        <v>10</v>
      </c>
    </row>
    <row r="44" spans="1:7">
      <c r="A44" s="72" t="s">
        <v>55</v>
      </c>
      <c r="B44" s="73">
        <v>11</v>
      </c>
      <c r="C44" s="74">
        <v>3631538</v>
      </c>
      <c r="D44" s="23">
        <f>B44/$B$48</f>
        <v>1.9642857142857142E-2</v>
      </c>
      <c r="E44" s="23">
        <f>C44/$C$48</f>
        <v>5.8205279089854397E-3</v>
      </c>
      <c r="F44" s="79">
        <v>8</v>
      </c>
      <c r="G44" s="79">
        <f>RANK(C44,$C$36:$C$47)</f>
        <v>11</v>
      </c>
    </row>
    <row r="45" spans="1:7">
      <c r="A45" s="72" t="s">
        <v>98</v>
      </c>
      <c r="B45" s="73">
        <v>10</v>
      </c>
      <c r="C45" s="74">
        <v>26686500</v>
      </c>
      <c r="D45" s="23">
        <f t="shared" ref="D45" si="12">B45/$B$48</f>
        <v>1.7857142857142856E-2</v>
      </c>
      <c r="E45" s="23">
        <f t="shared" ref="E45:E46" si="13">C45/$C$48</f>
        <v>4.2772378546814031E-2</v>
      </c>
      <c r="F45" s="79">
        <v>9</v>
      </c>
      <c r="G45" s="79">
        <f>RANK(C45,$C$36:$C$47)</f>
        <v>6</v>
      </c>
    </row>
    <row r="46" spans="1:7">
      <c r="A46" s="72" t="s">
        <v>121</v>
      </c>
      <c r="B46" s="73">
        <v>5</v>
      </c>
      <c r="C46" s="74">
        <v>2170970</v>
      </c>
      <c r="D46" s="23">
        <f>B46/$B$48</f>
        <v>8.9285714285714281E-3</v>
      </c>
      <c r="E46" s="23">
        <f t="shared" si="13"/>
        <v>3.4795702191661275E-3</v>
      </c>
      <c r="F46" s="79">
        <v>10</v>
      </c>
      <c r="G46" s="79">
        <f>RANK(C46,$C$36:$C$47)</f>
        <v>12</v>
      </c>
    </row>
    <row r="47" spans="1:7">
      <c r="A47" s="72" t="s">
        <v>289</v>
      </c>
      <c r="B47" s="73">
        <v>4</v>
      </c>
      <c r="C47" s="74">
        <v>57080462</v>
      </c>
      <c r="D47" s="23">
        <f>B47/$B$48</f>
        <v>7.1428571428571426E-3</v>
      </c>
      <c r="E47" s="23">
        <f>C47/$C$48</f>
        <v>9.1486973874094907E-2</v>
      </c>
      <c r="F47" s="79">
        <v>11</v>
      </c>
      <c r="G47" s="79">
        <f>RANK(C47,$C$36:$C$47)</f>
        <v>4</v>
      </c>
    </row>
    <row r="48" spans="1:7">
      <c r="A48" s="32" t="s">
        <v>23</v>
      </c>
      <c r="B48" s="48">
        <f>SUM(B36:B47)</f>
        <v>560</v>
      </c>
      <c r="C48" s="38">
        <f>SUM(C36:C47)</f>
        <v>623919008.17000008</v>
      </c>
      <c r="D48" s="30">
        <f>SUM(D36:D47)</f>
        <v>0.99999999999999989</v>
      </c>
      <c r="E48" s="30">
        <f>SUM(E36:E47)</f>
        <v>0.99999999999999978</v>
      </c>
      <c r="F48" s="31"/>
      <c r="G48" s="31"/>
    </row>
    <row r="50" spans="1:4">
      <c r="A50" s="142" t="s">
        <v>24</v>
      </c>
      <c r="B50" s="142"/>
      <c r="C50" s="142"/>
      <c r="D50" s="110" t="s">
        <v>56</v>
      </c>
    </row>
    <row r="51" spans="1:4">
      <c r="A5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0:G20"/>
    <mergeCell ref="A33:G33"/>
    <mergeCell ref="A50:C50"/>
  </mergeCells>
  <phoneticPr fontId="2" type="noConversion"/>
  <hyperlinks>
    <hyperlink ref="A5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2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5" customWidth="1"/>
    <col min="3" max="3" width="16.109375" style="99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67</v>
      </c>
    </row>
    <row r="2" spans="1:7">
      <c r="A2" s="2" t="str">
        <f>'OVERALL STATS'!A2</f>
        <v>Reporting Period: JANUARY, 2024</v>
      </c>
    </row>
    <row r="3" spans="1:7" ht="13.8" thickBot="1"/>
    <row r="4" spans="1:7" ht="16.2" thickBot="1">
      <c r="A4" s="136" t="s">
        <v>13</v>
      </c>
      <c r="B4" s="137"/>
      <c r="C4" s="137"/>
      <c r="D4" s="137"/>
      <c r="E4" s="137"/>
      <c r="F4" s="137"/>
      <c r="G4" s="138"/>
    </row>
    <row r="5" spans="1:7">
      <c r="A5" s="3"/>
      <c r="B5" s="108"/>
      <c r="C5" s="10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3" t="s">
        <v>39</v>
      </c>
      <c r="B7" s="154">
        <v>144</v>
      </c>
      <c r="C7" s="102">
        <v>84167760</v>
      </c>
      <c r="D7" s="155">
        <f>B7/$B$15</f>
        <v>0.39779005524861877</v>
      </c>
      <c r="E7" s="23">
        <f>C7/$C$15</f>
        <v>0.2456267524512713</v>
      </c>
      <c r="F7" s="152">
        <v>1</v>
      </c>
      <c r="G7" s="79">
        <f>RANK(C7,$C$7:$C$14)</f>
        <v>2</v>
      </c>
    </row>
    <row r="8" spans="1:7">
      <c r="A8" s="36" t="s">
        <v>102</v>
      </c>
      <c r="B8" s="37">
        <v>101</v>
      </c>
      <c r="C8" s="102">
        <v>71207768.390000001</v>
      </c>
      <c r="D8" s="27">
        <f>B8/$B$15</f>
        <v>0.27900552486187846</v>
      </c>
      <c r="E8" s="23">
        <f>C8/$C$15</f>
        <v>0.20780561225507241</v>
      </c>
      <c r="F8" s="79">
        <v>2</v>
      </c>
      <c r="G8" s="79">
        <f>RANK(C8,$C$7:$C$14)</f>
        <v>3</v>
      </c>
    </row>
    <row r="9" spans="1:7">
      <c r="A9" s="153" t="s">
        <v>40</v>
      </c>
      <c r="B9" s="37">
        <v>63</v>
      </c>
      <c r="C9" s="156">
        <v>130685882</v>
      </c>
      <c r="D9" s="27">
        <f t="shared" ref="D9" si="0">B9/$B$15</f>
        <v>0.17403314917127072</v>
      </c>
      <c r="E9" s="150">
        <f t="shared" ref="E9" si="1">C9/$C$15</f>
        <v>0.38138057596982566</v>
      </c>
      <c r="F9" s="79">
        <v>3</v>
      </c>
      <c r="G9" s="152">
        <f>RANK(C9,$C$7:$C$14)</f>
        <v>1</v>
      </c>
    </row>
    <row r="10" spans="1:7">
      <c r="A10" s="36" t="s">
        <v>41</v>
      </c>
      <c r="B10" s="37">
        <v>23</v>
      </c>
      <c r="C10" s="102">
        <v>19981570</v>
      </c>
      <c r="D10" s="27">
        <f>B10/$B$15</f>
        <v>6.3535911602209949E-2</v>
      </c>
      <c r="E10" s="23">
        <f>C10/$C$15</f>
        <v>5.8312210613395789E-2</v>
      </c>
      <c r="F10" s="79">
        <v>4</v>
      </c>
      <c r="G10" s="79">
        <f>RANK(C10,$C$7:$C$14)</f>
        <v>5</v>
      </c>
    </row>
    <row r="11" spans="1:7">
      <c r="A11" s="36" t="s">
        <v>96</v>
      </c>
      <c r="B11" s="37">
        <v>11</v>
      </c>
      <c r="C11" s="102">
        <v>5691800</v>
      </c>
      <c r="D11" s="27">
        <f>B11/$B$15</f>
        <v>3.0386740331491711E-2</v>
      </c>
      <c r="E11" s="23">
        <f>C11/$C$15</f>
        <v>1.6610378482237689E-2</v>
      </c>
      <c r="F11" s="79">
        <v>5</v>
      </c>
      <c r="G11" s="79">
        <f>RANK(C11,$C$7:$C$14)</f>
        <v>6</v>
      </c>
    </row>
    <row r="12" spans="1:7">
      <c r="A12" s="36" t="s">
        <v>98</v>
      </c>
      <c r="B12" s="37">
        <v>8</v>
      </c>
      <c r="C12" s="102">
        <v>26081500</v>
      </c>
      <c r="D12" s="27">
        <f>B12/$B$15</f>
        <v>2.2099447513812154E-2</v>
      </c>
      <c r="E12" s="23">
        <f>C12/$C$15</f>
        <v>7.6113634770104757E-2</v>
      </c>
      <c r="F12" s="79">
        <v>6</v>
      </c>
      <c r="G12" s="79">
        <f>RANK(C12,$C$7:$C$14)</f>
        <v>4</v>
      </c>
    </row>
    <row r="13" spans="1:7">
      <c r="A13" s="36" t="s">
        <v>55</v>
      </c>
      <c r="B13" s="37">
        <v>8</v>
      </c>
      <c r="C13" s="102">
        <v>2967000</v>
      </c>
      <c r="D13" s="27">
        <f>B13/$B$15</f>
        <v>2.2099447513812154E-2</v>
      </c>
      <c r="E13" s="23">
        <f>C13/$C$15</f>
        <v>8.6585953401031694E-3</v>
      </c>
      <c r="F13" s="79">
        <v>6</v>
      </c>
      <c r="G13" s="79">
        <f>RANK(C13,$C$7:$C$14)</f>
        <v>7</v>
      </c>
    </row>
    <row r="14" spans="1:7">
      <c r="A14" s="36" t="s">
        <v>121</v>
      </c>
      <c r="B14" s="37">
        <v>4</v>
      </c>
      <c r="C14" s="102">
        <v>1882000</v>
      </c>
      <c r="D14" s="27">
        <f>B14/$B$15</f>
        <v>1.1049723756906077E-2</v>
      </c>
      <c r="E14" s="23">
        <f>C14/$C$15</f>
        <v>5.4922401179892709E-3</v>
      </c>
      <c r="F14" s="79">
        <v>7</v>
      </c>
      <c r="G14" s="79">
        <f>RANK(C14,$C$7:$C$14)</f>
        <v>8</v>
      </c>
    </row>
    <row r="15" spans="1:7">
      <c r="A15" s="28" t="s">
        <v>23</v>
      </c>
      <c r="B15" s="29">
        <f>SUM(B7:B14)</f>
        <v>362</v>
      </c>
      <c r="C15" s="103">
        <f>SUM(C7:C14)</f>
        <v>342665280.38999999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36" t="s">
        <v>14</v>
      </c>
      <c r="B17" s="137"/>
      <c r="C17" s="137"/>
      <c r="D17" s="137"/>
      <c r="E17" s="137"/>
      <c r="F17" s="137"/>
      <c r="G17" s="138"/>
    </row>
    <row r="18" spans="1:7">
      <c r="A18" s="3"/>
      <c r="B18" s="108"/>
      <c r="C18" s="100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101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57" t="s">
        <v>77</v>
      </c>
      <c r="B20" s="154">
        <v>39</v>
      </c>
      <c r="C20" s="156">
        <v>17513515</v>
      </c>
      <c r="D20" s="155">
        <f>B20/$B$27</f>
        <v>0.34513274336283184</v>
      </c>
      <c r="E20" s="150">
        <f>C20/$C$27</f>
        <v>0.2552084133872024</v>
      </c>
      <c r="F20" s="152">
        <v>1</v>
      </c>
      <c r="G20" s="152">
        <f>RANK(C20,$C$20:$C$26)</f>
        <v>1</v>
      </c>
    </row>
    <row r="21" spans="1:7">
      <c r="A21" s="49" t="s">
        <v>74</v>
      </c>
      <c r="B21" s="50">
        <v>21</v>
      </c>
      <c r="C21" s="104">
        <v>12160525</v>
      </c>
      <c r="D21" s="27">
        <f>B21/$B$27</f>
        <v>0.18584070796460178</v>
      </c>
      <c r="E21" s="23">
        <f>C21/$C$27</f>
        <v>0.17720419294501472</v>
      </c>
      <c r="F21" s="79">
        <v>2</v>
      </c>
      <c r="G21" s="79">
        <f>RANK(C21,$C$20:$C$26)</f>
        <v>3</v>
      </c>
    </row>
    <row r="22" spans="1:7">
      <c r="A22" s="49" t="s">
        <v>123</v>
      </c>
      <c r="B22" s="50">
        <v>19</v>
      </c>
      <c r="C22" s="104">
        <v>13496321</v>
      </c>
      <c r="D22" s="27">
        <f>B22/$B$27</f>
        <v>0.16814159292035399</v>
      </c>
      <c r="E22" s="23">
        <f>C22/$C$27</f>
        <v>0.19666952459140161</v>
      </c>
      <c r="F22" s="79">
        <v>3</v>
      </c>
      <c r="G22" s="79">
        <f>RANK(C22,$C$20:$C$26)</f>
        <v>2</v>
      </c>
    </row>
    <row r="23" spans="1:7">
      <c r="A23" s="49" t="s">
        <v>41</v>
      </c>
      <c r="B23" s="50">
        <v>13</v>
      </c>
      <c r="C23" s="104">
        <v>9806912.8200000003</v>
      </c>
      <c r="D23" s="27">
        <f t="shared" ref="D23" si="2">B23/$B$27</f>
        <v>0.11504424778761062</v>
      </c>
      <c r="E23" s="23">
        <f t="shared" ref="E23" si="3">C23/$C$27</f>
        <v>0.14290715832994205</v>
      </c>
      <c r="F23" s="79">
        <v>4</v>
      </c>
      <c r="G23" s="79">
        <f>RANK(C23,$C$20:$C$26)</f>
        <v>4</v>
      </c>
    </row>
    <row r="24" spans="1:7">
      <c r="A24" s="49" t="s">
        <v>39</v>
      </c>
      <c r="B24" s="50">
        <v>11</v>
      </c>
      <c r="C24" s="104">
        <v>7134348</v>
      </c>
      <c r="D24" s="27">
        <f>B24/$B$27</f>
        <v>9.7345132743362831E-2</v>
      </c>
      <c r="E24" s="23">
        <f>C24/$C$27</f>
        <v>0.10396231902231852</v>
      </c>
      <c r="F24" s="79">
        <v>5</v>
      </c>
      <c r="G24" s="79">
        <f>RANK(C24,$C$20:$C$26)</f>
        <v>5</v>
      </c>
    </row>
    <row r="25" spans="1:7">
      <c r="A25" s="49" t="s">
        <v>40</v>
      </c>
      <c r="B25" s="50">
        <v>5</v>
      </c>
      <c r="C25" s="104">
        <v>4582560</v>
      </c>
      <c r="D25" s="27">
        <f>B25/$B$27</f>
        <v>4.4247787610619468E-2</v>
      </c>
      <c r="E25" s="23">
        <f>C25/$C$27</f>
        <v>6.6777449692517934E-2</v>
      </c>
      <c r="F25" s="79">
        <v>6</v>
      </c>
      <c r="G25" s="79">
        <f>RANK(C25,$C$20:$C$26)</f>
        <v>6</v>
      </c>
    </row>
    <row r="26" spans="1:7">
      <c r="A26" s="49" t="s">
        <v>102</v>
      </c>
      <c r="B26" s="50">
        <v>5</v>
      </c>
      <c r="C26" s="104">
        <v>3930181.96</v>
      </c>
      <c r="D26" s="27">
        <f>B26/$B$27</f>
        <v>4.4247787610619468E-2</v>
      </c>
      <c r="E26" s="23">
        <f>C26/$C$27</f>
        <v>5.727094203160276E-2</v>
      </c>
      <c r="F26" s="79">
        <v>6</v>
      </c>
      <c r="G26" s="79">
        <f>RANK(C26,$C$20:$C$26)</f>
        <v>7</v>
      </c>
    </row>
    <row r="27" spans="1:7">
      <c r="A27" s="28" t="s">
        <v>23</v>
      </c>
      <c r="B27" s="29">
        <f>SUM(B20:B26)</f>
        <v>113</v>
      </c>
      <c r="C27" s="103">
        <f>SUM(C20:C26)</f>
        <v>68624363.780000001</v>
      </c>
      <c r="D27" s="30">
        <f>SUM(D20:D26)</f>
        <v>0.99999999999999989</v>
      </c>
      <c r="E27" s="30">
        <f>SUM(E20:E26)</f>
        <v>1</v>
      </c>
      <c r="F27" s="31"/>
      <c r="G27" s="31"/>
    </row>
    <row r="28" spans="1:7" ht="13.8" thickBot="1"/>
    <row r="29" spans="1:7" ht="16.2" thickBot="1">
      <c r="A29" s="136" t="s">
        <v>15</v>
      </c>
      <c r="B29" s="137"/>
      <c r="C29" s="137"/>
      <c r="D29" s="137"/>
      <c r="E29" s="137"/>
      <c r="F29" s="137"/>
      <c r="G29" s="138"/>
    </row>
    <row r="30" spans="1:7">
      <c r="A30" s="3"/>
      <c r="B30" s="108"/>
      <c r="C30" s="100"/>
      <c r="D30" s="10" t="s">
        <v>5</v>
      </c>
      <c r="E30" s="10" t="s">
        <v>5</v>
      </c>
      <c r="F30" s="11" t="s">
        <v>6</v>
      </c>
      <c r="G30" s="15" t="s">
        <v>6</v>
      </c>
    </row>
    <row r="31" spans="1:7">
      <c r="A31" s="12" t="s">
        <v>7</v>
      </c>
      <c r="B31" s="12" t="s">
        <v>8</v>
      </c>
      <c r="C31" s="101" t="s">
        <v>9</v>
      </c>
      <c r="D31" s="17" t="s">
        <v>8</v>
      </c>
      <c r="E31" s="13" t="s">
        <v>9</v>
      </c>
      <c r="F31" s="14" t="s">
        <v>8</v>
      </c>
      <c r="G31" s="16" t="s">
        <v>9</v>
      </c>
    </row>
    <row r="32" spans="1:7">
      <c r="A32" s="153" t="s">
        <v>39</v>
      </c>
      <c r="B32" s="154">
        <v>127</v>
      </c>
      <c r="C32" s="156">
        <v>74659860</v>
      </c>
      <c r="D32" s="155">
        <f t="shared" ref="D32:D37" si="4">B32/$B$40</f>
        <v>0.39937106918238996</v>
      </c>
      <c r="E32" s="150">
        <f t="shared" ref="E32:E37" si="5">C32/$C$40</f>
        <v>0.33447303913547527</v>
      </c>
      <c r="F32" s="152">
        <v>1</v>
      </c>
      <c r="G32" s="152">
        <f>RANK(C32,$C$32:$C$39)</f>
        <v>1</v>
      </c>
    </row>
    <row r="33" spans="1:7">
      <c r="A33" s="36" t="s">
        <v>102</v>
      </c>
      <c r="B33" s="37">
        <v>89</v>
      </c>
      <c r="C33" s="102">
        <v>46773117</v>
      </c>
      <c r="D33" s="27">
        <f t="shared" si="4"/>
        <v>0.27987421383647798</v>
      </c>
      <c r="E33" s="23">
        <f t="shared" si="5"/>
        <v>0.20954160097312216</v>
      </c>
      <c r="F33" s="112">
        <v>2</v>
      </c>
      <c r="G33" s="79">
        <f>RANK(C33,$C$32:$C$39)</f>
        <v>3</v>
      </c>
    </row>
    <row r="34" spans="1:7">
      <c r="A34" s="36" t="s">
        <v>40</v>
      </c>
      <c r="B34" s="37">
        <v>53</v>
      </c>
      <c r="C34" s="102">
        <v>50479100</v>
      </c>
      <c r="D34" s="27">
        <f t="shared" si="4"/>
        <v>0.16666666666666666</v>
      </c>
      <c r="E34" s="23">
        <f t="shared" si="5"/>
        <v>0.22614424926357443</v>
      </c>
      <c r="F34" s="112">
        <v>3</v>
      </c>
      <c r="G34" s="79">
        <f>RANK(C34,$C$32:$C$39)</f>
        <v>2</v>
      </c>
    </row>
    <row r="35" spans="1:7">
      <c r="A35" s="36" t="s">
        <v>41</v>
      </c>
      <c r="B35" s="37">
        <v>19</v>
      </c>
      <c r="C35" s="102">
        <v>14817000</v>
      </c>
      <c r="D35" s="27">
        <f t="shared" si="4"/>
        <v>5.9748427672955975E-2</v>
      </c>
      <c r="E35" s="23">
        <f t="shared" si="5"/>
        <v>6.6379538092762785E-2</v>
      </c>
      <c r="F35" s="79">
        <v>4</v>
      </c>
      <c r="G35" s="79">
        <f>RANK(C35,$C$32:$C$39)</f>
        <v>5</v>
      </c>
    </row>
    <row r="36" spans="1:7">
      <c r="A36" s="36" t="s">
        <v>96</v>
      </c>
      <c r="B36" s="37">
        <v>11</v>
      </c>
      <c r="C36" s="102">
        <v>5691800</v>
      </c>
      <c r="D36" s="27">
        <f t="shared" si="4"/>
        <v>3.4591194968553458E-2</v>
      </c>
      <c r="E36" s="23">
        <f t="shared" si="5"/>
        <v>2.5499025100653792E-2</v>
      </c>
      <c r="F36" s="112">
        <v>5</v>
      </c>
      <c r="G36" s="79">
        <f>RANK(C36,$C$32:$C$39)</f>
        <v>6</v>
      </c>
    </row>
    <row r="37" spans="1:7">
      <c r="A37" s="36" t="s">
        <v>98</v>
      </c>
      <c r="B37" s="37">
        <v>8</v>
      </c>
      <c r="C37" s="102">
        <v>26081500</v>
      </c>
      <c r="D37" s="27">
        <f t="shared" si="4"/>
        <v>2.5157232704402517E-2</v>
      </c>
      <c r="E37" s="23">
        <f t="shared" si="5"/>
        <v>0.11684402529300079</v>
      </c>
      <c r="F37" s="79">
        <v>6</v>
      </c>
      <c r="G37" s="79">
        <f>RANK(C37,$C$32:$C$39)</f>
        <v>4</v>
      </c>
    </row>
    <row r="38" spans="1:7">
      <c r="A38" s="36" t="s">
        <v>55</v>
      </c>
      <c r="B38" s="37">
        <v>8</v>
      </c>
      <c r="C38" s="102">
        <v>2967000</v>
      </c>
      <c r="D38" s="27">
        <f>B38/$B$40</f>
        <v>2.5157232704402517E-2</v>
      </c>
      <c r="E38" s="23">
        <f>C38/$C$40</f>
        <v>1.3292035467451387E-2</v>
      </c>
      <c r="F38" s="79">
        <v>6</v>
      </c>
      <c r="G38" s="79">
        <f>RANK(C38,$C$32:$C$39)</f>
        <v>7</v>
      </c>
    </row>
    <row r="39" spans="1:7">
      <c r="A39" s="36" t="s">
        <v>121</v>
      </c>
      <c r="B39" s="37">
        <v>3</v>
      </c>
      <c r="C39" s="102">
        <v>1747000</v>
      </c>
      <c r="D39" s="27">
        <f>B39/$B$40</f>
        <v>9.433962264150943E-3</v>
      </c>
      <c r="E39" s="23">
        <f>C39/$C$40</f>
        <v>7.8264866739594114E-3</v>
      </c>
      <c r="F39" s="79">
        <v>7</v>
      </c>
      <c r="G39" s="79">
        <f>RANK(C39,$C$32:$C$39)</f>
        <v>8</v>
      </c>
    </row>
    <row r="40" spans="1:7">
      <c r="A40" s="28" t="s">
        <v>23</v>
      </c>
      <c r="B40" s="41">
        <f>SUM(B32:B39)</f>
        <v>318</v>
      </c>
      <c r="C40" s="105">
        <f>SUM(C32:C39)</f>
        <v>223216377</v>
      </c>
      <c r="D40" s="30">
        <f>SUM(D32:D39)</f>
        <v>1</v>
      </c>
      <c r="E40" s="30">
        <f>SUM(E32:E39)</f>
        <v>1</v>
      </c>
      <c r="F40" s="31"/>
      <c r="G40" s="31"/>
    </row>
    <row r="41" spans="1:7" ht="13.8" thickBot="1"/>
    <row r="42" spans="1:7" ht="16.2" thickBot="1">
      <c r="A42" s="136" t="s">
        <v>16</v>
      </c>
      <c r="B42" s="137"/>
      <c r="C42" s="137"/>
      <c r="D42" s="137"/>
      <c r="E42" s="137"/>
      <c r="F42" s="137"/>
      <c r="G42" s="138"/>
    </row>
    <row r="43" spans="1:7">
      <c r="A43" s="18"/>
      <c r="B43" s="109"/>
      <c r="C43" s="106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101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58" t="s">
        <v>102</v>
      </c>
      <c r="B45" s="159">
        <v>8</v>
      </c>
      <c r="C45" s="107">
        <v>23614751.390000001</v>
      </c>
      <c r="D45" s="150">
        <f>B45/$B$49</f>
        <v>0.38095238095238093</v>
      </c>
      <c r="E45" s="23">
        <f>C45/$C$49</f>
        <v>0.22284275119520161</v>
      </c>
      <c r="F45" s="152">
        <v>1</v>
      </c>
      <c r="G45" s="79">
        <f>RANK(C45,$C$45:$C$48)</f>
        <v>2</v>
      </c>
    </row>
    <row r="46" spans="1:7">
      <c r="A46" s="97" t="s">
        <v>39</v>
      </c>
      <c r="B46" s="98">
        <v>7</v>
      </c>
      <c r="C46" s="107">
        <v>6852500</v>
      </c>
      <c r="D46" s="23">
        <f>B46/$B$49</f>
        <v>0.33333333333333331</v>
      </c>
      <c r="E46" s="23">
        <f>C46/$C$49</f>
        <v>6.4664240048352209E-2</v>
      </c>
      <c r="F46" s="79">
        <v>2</v>
      </c>
      <c r="G46" s="79">
        <f>RANK(C46,$C$45:$C$48)</f>
        <v>3</v>
      </c>
    </row>
    <row r="47" spans="1:7">
      <c r="A47" s="158" t="s">
        <v>40</v>
      </c>
      <c r="B47" s="98">
        <v>5</v>
      </c>
      <c r="C47" s="160">
        <v>74281220</v>
      </c>
      <c r="D47" s="23">
        <f>B47/$B$49</f>
        <v>0.23809523809523808</v>
      </c>
      <c r="E47" s="150">
        <f>C47/$C$49</f>
        <v>0.70096149451506184</v>
      </c>
      <c r="F47" s="79">
        <v>3</v>
      </c>
      <c r="G47" s="152">
        <f>RANK(C47,$C$45:$C$48)</f>
        <v>1</v>
      </c>
    </row>
    <row r="48" spans="1:7">
      <c r="A48" s="97" t="s">
        <v>41</v>
      </c>
      <c r="B48" s="98">
        <v>1</v>
      </c>
      <c r="C48" s="107">
        <v>1222000</v>
      </c>
      <c r="D48" s="23">
        <f t="shared" ref="D48" si="6">B48/$B$49</f>
        <v>4.7619047619047616E-2</v>
      </c>
      <c r="E48" s="23">
        <f t="shared" ref="E48" si="7">C48/$C$49</f>
        <v>1.153151424138437E-2</v>
      </c>
      <c r="F48" s="79">
        <v>4</v>
      </c>
      <c r="G48" s="79">
        <f>RANK(C48,$C$45:$C$48)</f>
        <v>4</v>
      </c>
    </row>
    <row r="49" spans="1:7">
      <c r="A49" s="28" t="s">
        <v>23</v>
      </c>
      <c r="B49" s="41">
        <f>SUM(B45:B48)</f>
        <v>21</v>
      </c>
      <c r="C49" s="105">
        <f>SUM(C45:C48)</f>
        <v>105970471.39</v>
      </c>
      <c r="D49" s="30">
        <f>SUM(D45:D48)</f>
        <v>1</v>
      </c>
      <c r="E49" s="30">
        <f>SUM(E45:E48)</f>
        <v>1</v>
      </c>
      <c r="F49" s="31"/>
      <c r="G49" s="31"/>
    </row>
    <row r="50" spans="1:7" ht="13.8" thickBot="1"/>
    <row r="51" spans="1:7" ht="16.2" thickBot="1">
      <c r="A51" s="136" t="s">
        <v>17</v>
      </c>
      <c r="B51" s="137"/>
      <c r="C51" s="137"/>
      <c r="D51" s="137"/>
      <c r="E51" s="137"/>
      <c r="F51" s="137"/>
      <c r="G51" s="138"/>
    </row>
    <row r="52" spans="1:7">
      <c r="A52" s="18"/>
      <c r="B52" s="109"/>
      <c r="C52" s="106"/>
      <c r="D52" s="10" t="s">
        <v>5</v>
      </c>
      <c r="E52" s="10" t="s">
        <v>5</v>
      </c>
      <c r="F52" s="11" t="s">
        <v>6</v>
      </c>
      <c r="G52" s="15" t="s">
        <v>6</v>
      </c>
    </row>
    <row r="53" spans="1:7">
      <c r="A53" s="12" t="s">
        <v>7</v>
      </c>
      <c r="B53" s="12" t="s">
        <v>8</v>
      </c>
      <c r="C53" s="101" t="s">
        <v>9</v>
      </c>
      <c r="D53" s="13" t="s">
        <v>8</v>
      </c>
      <c r="E53" s="13" t="s">
        <v>9</v>
      </c>
      <c r="F53" s="14" t="s">
        <v>8</v>
      </c>
      <c r="G53" s="16" t="s">
        <v>9</v>
      </c>
    </row>
    <row r="54" spans="1:7">
      <c r="A54" s="153" t="s">
        <v>39</v>
      </c>
      <c r="B54" s="154">
        <v>10</v>
      </c>
      <c r="C54" s="102">
        <v>2655400</v>
      </c>
      <c r="D54" s="155">
        <f>B54/$B$59</f>
        <v>0.43478260869565216</v>
      </c>
      <c r="E54" s="23">
        <f>C54/$C$59</f>
        <v>0.19701104698231961</v>
      </c>
      <c r="F54" s="152">
        <v>1</v>
      </c>
      <c r="G54" s="79">
        <f>RANK(C54,$C$54:$C$58)</f>
        <v>3</v>
      </c>
    </row>
    <row r="55" spans="1:7">
      <c r="A55" s="153" t="s">
        <v>40</v>
      </c>
      <c r="B55" s="37">
        <v>5</v>
      </c>
      <c r="C55" s="156">
        <v>5925562</v>
      </c>
      <c r="D55" s="27">
        <f>B55/$B$59</f>
        <v>0.21739130434782608</v>
      </c>
      <c r="E55" s="150">
        <f>C55/$C$59</f>
        <v>0.43963288904822162</v>
      </c>
      <c r="F55" s="79">
        <v>2</v>
      </c>
      <c r="G55" s="152">
        <f>RANK(C55,$C$54:$C$58)</f>
        <v>1</v>
      </c>
    </row>
    <row r="56" spans="1:7">
      <c r="A56" s="36" t="s">
        <v>102</v>
      </c>
      <c r="B56" s="37">
        <v>4</v>
      </c>
      <c r="C56" s="102">
        <v>819900</v>
      </c>
      <c r="D56" s="27">
        <f t="shared" ref="D56" si="8">B56/$B$59</f>
        <v>0.17391304347826086</v>
      </c>
      <c r="E56" s="23">
        <f t="shared" ref="E56" si="9">C56/$C$59</f>
        <v>6.0830517971229889E-2</v>
      </c>
      <c r="F56" s="79">
        <v>3</v>
      </c>
      <c r="G56" s="79">
        <f>RANK(C56,$C$54:$C$58)</f>
        <v>4</v>
      </c>
    </row>
    <row r="57" spans="1:7">
      <c r="A57" s="36" t="s">
        <v>41</v>
      </c>
      <c r="B57" s="37">
        <v>3</v>
      </c>
      <c r="C57" s="102">
        <v>3942570</v>
      </c>
      <c r="D57" s="27">
        <f>B57/$B$59</f>
        <v>0.13043478260869565</v>
      </c>
      <c r="E57" s="23">
        <f>C57/$C$59</f>
        <v>0.29250954413688479</v>
      </c>
      <c r="F57" s="79">
        <v>4</v>
      </c>
      <c r="G57" s="79">
        <f>RANK(C57,$C$54:$C$58)</f>
        <v>2</v>
      </c>
    </row>
    <row r="58" spans="1:7">
      <c r="A58" s="36" t="s">
        <v>121</v>
      </c>
      <c r="B58" s="37">
        <v>1</v>
      </c>
      <c r="C58" s="102">
        <v>135000</v>
      </c>
      <c r="D58" s="27">
        <f>B58/$B$59</f>
        <v>4.3478260869565216E-2</v>
      </c>
      <c r="E58" s="23">
        <f>C58/$C$59</f>
        <v>1.0016001861344109E-2</v>
      </c>
      <c r="F58" s="79">
        <v>5</v>
      </c>
      <c r="G58" s="79">
        <f>RANK(C58,$C$54:$C$58)</f>
        <v>5</v>
      </c>
    </row>
    <row r="59" spans="1:7">
      <c r="A59" s="28" t="s">
        <v>23</v>
      </c>
      <c r="B59" s="29">
        <f>SUM(B54:B58)</f>
        <v>23</v>
      </c>
      <c r="C59" s="103">
        <f>SUM(C54:C58)</f>
        <v>13478432</v>
      </c>
      <c r="D59" s="30">
        <f>SUM(D54:D58)</f>
        <v>1</v>
      </c>
      <c r="E59" s="30">
        <f>SUM(E54:E58)</f>
        <v>1</v>
      </c>
      <c r="F59" s="31"/>
      <c r="G59" s="31"/>
    </row>
    <row r="60" spans="1:7" ht="13.8" thickBot="1"/>
    <row r="61" spans="1:7" ht="16.2" thickBot="1">
      <c r="A61" s="136" t="s">
        <v>69</v>
      </c>
      <c r="B61" s="137"/>
      <c r="C61" s="137"/>
      <c r="D61" s="137"/>
      <c r="E61" s="137"/>
      <c r="F61" s="137"/>
      <c r="G61" s="138"/>
    </row>
    <row r="62" spans="1:7">
      <c r="A62" s="18"/>
      <c r="B62" s="109"/>
      <c r="C62" s="106"/>
      <c r="D62" s="10" t="s">
        <v>5</v>
      </c>
      <c r="E62" s="10" t="s">
        <v>5</v>
      </c>
      <c r="F62" s="11" t="s">
        <v>6</v>
      </c>
      <c r="G62" s="15" t="s">
        <v>6</v>
      </c>
    </row>
    <row r="63" spans="1:7">
      <c r="A63" s="12" t="s">
        <v>7</v>
      </c>
      <c r="B63" s="12" t="s">
        <v>8</v>
      </c>
      <c r="C63" s="101" t="s">
        <v>9</v>
      </c>
      <c r="D63" s="13" t="s">
        <v>8</v>
      </c>
      <c r="E63" s="13" t="s">
        <v>9</v>
      </c>
      <c r="F63" s="14" t="s">
        <v>8</v>
      </c>
      <c r="G63" s="16" t="s">
        <v>9</v>
      </c>
    </row>
    <row r="64" spans="1:7">
      <c r="A64" s="158" t="s">
        <v>40</v>
      </c>
      <c r="B64" s="159">
        <v>10</v>
      </c>
      <c r="C64" s="160">
        <v>26293000</v>
      </c>
      <c r="D64" s="150">
        <f>B64/$B$66</f>
        <v>0.625</v>
      </c>
      <c r="E64" s="150">
        <f>C64/$C$66</f>
        <v>0.7391695482274887</v>
      </c>
      <c r="F64" s="152">
        <v>1</v>
      </c>
      <c r="G64" s="152">
        <f>RANK(C64,$C$64:$C$65)</f>
        <v>1</v>
      </c>
    </row>
    <row r="65" spans="1:7">
      <c r="A65" s="97" t="s">
        <v>41</v>
      </c>
      <c r="B65" s="98">
        <v>6</v>
      </c>
      <c r="C65" s="107">
        <v>9278000</v>
      </c>
      <c r="D65" s="23">
        <f>B65/$B$66</f>
        <v>0.375</v>
      </c>
      <c r="E65" s="23">
        <f>C65/$C$66</f>
        <v>0.2608304517725113</v>
      </c>
      <c r="F65" s="79">
        <v>2</v>
      </c>
      <c r="G65" s="79">
        <f>RANK(C65,$C$64:$C$65)</f>
        <v>2</v>
      </c>
    </row>
    <row r="66" spans="1:7">
      <c r="A66" s="28" t="s">
        <v>23</v>
      </c>
      <c r="B66" s="41">
        <f>SUM(B64:B65)</f>
        <v>16</v>
      </c>
      <c r="C66" s="105">
        <f>SUM(C64:C65)</f>
        <v>35571000</v>
      </c>
      <c r="D66" s="30">
        <f>SUM(D64:D65)</f>
        <v>1</v>
      </c>
      <c r="E66" s="30">
        <f>SUM(E64:E65)</f>
        <v>1</v>
      </c>
      <c r="F66" s="31"/>
      <c r="G66" s="31"/>
    </row>
    <row r="67" spans="1:7" ht="13.8" thickBot="1"/>
    <row r="68" spans="1:7" ht="16.2" thickBot="1">
      <c r="A68" s="136" t="s">
        <v>70</v>
      </c>
      <c r="B68" s="137"/>
      <c r="C68" s="137"/>
      <c r="D68" s="137"/>
      <c r="E68" s="137"/>
      <c r="F68" s="137"/>
      <c r="G68" s="138"/>
    </row>
    <row r="69" spans="1:7">
      <c r="A69" s="18"/>
      <c r="B69" s="109"/>
      <c r="C69" s="106"/>
      <c r="D69" s="10" t="s">
        <v>5</v>
      </c>
      <c r="E69" s="10" t="s">
        <v>5</v>
      </c>
      <c r="F69" s="11" t="s">
        <v>6</v>
      </c>
      <c r="G69" s="15" t="s">
        <v>6</v>
      </c>
    </row>
    <row r="70" spans="1:7">
      <c r="A70" s="12" t="s">
        <v>7</v>
      </c>
      <c r="B70" s="12" t="s">
        <v>8</v>
      </c>
      <c r="C70" s="101" t="s">
        <v>9</v>
      </c>
      <c r="D70" s="13" t="s">
        <v>8</v>
      </c>
      <c r="E70" s="13" t="s">
        <v>9</v>
      </c>
      <c r="F70" s="14" t="s">
        <v>8</v>
      </c>
      <c r="G70" s="16" t="s">
        <v>9</v>
      </c>
    </row>
    <row r="71" spans="1:7">
      <c r="A71" s="153" t="s">
        <v>39</v>
      </c>
      <c r="B71" s="154">
        <v>127</v>
      </c>
      <c r="C71" s="156">
        <v>74659860</v>
      </c>
      <c r="D71" s="155">
        <f>B71/$B$79</f>
        <v>0.41914191419141916</v>
      </c>
      <c r="E71" s="150">
        <f>C71/$C$79</f>
        <v>0.39597820528901112</v>
      </c>
      <c r="F71" s="152">
        <v>1</v>
      </c>
      <c r="G71" s="152">
        <f>RANK(C71,$C$71:$C$78)</f>
        <v>1</v>
      </c>
    </row>
    <row r="72" spans="1:7">
      <c r="A72" s="36" t="s">
        <v>102</v>
      </c>
      <c r="B72" s="37">
        <v>89</v>
      </c>
      <c r="C72" s="102">
        <v>46773117</v>
      </c>
      <c r="D72" s="27">
        <f>B72/$B$79</f>
        <v>0.29372937293729373</v>
      </c>
      <c r="E72" s="23">
        <f>C72/$C$79</f>
        <v>0.24807352873998073</v>
      </c>
      <c r="F72" s="79">
        <v>2</v>
      </c>
      <c r="G72" s="79">
        <f>RANK(C72,$C$71:$C$78)</f>
        <v>2</v>
      </c>
    </row>
    <row r="73" spans="1:7">
      <c r="A73" s="36" t="s">
        <v>40</v>
      </c>
      <c r="B73" s="37">
        <v>44</v>
      </c>
      <c r="C73" s="102">
        <v>25086100</v>
      </c>
      <c r="D73" s="27">
        <f>B73/$B$79</f>
        <v>0.14521452145214522</v>
      </c>
      <c r="E73" s="23">
        <f>C73/$C$79</f>
        <v>0.13305072974555085</v>
      </c>
      <c r="F73" s="79">
        <v>3</v>
      </c>
      <c r="G73" s="79">
        <f>RANK(C73,$C$71:$C$78)</f>
        <v>4</v>
      </c>
    </row>
    <row r="74" spans="1:7">
      <c r="A74" s="36" t="s">
        <v>41</v>
      </c>
      <c r="B74" s="37">
        <v>13</v>
      </c>
      <c r="C74" s="102">
        <v>5539000</v>
      </c>
      <c r="D74" s="27">
        <f>B74/$B$79</f>
        <v>4.2904290429042903E-2</v>
      </c>
      <c r="E74" s="23">
        <f>C74/$C$79</f>
        <v>2.9377543422875862E-2</v>
      </c>
      <c r="F74" s="79">
        <v>4</v>
      </c>
      <c r="G74" s="79">
        <f>RANK(C74,$C$71:$C$78)</f>
        <v>6</v>
      </c>
    </row>
    <row r="75" spans="1:7">
      <c r="A75" s="36" t="s">
        <v>96</v>
      </c>
      <c r="B75" s="37">
        <v>11</v>
      </c>
      <c r="C75" s="102">
        <v>5691800</v>
      </c>
      <c r="D75" s="27">
        <f>B75/$B$79</f>
        <v>3.6303630363036306E-2</v>
      </c>
      <c r="E75" s="23">
        <f>C75/$C$79</f>
        <v>3.0187958413851749E-2</v>
      </c>
      <c r="F75" s="79">
        <v>5</v>
      </c>
      <c r="G75" s="79">
        <f>RANK(C75,$C$71:$C$78)</f>
        <v>5</v>
      </c>
    </row>
    <row r="76" spans="1:7">
      <c r="A76" s="36" t="s">
        <v>98</v>
      </c>
      <c r="B76" s="37">
        <v>8</v>
      </c>
      <c r="C76" s="102">
        <v>26081500</v>
      </c>
      <c r="D76" s="27">
        <f>B76/$B$79</f>
        <v>2.6402640264026403E-2</v>
      </c>
      <c r="E76" s="23">
        <f>C76/$C$79</f>
        <v>0.13833009546555999</v>
      </c>
      <c r="F76" s="79">
        <v>6</v>
      </c>
      <c r="G76" s="79">
        <f>RANK(C76,$C$71:$C$78)</f>
        <v>3</v>
      </c>
    </row>
    <row r="77" spans="1:7">
      <c r="A77" s="36" t="s">
        <v>55</v>
      </c>
      <c r="B77" s="37">
        <v>8</v>
      </c>
      <c r="C77" s="102">
        <v>2967000</v>
      </c>
      <c r="D77" s="27">
        <f>B77/$B$79</f>
        <v>2.6402640264026403E-2</v>
      </c>
      <c r="E77" s="23">
        <f>C77/$C$79</f>
        <v>1.5736264909852443E-2</v>
      </c>
      <c r="F77" s="79">
        <v>6</v>
      </c>
      <c r="G77" s="79">
        <f>RANK(C77,$C$71:$C$78)</f>
        <v>7</v>
      </c>
    </row>
    <row r="78" spans="1:7">
      <c r="A78" s="36" t="s">
        <v>121</v>
      </c>
      <c r="B78" s="37">
        <v>3</v>
      </c>
      <c r="C78" s="102">
        <v>1747000</v>
      </c>
      <c r="D78" s="27">
        <f>B78/$B$79</f>
        <v>9.9009900990099011E-3</v>
      </c>
      <c r="E78" s="23">
        <f>C78/$C$79</f>
        <v>9.265674013317229E-3</v>
      </c>
      <c r="F78" s="79">
        <v>7</v>
      </c>
      <c r="G78" s="79">
        <f>RANK(C78,$C$71:$C$78)</f>
        <v>8</v>
      </c>
    </row>
    <row r="79" spans="1:7">
      <c r="A79" s="28" t="s">
        <v>23</v>
      </c>
      <c r="B79" s="29">
        <f>SUM(B71:B78)</f>
        <v>303</v>
      </c>
      <c r="C79" s="103">
        <f>SUM(C71:C78)</f>
        <v>188545377</v>
      </c>
      <c r="D79" s="30">
        <f>SUM(D71:D78)</f>
        <v>0.99999999999999989</v>
      </c>
      <c r="E79" s="30">
        <f>SUM(E71:E78)</f>
        <v>1</v>
      </c>
      <c r="F79" s="31"/>
      <c r="G79" s="31"/>
    </row>
    <row r="81" spans="1:3">
      <c r="A81" s="142" t="s">
        <v>24</v>
      </c>
      <c r="B81" s="142"/>
      <c r="C81" s="142"/>
    </row>
    <row r="82" spans="1:3">
      <c r="A82" s="20" t="s">
        <v>25</v>
      </c>
    </row>
  </sheetData>
  <sortState ref="A157:C176">
    <sortCondition descending="1" ref="B157"/>
    <sortCondition descending="1" ref="C157"/>
  </sortState>
  <mergeCells count="8">
    <mergeCell ref="A68:G68"/>
    <mergeCell ref="A81:C81"/>
    <mergeCell ref="A4:G4"/>
    <mergeCell ref="A17:G17"/>
    <mergeCell ref="A29:G29"/>
    <mergeCell ref="A42:G42"/>
    <mergeCell ref="A51:G51"/>
    <mergeCell ref="A61:G61"/>
  </mergeCells>
  <phoneticPr fontId="2" type="noConversion"/>
  <hyperlinks>
    <hyperlink ref="A8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4"/>
  <sheetViews>
    <sheetView workbookViewId="0"/>
  </sheetViews>
  <sheetFormatPr defaultRowHeight="13.2"/>
  <cols>
    <col min="1" max="1" width="30.44140625" style="42" customWidth="1"/>
    <col min="2" max="2" width="13.88671875" style="65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5" customWidth="1"/>
    <col min="7" max="7" width="16.33203125" style="65" customWidth="1"/>
  </cols>
  <sheetData>
    <row r="1" spans="1:7" ht="15.6">
      <c r="A1" s="57" t="s">
        <v>68</v>
      </c>
    </row>
    <row r="2" spans="1:7">
      <c r="A2" s="58" t="str">
        <f>'OVERALL STATS'!A2</f>
        <v>Reporting Period: JANUARY, 2024</v>
      </c>
    </row>
    <row r="3" spans="1:7" ht="13.8" thickBot="1"/>
    <row r="4" spans="1:7" ht="16.2" thickBot="1">
      <c r="A4" s="136" t="s">
        <v>18</v>
      </c>
      <c r="B4" s="137"/>
      <c r="C4" s="137"/>
      <c r="D4" s="137"/>
      <c r="E4" s="137"/>
      <c r="F4" s="137"/>
      <c r="G4" s="138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62" t="s">
        <v>39</v>
      </c>
      <c r="B7" s="55">
        <v>17</v>
      </c>
      <c r="C7" s="56">
        <v>5006445</v>
      </c>
      <c r="D7" s="27">
        <f>B7/$B$15</f>
        <v>0.39534883720930231</v>
      </c>
      <c r="E7" s="68">
        <f>C7/$C$15</f>
        <v>0.37074438128921822</v>
      </c>
      <c r="F7" s="79"/>
      <c r="G7" s="79">
        <f>RANK(C7,$C$7:$C$14)</f>
        <v>1</v>
      </c>
    </row>
    <row r="8" spans="1:7">
      <c r="A8" s="69" t="s">
        <v>102</v>
      </c>
      <c r="B8" s="70">
        <v>13</v>
      </c>
      <c r="C8" s="71">
        <v>3410850</v>
      </c>
      <c r="D8" s="27">
        <f t="shared" ref="D8:D13" si="0">B8/$B$15</f>
        <v>0.30232558139534882</v>
      </c>
      <c r="E8" s="68">
        <f t="shared" ref="E8:E13" si="1">C8/$C$15</f>
        <v>0.25258511237421566</v>
      </c>
      <c r="F8" s="79"/>
      <c r="G8" s="79">
        <f>RANK(C8,$C$7:$C$14)</f>
        <v>2</v>
      </c>
    </row>
    <row r="9" spans="1:7">
      <c r="A9" s="62" t="s">
        <v>40</v>
      </c>
      <c r="B9" s="55">
        <v>7</v>
      </c>
      <c r="C9" s="56">
        <v>3046000</v>
      </c>
      <c r="D9" s="27">
        <f t="shared" ref="D9" si="2">B9/$B$15</f>
        <v>0.16279069767441862</v>
      </c>
      <c r="E9" s="68">
        <f t="shared" ref="E9" si="3">C9/$C$15</f>
        <v>0.22556672157727864</v>
      </c>
      <c r="F9" s="79"/>
      <c r="G9" s="79">
        <f>RANK(C9,$C$7:$C$14)</f>
        <v>3</v>
      </c>
    </row>
    <row r="10" spans="1:7">
      <c r="A10" s="62" t="s">
        <v>98</v>
      </c>
      <c r="B10" s="55">
        <v>2</v>
      </c>
      <c r="C10" s="56">
        <v>605000</v>
      </c>
      <c r="D10" s="27">
        <f t="shared" si="0"/>
        <v>4.6511627906976744E-2</v>
      </c>
      <c r="E10" s="68">
        <f t="shared" si="1"/>
        <v>4.4802319945585548E-2</v>
      </c>
      <c r="F10" s="79"/>
      <c r="G10" s="79">
        <f>RANK(C10,$C$7:$C$14)</f>
        <v>4</v>
      </c>
    </row>
    <row r="11" spans="1:7">
      <c r="A11" s="62" t="s">
        <v>55</v>
      </c>
      <c r="B11" s="55">
        <v>1</v>
      </c>
      <c r="C11" s="56">
        <v>546038</v>
      </c>
      <c r="D11" s="27">
        <f t="shared" si="0"/>
        <v>2.3255813953488372E-2</v>
      </c>
      <c r="E11" s="68">
        <f t="shared" si="1"/>
        <v>4.0435982113136593E-2</v>
      </c>
      <c r="F11" s="79"/>
      <c r="G11" s="79">
        <f>RANK(C11,$C$7:$C$14)</f>
        <v>5</v>
      </c>
    </row>
    <row r="12" spans="1:7">
      <c r="A12" s="62" t="s">
        <v>289</v>
      </c>
      <c r="B12" s="55">
        <v>1</v>
      </c>
      <c r="C12" s="56">
        <v>352462</v>
      </c>
      <c r="D12" s="27">
        <f t="shared" si="0"/>
        <v>2.3255813953488372E-2</v>
      </c>
      <c r="E12" s="68">
        <f t="shared" si="1"/>
        <v>2.6101017012662764E-2</v>
      </c>
      <c r="F12" s="79"/>
      <c r="G12" s="79">
        <f>RANK(C12,$C$7:$C$14)</f>
        <v>6</v>
      </c>
    </row>
    <row r="13" spans="1:7">
      <c r="A13" s="69" t="s">
        <v>121</v>
      </c>
      <c r="B13" s="70">
        <v>1</v>
      </c>
      <c r="C13" s="71">
        <v>288970</v>
      </c>
      <c r="D13" s="27">
        <f t="shared" si="0"/>
        <v>2.3255813953488372E-2</v>
      </c>
      <c r="E13" s="68">
        <f t="shared" si="1"/>
        <v>2.1399217181282404E-2</v>
      </c>
      <c r="F13" s="79"/>
      <c r="G13" s="79">
        <f>RANK(C13,$C$7:$C$14)</f>
        <v>7</v>
      </c>
    </row>
    <row r="14" spans="1:7">
      <c r="A14" s="62" t="s">
        <v>41</v>
      </c>
      <c r="B14" s="55">
        <v>1</v>
      </c>
      <c r="C14" s="56">
        <v>248000</v>
      </c>
      <c r="D14" s="27">
        <f>B14/$B$15</f>
        <v>2.3255813953488372E-2</v>
      </c>
      <c r="E14" s="23">
        <f>C14/$C$15</f>
        <v>1.8365248506620191E-2</v>
      </c>
      <c r="F14" s="79"/>
      <c r="G14" s="79">
        <f>RANK(C14,$C$7:$C$14)</f>
        <v>8</v>
      </c>
    </row>
    <row r="15" spans="1:7">
      <c r="A15" s="61" t="s">
        <v>23</v>
      </c>
      <c r="B15" s="34">
        <f>SUM(B7:B14)</f>
        <v>43</v>
      </c>
      <c r="C15" s="53">
        <f>SUM(C7:C14)</f>
        <v>13503765</v>
      </c>
      <c r="D15" s="30">
        <f>SUM(D7:D14)</f>
        <v>1</v>
      </c>
      <c r="E15" s="30">
        <f>SUM(E7:E14)</f>
        <v>1</v>
      </c>
      <c r="F15" s="41"/>
      <c r="G15" s="41"/>
    </row>
    <row r="16" spans="1:7" ht="13.8" thickBot="1"/>
    <row r="17" spans="1:7" ht="16.2" thickBot="1">
      <c r="A17" s="136" t="s">
        <v>19</v>
      </c>
      <c r="B17" s="137"/>
      <c r="C17" s="137"/>
      <c r="D17" s="137"/>
      <c r="E17" s="137"/>
      <c r="F17" s="137"/>
      <c r="G17" s="138"/>
    </row>
    <row r="18" spans="1:7">
      <c r="A18" s="59"/>
      <c r="B18" s="67"/>
      <c r="C18" s="40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60" t="s">
        <v>11</v>
      </c>
      <c r="B19" s="19" t="s">
        <v>8</v>
      </c>
      <c r="C19" s="52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76" t="s">
        <v>39</v>
      </c>
      <c r="B20" s="79">
        <v>4</v>
      </c>
      <c r="C20" s="80">
        <v>3038037</v>
      </c>
      <c r="D20" s="27">
        <f>B20/$B$24</f>
        <v>0.44444444444444442</v>
      </c>
      <c r="E20" s="68">
        <f>C20/$C$24</f>
        <v>1.6718945571067952E-2</v>
      </c>
      <c r="F20" s="79"/>
      <c r="G20" s="79">
        <f>RANK(C20,$C$20:$C$23)</f>
        <v>3</v>
      </c>
    </row>
    <row r="21" spans="1:7">
      <c r="A21" s="76" t="s">
        <v>102</v>
      </c>
      <c r="B21" s="79">
        <v>2</v>
      </c>
      <c r="C21" s="80">
        <v>121093200</v>
      </c>
      <c r="D21" s="27">
        <f>B21/$B$24</f>
        <v>0.22222222222222221</v>
      </c>
      <c r="E21" s="68">
        <f>C21/$C$24</f>
        <v>0.66640090947754937</v>
      </c>
      <c r="F21" s="79"/>
      <c r="G21" s="79">
        <f>RANK(C21,$C$20:$C$23)</f>
        <v>1</v>
      </c>
    </row>
    <row r="22" spans="1:7">
      <c r="A22" s="62" t="s">
        <v>289</v>
      </c>
      <c r="B22" s="55">
        <v>2</v>
      </c>
      <c r="C22" s="56">
        <v>56628000</v>
      </c>
      <c r="D22" s="27">
        <f>B22/$B$24</f>
        <v>0.22222222222222221</v>
      </c>
      <c r="E22" s="68">
        <f>C22/$C$24</f>
        <v>0.31163558896696647</v>
      </c>
      <c r="F22" s="79"/>
      <c r="G22" s="79">
        <f>RANK(C22,$C$20:$C$23)</f>
        <v>2</v>
      </c>
    </row>
    <row r="23" spans="1:7">
      <c r="A23" s="76" t="s">
        <v>41</v>
      </c>
      <c r="B23" s="79">
        <v>1</v>
      </c>
      <c r="C23" s="80">
        <v>953000</v>
      </c>
      <c r="D23" s="27">
        <f t="shared" ref="D23" si="4">B23/$B$24</f>
        <v>0.1111111111111111</v>
      </c>
      <c r="E23" s="68">
        <f t="shared" ref="E23" si="5">C23/$C$24</f>
        <v>5.2445559844161733E-3</v>
      </c>
      <c r="F23" s="79"/>
      <c r="G23" s="79">
        <f>RANK(C23,$C$20:$C$23)</f>
        <v>4</v>
      </c>
    </row>
    <row r="24" spans="1:7">
      <c r="A24" s="61" t="s">
        <v>23</v>
      </c>
      <c r="B24" s="41">
        <f>SUM(B20:B23)</f>
        <v>9</v>
      </c>
      <c r="C24" s="38">
        <f>SUM(C20:C23)</f>
        <v>181712237</v>
      </c>
      <c r="D24" s="30">
        <f>SUM(D20:D23)</f>
        <v>1</v>
      </c>
      <c r="E24" s="30">
        <f>SUM(E20:E23)</f>
        <v>0.99999999999999989</v>
      </c>
      <c r="F24" s="41"/>
      <c r="G24" s="41"/>
    </row>
    <row r="25" spans="1:7" ht="13.8" thickBot="1"/>
    <row r="26" spans="1:7" ht="16.2" thickBot="1">
      <c r="A26" s="136" t="s">
        <v>20</v>
      </c>
      <c r="B26" s="137"/>
      <c r="C26" s="137"/>
      <c r="D26" s="137"/>
      <c r="E26" s="137"/>
      <c r="F26" s="137"/>
      <c r="G26" s="138"/>
    </row>
    <row r="27" spans="1:7">
      <c r="A27" s="59"/>
      <c r="B27" s="67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60" t="s">
        <v>11</v>
      </c>
      <c r="B28" s="19" t="s">
        <v>8</v>
      </c>
      <c r="C28" s="52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75" t="s">
        <v>102</v>
      </c>
      <c r="B29" s="77">
        <v>8</v>
      </c>
      <c r="C29" s="78">
        <v>517425</v>
      </c>
      <c r="D29" s="27">
        <f t="shared" ref="D29" si="6">B29/$B$35</f>
        <v>0.4</v>
      </c>
      <c r="E29" s="68">
        <f t="shared" ref="E29" si="7">C29/$C$35</f>
        <v>0.14069159602743544</v>
      </c>
      <c r="F29" s="79"/>
      <c r="G29" s="79">
        <f>RANK(C29,$C$29:$C$34)</f>
        <v>2</v>
      </c>
    </row>
    <row r="30" spans="1:7">
      <c r="A30" s="75" t="s">
        <v>39</v>
      </c>
      <c r="B30" s="77">
        <v>7</v>
      </c>
      <c r="C30" s="78">
        <v>2471800</v>
      </c>
      <c r="D30" s="27">
        <f>B30/$B$35</f>
        <v>0.35</v>
      </c>
      <c r="E30" s="68">
        <f>C30/$C$35</f>
        <v>0.67210027938467398</v>
      </c>
      <c r="F30" s="79"/>
      <c r="G30" s="79">
        <f>RANK(C30,$C$29:$C$34)</f>
        <v>1</v>
      </c>
    </row>
    <row r="31" spans="1:7">
      <c r="A31" s="75" t="s">
        <v>55</v>
      </c>
      <c r="B31" s="77">
        <v>2</v>
      </c>
      <c r="C31" s="78">
        <v>118500</v>
      </c>
      <c r="D31" s="27">
        <f>B31/$B$35</f>
        <v>0.1</v>
      </c>
      <c r="E31" s="68">
        <f>C31/$C$35</f>
        <v>3.2221006192687057E-2</v>
      </c>
      <c r="F31" s="79"/>
      <c r="G31" s="79">
        <f>RANK(C31,$C$29:$C$34)</f>
        <v>4</v>
      </c>
    </row>
    <row r="32" spans="1:7">
      <c r="A32" s="75" t="s">
        <v>40</v>
      </c>
      <c r="B32" s="77">
        <v>1</v>
      </c>
      <c r="C32" s="78">
        <v>450000</v>
      </c>
      <c r="D32" s="27">
        <f t="shared" ref="D32" si="8">B32/$B$35</f>
        <v>0.05</v>
      </c>
      <c r="E32" s="68">
        <f t="shared" ref="E32" si="9">C32/$C$35</f>
        <v>0.12235825136463439</v>
      </c>
      <c r="F32" s="79"/>
      <c r="G32" s="79">
        <f>RANK(C32,$C$29:$C$34)</f>
        <v>3</v>
      </c>
    </row>
    <row r="33" spans="1:7">
      <c r="A33" s="75" t="s">
        <v>289</v>
      </c>
      <c r="B33" s="77">
        <v>1</v>
      </c>
      <c r="C33" s="78">
        <v>100000</v>
      </c>
      <c r="D33" s="27">
        <f>B33/$B$35</f>
        <v>0.05</v>
      </c>
      <c r="E33" s="68">
        <f>C33/$C$35</f>
        <v>2.7190722525474307E-2</v>
      </c>
      <c r="F33" s="79"/>
      <c r="G33" s="79">
        <f>RANK(C33,$C$29:$C$34)</f>
        <v>5</v>
      </c>
    </row>
    <row r="34" spans="1:7">
      <c r="A34" s="75" t="s">
        <v>41</v>
      </c>
      <c r="B34" s="77">
        <v>1</v>
      </c>
      <c r="C34" s="78">
        <v>20000</v>
      </c>
      <c r="D34" s="27">
        <f>B34/$B$35</f>
        <v>0.05</v>
      </c>
      <c r="E34" s="68">
        <f>C34/$C$35</f>
        <v>5.4381445050948616E-3</v>
      </c>
      <c r="F34" s="79"/>
      <c r="G34" s="79">
        <f>RANK(C34,$C$29:$C$34)</f>
        <v>6</v>
      </c>
    </row>
    <row r="35" spans="1:7">
      <c r="A35" s="61" t="s">
        <v>23</v>
      </c>
      <c r="B35" s="41">
        <f>SUM(B29:B34)</f>
        <v>20</v>
      </c>
      <c r="C35" s="38">
        <f>SUM(C29:C34)</f>
        <v>3677725</v>
      </c>
      <c r="D35" s="30">
        <f>SUM(D29:D34)</f>
        <v>1</v>
      </c>
      <c r="E35" s="30">
        <f>SUM(E29:E34)</f>
        <v>1</v>
      </c>
      <c r="F35" s="41"/>
      <c r="G35" s="41"/>
    </row>
    <row r="36" spans="1:7" ht="13.8" thickBot="1"/>
    <row r="37" spans="1:7" ht="16.2" thickBot="1">
      <c r="A37" s="136" t="s">
        <v>21</v>
      </c>
      <c r="B37" s="137"/>
      <c r="C37" s="137"/>
      <c r="D37" s="137"/>
      <c r="E37" s="137"/>
      <c r="F37" s="137"/>
      <c r="G37" s="138"/>
    </row>
    <row r="38" spans="1:7">
      <c r="A38" s="59"/>
      <c r="B38" s="67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60" t="s">
        <v>11</v>
      </c>
      <c r="B39" s="19" t="s">
        <v>8</v>
      </c>
      <c r="C39" s="52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76" t="s">
        <v>41</v>
      </c>
      <c r="B40" s="79">
        <v>5</v>
      </c>
      <c r="C40" s="80">
        <v>11689637</v>
      </c>
      <c r="D40" s="23">
        <f>B40/$B$41</f>
        <v>1</v>
      </c>
      <c r="E40" s="68">
        <f>C40/$C$41</f>
        <v>1</v>
      </c>
      <c r="F40" s="79"/>
      <c r="G40" s="79">
        <f>RANK(C40,$C$40:$C$40)</f>
        <v>1</v>
      </c>
    </row>
    <row r="41" spans="1:7">
      <c r="A41" s="61" t="s">
        <v>23</v>
      </c>
      <c r="B41" s="34">
        <f>SUM(B40:B40)</f>
        <v>5</v>
      </c>
      <c r="C41" s="53">
        <f>SUM(C40:C40)</f>
        <v>11689637</v>
      </c>
      <c r="D41" s="30">
        <f>SUM(D40:D40)</f>
        <v>1</v>
      </c>
      <c r="E41" s="30">
        <f>SUM(E40:E40)</f>
        <v>1</v>
      </c>
      <c r="F41" s="41"/>
      <c r="G41" s="41"/>
    </row>
    <row r="42" spans="1:7" ht="13.8" thickBot="1"/>
    <row r="43" spans="1:7" ht="16.2" thickBot="1">
      <c r="A43" s="136" t="s">
        <v>22</v>
      </c>
      <c r="B43" s="137"/>
      <c r="C43" s="137"/>
      <c r="D43" s="137"/>
      <c r="E43" s="137"/>
      <c r="F43" s="137"/>
      <c r="G43" s="138"/>
    </row>
    <row r="44" spans="1:7">
      <c r="A44" s="59"/>
      <c r="B44" s="67"/>
      <c r="C44" s="40"/>
      <c r="D44" s="10" t="s">
        <v>5</v>
      </c>
      <c r="E44" s="10" t="s">
        <v>5</v>
      </c>
      <c r="F44" s="11" t="s">
        <v>6</v>
      </c>
      <c r="G44" s="11" t="s">
        <v>6</v>
      </c>
    </row>
    <row r="45" spans="1:7">
      <c r="A45" s="60" t="s">
        <v>11</v>
      </c>
      <c r="B45" s="19" t="s">
        <v>8</v>
      </c>
      <c r="C45" s="52" t="s">
        <v>9</v>
      </c>
      <c r="D45" s="13" t="s">
        <v>8</v>
      </c>
      <c r="E45" s="13" t="s">
        <v>9</v>
      </c>
      <c r="F45" s="14" t="s">
        <v>8</v>
      </c>
      <c r="G45" s="14" t="s">
        <v>9</v>
      </c>
    </row>
    <row r="46" spans="1:7">
      <c r="A46" s="75" t="s">
        <v>39</v>
      </c>
      <c r="B46" s="77">
        <v>5</v>
      </c>
      <c r="C46" s="78">
        <v>1405000</v>
      </c>
      <c r="D46" s="23">
        <f t="shared" ref="D46" si="10">B46/$B$48</f>
        <v>0.625</v>
      </c>
      <c r="E46" s="23">
        <f t="shared" ref="E46" si="11">C46/$C$48</f>
        <v>0.68670576735092859</v>
      </c>
      <c r="F46" s="79"/>
      <c r="G46" s="79">
        <f>RANK(C46,$C$46:$C$47)</f>
        <v>1</v>
      </c>
    </row>
    <row r="47" spans="1:7">
      <c r="A47" s="75" t="s">
        <v>102</v>
      </c>
      <c r="B47" s="77">
        <v>3</v>
      </c>
      <c r="C47" s="78">
        <v>641000</v>
      </c>
      <c r="D47" s="23">
        <f>B47/$B$48</f>
        <v>0.375</v>
      </c>
      <c r="E47" s="23">
        <f>C47/$C$48</f>
        <v>0.31329423264907136</v>
      </c>
      <c r="F47" s="79"/>
      <c r="G47" s="79">
        <f>RANK(C47,$C$46:$C$47)</f>
        <v>2</v>
      </c>
    </row>
    <row r="48" spans="1:7">
      <c r="A48" s="61" t="s">
        <v>23</v>
      </c>
      <c r="B48" s="34">
        <f>SUM(B46:B47)</f>
        <v>8</v>
      </c>
      <c r="C48" s="53">
        <f>SUM(C46:C47)</f>
        <v>2046000</v>
      </c>
      <c r="D48" s="30">
        <f>SUM(D46:D47)</f>
        <v>1</v>
      </c>
      <c r="E48" s="30">
        <f>SUM(E46:E47)</f>
        <v>1</v>
      </c>
      <c r="F48" s="41"/>
      <c r="G48" s="41"/>
    </row>
    <row r="49" spans="1:7" ht="13.8" thickBot="1">
      <c r="A49" s="63"/>
      <c r="B49" s="24"/>
      <c r="C49" s="54"/>
      <c r="D49" s="43"/>
      <c r="E49" s="43"/>
      <c r="F49" s="66"/>
      <c r="G49" s="66"/>
    </row>
    <row r="50" spans="1:7" ht="16.2" thickBot="1">
      <c r="A50" s="136" t="s">
        <v>71</v>
      </c>
      <c r="B50" s="137"/>
      <c r="C50" s="137"/>
      <c r="D50" s="137"/>
      <c r="E50" s="137"/>
      <c r="F50" s="137"/>
      <c r="G50" s="138"/>
    </row>
    <row r="51" spans="1:7">
      <c r="A51" s="59"/>
      <c r="B51" s="67"/>
      <c r="C51" s="40"/>
      <c r="D51" s="10" t="s">
        <v>5</v>
      </c>
      <c r="E51" s="10" t="s">
        <v>5</v>
      </c>
      <c r="F51" s="11" t="s">
        <v>6</v>
      </c>
      <c r="G51" s="11" t="s">
        <v>6</v>
      </c>
    </row>
    <row r="52" spans="1:7">
      <c r="A52" s="60" t="s">
        <v>11</v>
      </c>
      <c r="B52" s="19" t="s">
        <v>8</v>
      </c>
      <c r="C52" s="52" t="s">
        <v>9</v>
      </c>
      <c r="D52" s="13" t="s">
        <v>8</v>
      </c>
      <c r="E52" s="13" t="s">
        <v>9</v>
      </c>
      <c r="F52" s="14" t="s">
        <v>8</v>
      </c>
      <c r="G52" s="14" t="s">
        <v>9</v>
      </c>
    </row>
    <row r="53" spans="1:7">
      <c r="A53" s="75" t="s">
        <v>39</v>
      </c>
      <c r="B53" s="77">
        <v>17</v>
      </c>
      <c r="C53" s="78">
        <v>5006445</v>
      </c>
      <c r="D53" s="23">
        <f>B53/$B$61</f>
        <v>0.39534883720930231</v>
      </c>
      <c r="E53" s="23">
        <f>C53/$C$61</f>
        <v>0.37074438128921822</v>
      </c>
      <c r="F53" s="79"/>
      <c r="G53" s="79">
        <f>RANK(C53,$C$53:$C$60)</f>
        <v>1</v>
      </c>
    </row>
    <row r="54" spans="1:7">
      <c r="A54" s="75" t="s">
        <v>102</v>
      </c>
      <c r="B54" s="77">
        <v>13</v>
      </c>
      <c r="C54" s="78">
        <v>3410850</v>
      </c>
      <c r="D54" s="23">
        <f>B54/$B$61</f>
        <v>0.30232558139534882</v>
      </c>
      <c r="E54" s="23">
        <f>C54/$C$61</f>
        <v>0.25258511237421566</v>
      </c>
      <c r="F54" s="79"/>
      <c r="G54" s="79">
        <f>RANK(C54,$C$53:$C$60)</f>
        <v>2</v>
      </c>
    </row>
    <row r="55" spans="1:7">
      <c r="A55" s="75" t="s">
        <v>40</v>
      </c>
      <c r="B55" s="77">
        <v>7</v>
      </c>
      <c r="C55" s="78">
        <v>3046000</v>
      </c>
      <c r="D55" s="23">
        <f>B55/$B$61</f>
        <v>0.16279069767441862</v>
      </c>
      <c r="E55" s="23">
        <f>C55/$C$61</f>
        <v>0.22556672157727864</v>
      </c>
      <c r="F55" s="79"/>
      <c r="G55" s="79">
        <f>RANK(C55,$C$53:$C$60)</f>
        <v>3</v>
      </c>
    </row>
    <row r="56" spans="1:7">
      <c r="A56" s="75" t="s">
        <v>98</v>
      </c>
      <c r="B56" s="77">
        <v>2</v>
      </c>
      <c r="C56" s="78">
        <v>605000</v>
      </c>
      <c r="D56" s="23">
        <f>B56/$B$61</f>
        <v>4.6511627906976744E-2</v>
      </c>
      <c r="E56" s="23">
        <f>C56/$C$61</f>
        <v>4.4802319945585548E-2</v>
      </c>
      <c r="F56" s="79"/>
      <c r="G56" s="79">
        <f>RANK(C56,$C$53:$C$60)</f>
        <v>4</v>
      </c>
    </row>
    <row r="57" spans="1:7">
      <c r="A57" s="75" t="s">
        <v>55</v>
      </c>
      <c r="B57" s="77">
        <v>1</v>
      </c>
      <c r="C57" s="78">
        <v>546038</v>
      </c>
      <c r="D57" s="23">
        <f>B57/$B$61</f>
        <v>2.3255813953488372E-2</v>
      </c>
      <c r="E57" s="23">
        <f>C57/$C$61</f>
        <v>4.0435982113136593E-2</v>
      </c>
      <c r="F57" s="79"/>
      <c r="G57" s="79">
        <f>RANK(C57,$C$53:$C$60)</f>
        <v>5</v>
      </c>
    </row>
    <row r="58" spans="1:7">
      <c r="A58" s="75" t="s">
        <v>289</v>
      </c>
      <c r="B58" s="77">
        <v>1</v>
      </c>
      <c r="C58" s="78">
        <v>352462</v>
      </c>
      <c r="D58" s="23">
        <f>B58/$B$61</f>
        <v>2.3255813953488372E-2</v>
      </c>
      <c r="E58" s="23">
        <f>C58/$C$61</f>
        <v>2.6101017012662764E-2</v>
      </c>
      <c r="F58" s="79"/>
      <c r="G58" s="79">
        <f>RANK(C58,$C$53:$C$60)</f>
        <v>6</v>
      </c>
    </row>
    <row r="59" spans="1:7">
      <c r="A59" s="75" t="s">
        <v>121</v>
      </c>
      <c r="B59" s="77">
        <v>1</v>
      </c>
      <c r="C59" s="78">
        <v>288970</v>
      </c>
      <c r="D59" s="23">
        <f>B59/$B$61</f>
        <v>2.3255813953488372E-2</v>
      </c>
      <c r="E59" s="23">
        <f>C59/$C$61</f>
        <v>2.1399217181282404E-2</v>
      </c>
      <c r="F59" s="79"/>
      <c r="G59" s="79">
        <f>RANK(C59,$C$53:$C$60)</f>
        <v>7</v>
      </c>
    </row>
    <row r="60" spans="1:7">
      <c r="A60" s="75" t="s">
        <v>41</v>
      </c>
      <c r="B60" s="77">
        <v>1</v>
      </c>
      <c r="C60" s="78">
        <v>248000</v>
      </c>
      <c r="D60" s="23">
        <f>B60/$B$61</f>
        <v>2.3255813953488372E-2</v>
      </c>
      <c r="E60" s="23">
        <f>C60/$C$61</f>
        <v>1.8365248506620191E-2</v>
      </c>
      <c r="F60" s="79"/>
      <c r="G60" s="79">
        <f>RANK(C60,$C$53:$C$60)</f>
        <v>8</v>
      </c>
    </row>
    <row r="61" spans="1:7">
      <c r="A61" s="61" t="s">
        <v>23</v>
      </c>
      <c r="B61" s="34">
        <f>SUM(B53:B60)</f>
        <v>43</v>
      </c>
      <c r="C61" s="53">
        <f>SUM(C53:C60)</f>
        <v>13503765</v>
      </c>
      <c r="D61" s="30">
        <f>SUM(D53:D60)</f>
        <v>1</v>
      </c>
      <c r="E61" s="30">
        <f>SUM(E53:E60)</f>
        <v>1</v>
      </c>
      <c r="F61" s="41"/>
      <c r="G61" s="41"/>
    </row>
    <row r="63" spans="1:7">
      <c r="A63" s="142" t="s">
        <v>24</v>
      </c>
      <c r="B63" s="142"/>
      <c r="C63" s="142"/>
    </row>
    <row r="64" spans="1:7">
      <c r="A64" s="64" t="s">
        <v>25</v>
      </c>
    </row>
  </sheetData>
  <sortState ref="A132:C151">
    <sortCondition descending="1" ref="B132"/>
    <sortCondition descending="1" ref="C132"/>
  </sortState>
  <mergeCells count="7">
    <mergeCell ref="A50:G50"/>
    <mergeCell ref="A63:C63"/>
    <mergeCell ref="A4:G4"/>
    <mergeCell ref="A17:G17"/>
    <mergeCell ref="A26:G26"/>
    <mergeCell ref="A37:G37"/>
    <mergeCell ref="A43:G43"/>
  </mergeCells>
  <phoneticPr fontId="2" type="noConversion"/>
  <hyperlinks>
    <hyperlink ref="A64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G1" sqref="G1"/>
    </sheetView>
  </sheetViews>
  <sheetFormatPr defaultRowHeight="13.2"/>
  <cols>
    <col min="1" max="1" width="31.109375" customWidth="1"/>
    <col min="2" max="2" width="24.77734375" customWidth="1"/>
    <col min="3" max="3" width="9.109375" customWidth="1"/>
    <col min="4" max="4" width="12.21875" customWidth="1"/>
    <col min="5" max="5" width="16.21875" bestFit="1" customWidth="1"/>
    <col min="6" max="6" width="15.5546875" bestFit="1" customWidth="1"/>
    <col min="7" max="7" width="21.6640625" bestFit="1" customWidth="1"/>
  </cols>
  <sheetData>
    <row r="1" spans="1:7">
      <c r="A1" s="81" t="s">
        <v>29</v>
      </c>
      <c r="B1" t="s">
        <v>30</v>
      </c>
    </row>
    <row r="2" spans="1:7">
      <c r="A2" s="81" t="s">
        <v>328</v>
      </c>
      <c r="B2" t="s">
        <v>30</v>
      </c>
    </row>
    <row r="4" spans="1:7">
      <c r="D4" s="81" t="s">
        <v>52</v>
      </c>
    </row>
    <row r="5" spans="1:7">
      <c r="A5" s="81" t="s">
        <v>7</v>
      </c>
      <c r="B5" s="81" t="s">
        <v>26</v>
      </c>
      <c r="C5" s="81" t="s">
        <v>33</v>
      </c>
      <c r="D5" t="s">
        <v>8</v>
      </c>
      <c r="E5" t="s">
        <v>9</v>
      </c>
      <c r="F5" t="s">
        <v>32</v>
      </c>
      <c r="G5" t="s">
        <v>329</v>
      </c>
    </row>
    <row r="6" spans="1:7">
      <c r="A6" t="s">
        <v>74</v>
      </c>
      <c r="D6" s="82">
        <v>21</v>
      </c>
      <c r="E6" s="25">
        <v>12160525</v>
      </c>
      <c r="F6" s="9">
        <v>4.4210526315789471E-2</v>
      </c>
      <c r="G6" s="9">
        <v>2.9566815436212739E-2</v>
      </c>
    </row>
    <row r="7" spans="1:7">
      <c r="B7" t="s">
        <v>35</v>
      </c>
      <c r="D7" s="82">
        <v>21</v>
      </c>
      <c r="E7" s="25">
        <v>12160525</v>
      </c>
      <c r="F7" s="9">
        <v>4.4210526315789471E-2</v>
      </c>
      <c r="G7" s="9">
        <v>2.9566815436212739E-2</v>
      </c>
    </row>
    <row r="8" spans="1:7">
      <c r="C8" t="s">
        <v>76</v>
      </c>
      <c r="D8" s="82">
        <v>21</v>
      </c>
      <c r="E8" s="25">
        <v>12160525</v>
      </c>
      <c r="F8" s="9">
        <v>4.4210526315789471E-2</v>
      </c>
      <c r="G8" s="9">
        <v>2.9566815436212739E-2</v>
      </c>
    </row>
    <row r="9" spans="1:7">
      <c r="A9" t="s">
        <v>77</v>
      </c>
      <c r="D9" s="82">
        <v>39</v>
      </c>
      <c r="E9" s="25">
        <v>17513515</v>
      </c>
      <c r="F9" s="9">
        <v>8.2105263157894737E-2</v>
      </c>
      <c r="G9" s="9">
        <v>4.2581949845450204E-2</v>
      </c>
    </row>
    <row r="10" spans="1:7">
      <c r="B10" t="s">
        <v>78</v>
      </c>
      <c r="D10" s="82">
        <v>39</v>
      </c>
      <c r="E10" s="25">
        <v>17513515</v>
      </c>
      <c r="F10" s="9">
        <v>8.2105263157894737E-2</v>
      </c>
      <c r="G10" s="9">
        <v>4.2581949845450204E-2</v>
      </c>
    </row>
    <row r="11" spans="1:7">
      <c r="C11" t="s">
        <v>79</v>
      </c>
      <c r="D11" s="82">
        <v>39</v>
      </c>
      <c r="E11" s="25">
        <v>17513515</v>
      </c>
      <c r="F11" s="9">
        <v>8.2105263157894737E-2</v>
      </c>
      <c r="G11" s="9">
        <v>4.2581949845450204E-2</v>
      </c>
    </row>
    <row r="12" spans="1:7">
      <c r="A12" t="s">
        <v>41</v>
      </c>
      <c r="D12" s="82">
        <v>36</v>
      </c>
      <c r="E12" s="25">
        <v>29788482.82</v>
      </c>
      <c r="F12" s="9">
        <v>7.5789473684210532E-2</v>
      </c>
      <c r="G12" s="9">
        <v>7.2427018871614013E-2</v>
      </c>
    </row>
    <row r="13" spans="1:7">
      <c r="B13" t="s">
        <v>80</v>
      </c>
      <c r="D13" s="82">
        <v>6</v>
      </c>
      <c r="E13" s="25">
        <v>9278000</v>
      </c>
      <c r="F13" s="9">
        <v>1.2631578947368421E-2</v>
      </c>
      <c r="G13" s="9">
        <v>2.2558311719040238E-2</v>
      </c>
    </row>
    <row r="14" spans="1:7">
      <c r="C14" t="s">
        <v>81</v>
      </c>
      <c r="D14" s="82">
        <v>6</v>
      </c>
      <c r="E14" s="25">
        <v>9278000</v>
      </c>
      <c r="F14" s="9">
        <v>1.2631578947368421E-2</v>
      </c>
      <c r="G14" s="9">
        <v>2.2558311719040238E-2</v>
      </c>
    </row>
    <row r="15" spans="1:7">
      <c r="B15" t="s">
        <v>27</v>
      </c>
      <c r="D15" s="82">
        <v>12</v>
      </c>
      <c r="E15" s="25">
        <v>7655725.8200000003</v>
      </c>
      <c r="F15" s="9">
        <v>2.5263157894736842E-2</v>
      </c>
      <c r="G15" s="9">
        <v>1.8613952304706288E-2</v>
      </c>
    </row>
    <row r="16" spans="1:7">
      <c r="C16" t="s">
        <v>82</v>
      </c>
      <c r="D16" s="82">
        <v>3</v>
      </c>
      <c r="E16" s="25">
        <v>697000</v>
      </c>
      <c r="F16" s="9">
        <v>6.3157894736842104E-3</v>
      </c>
      <c r="G16" s="9">
        <v>1.6946694619714429E-3</v>
      </c>
    </row>
    <row r="17" spans="1:7">
      <c r="C17" t="s">
        <v>83</v>
      </c>
      <c r="D17" s="82">
        <v>9</v>
      </c>
      <c r="E17" s="25">
        <v>6958725.8200000003</v>
      </c>
      <c r="F17" s="9">
        <v>1.8947368421052633E-2</v>
      </c>
      <c r="G17" s="9">
        <v>1.6919282842734848E-2</v>
      </c>
    </row>
    <row r="18" spans="1:7">
      <c r="B18" t="s">
        <v>75</v>
      </c>
      <c r="D18" s="82">
        <v>2</v>
      </c>
      <c r="E18" s="25">
        <v>4459570</v>
      </c>
      <c r="F18" s="9">
        <v>4.2105263157894736E-3</v>
      </c>
      <c r="G18" s="9">
        <v>1.0842893963449049E-2</v>
      </c>
    </row>
    <row r="19" spans="1:7">
      <c r="C19" t="s">
        <v>84</v>
      </c>
      <c r="D19" s="82">
        <v>2</v>
      </c>
      <c r="E19" s="25">
        <v>4459570</v>
      </c>
      <c r="F19" s="9">
        <v>4.2105263157894736E-3</v>
      </c>
      <c r="G19" s="9">
        <v>1.0842893963449049E-2</v>
      </c>
    </row>
    <row r="20" spans="1:7">
      <c r="B20" t="s">
        <v>85</v>
      </c>
      <c r="D20" s="82">
        <v>16</v>
      </c>
      <c r="E20" s="25">
        <v>8395187</v>
      </c>
      <c r="F20" s="9">
        <v>3.3684210526315789E-2</v>
      </c>
      <c r="G20" s="9">
        <v>2.0411860884418438E-2</v>
      </c>
    </row>
    <row r="21" spans="1:7">
      <c r="C21" t="s">
        <v>86</v>
      </c>
      <c r="D21" s="82">
        <v>13</v>
      </c>
      <c r="E21" s="25">
        <v>6807519</v>
      </c>
      <c r="F21" s="9">
        <v>2.736842105263158E-2</v>
      </c>
      <c r="G21" s="9">
        <v>1.6551642124950323E-2</v>
      </c>
    </row>
    <row r="22" spans="1:7">
      <c r="C22" t="s">
        <v>87</v>
      </c>
      <c r="D22" s="82">
        <v>3</v>
      </c>
      <c r="E22" s="25">
        <v>1587668</v>
      </c>
      <c r="F22" s="9">
        <v>6.3157894736842104E-3</v>
      </c>
      <c r="G22" s="9">
        <v>3.8602187594681159E-3</v>
      </c>
    </row>
    <row r="23" spans="1:7">
      <c r="A23" t="s">
        <v>39</v>
      </c>
      <c r="D23" s="82">
        <v>155</v>
      </c>
      <c r="E23" s="25">
        <v>91302108</v>
      </c>
      <c r="F23" s="9">
        <v>0.32631578947368423</v>
      </c>
      <c r="G23" s="9">
        <v>0.22198980522412995</v>
      </c>
    </row>
    <row r="24" spans="1:7">
      <c r="B24" t="s">
        <v>103</v>
      </c>
      <c r="D24" s="82">
        <v>2</v>
      </c>
      <c r="E24" s="25">
        <v>601000</v>
      </c>
      <c r="F24" s="9">
        <v>4.2105263157894736E-3</v>
      </c>
      <c r="G24" s="9">
        <v>1.4612573122594508E-3</v>
      </c>
    </row>
    <row r="25" spans="1:7">
      <c r="C25" t="s">
        <v>157</v>
      </c>
      <c r="D25" s="82">
        <v>2</v>
      </c>
      <c r="E25" s="25">
        <v>601000</v>
      </c>
      <c r="F25" s="9">
        <v>4.2105263157894736E-3</v>
      </c>
      <c r="G25" s="9">
        <v>1.4612573122594508E-3</v>
      </c>
    </row>
    <row r="26" spans="1:7">
      <c r="B26" t="s">
        <v>88</v>
      </c>
      <c r="D26" s="82">
        <v>17</v>
      </c>
      <c r="E26" s="25">
        <v>12727399</v>
      </c>
      <c r="F26" s="9">
        <v>3.5789473684210524E-2</v>
      </c>
      <c r="G26" s="9">
        <v>3.0945099592002697E-2</v>
      </c>
    </row>
    <row r="27" spans="1:7">
      <c r="C27" t="s">
        <v>89</v>
      </c>
      <c r="D27" s="82">
        <v>17</v>
      </c>
      <c r="E27" s="25">
        <v>12727399</v>
      </c>
      <c r="F27" s="9">
        <v>3.5789473684210524E-2</v>
      </c>
      <c r="G27" s="9">
        <v>3.0945099592002697E-2</v>
      </c>
    </row>
    <row r="28" spans="1:7">
      <c r="B28" t="s">
        <v>104</v>
      </c>
      <c r="D28" s="82">
        <v>1</v>
      </c>
      <c r="E28" s="25">
        <v>180000</v>
      </c>
      <c r="F28" s="9">
        <v>2.1052631578947368E-3</v>
      </c>
      <c r="G28" s="9">
        <v>4.3764778070998526E-4</v>
      </c>
    </row>
    <row r="29" spans="1:7">
      <c r="C29" t="s">
        <v>161</v>
      </c>
      <c r="D29" s="82">
        <v>1</v>
      </c>
      <c r="E29" s="25">
        <v>180000</v>
      </c>
      <c r="F29" s="9">
        <v>2.1052631578947368E-3</v>
      </c>
      <c r="G29" s="9">
        <v>4.3764778070998526E-4</v>
      </c>
    </row>
    <row r="30" spans="1:7">
      <c r="B30" t="s">
        <v>47</v>
      </c>
      <c r="D30" s="82">
        <v>23</v>
      </c>
      <c r="E30" s="25">
        <v>12985800</v>
      </c>
      <c r="F30" s="9">
        <v>4.8421052631578948E-2</v>
      </c>
      <c r="G30" s="9">
        <v>3.1573369726354036E-2</v>
      </c>
    </row>
    <row r="31" spans="1:7">
      <c r="C31" t="s">
        <v>48</v>
      </c>
      <c r="D31" s="82">
        <v>23</v>
      </c>
      <c r="E31" s="25">
        <v>12985800</v>
      </c>
      <c r="F31" s="9">
        <v>4.8421052631578948E-2</v>
      </c>
      <c r="G31" s="9">
        <v>3.1573369726354036E-2</v>
      </c>
    </row>
    <row r="32" spans="1:7">
      <c r="B32" t="s">
        <v>28</v>
      </c>
      <c r="D32" s="82">
        <v>99</v>
      </c>
      <c r="E32" s="25">
        <v>57898027</v>
      </c>
      <c r="F32" s="9">
        <v>0.20842105263157895</v>
      </c>
      <c r="G32" s="9">
        <v>0.14077190568909337</v>
      </c>
    </row>
    <row r="33" spans="1:7">
      <c r="C33" t="s">
        <v>46</v>
      </c>
      <c r="D33" s="82">
        <v>19</v>
      </c>
      <c r="E33" s="25">
        <v>12852335</v>
      </c>
      <c r="F33" s="9">
        <v>0.04</v>
      </c>
      <c r="G33" s="9">
        <v>3.124886605384038E-2</v>
      </c>
    </row>
    <row r="34" spans="1:7">
      <c r="C34" t="s">
        <v>92</v>
      </c>
      <c r="D34" s="82">
        <v>12</v>
      </c>
      <c r="E34" s="25">
        <v>7702619</v>
      </c>
      <c r="F34" s="9">
        <v>2.5263157894736842E-2</v>
      </c>
      <c r="G34" s="9">
        <v>1.8727967283358699E-2</v>
      </c>
    </row>
    <row r="35" spans="1:7">
      <c r="C35" t="s">
        <v>93</v>
      </c>
      <c r="D35" s="82">
        <v>7</v>
      </c>
      <c r="E35" s="25">
        <v>4183873</v>
      </c>
      <c r="F35" s="9">
        <v>1.4736842105263158E-2</v>
      </c>
      <c r="G35" s="9">
        <v>1.0172570740124601E-2</v>
      </c>
    </row>
    <row r="36" spans="1:7">
      <c r="C36" t="s">
        <v>94</v>
      </c>
      <c r="D36" s="82">
        <v>4</v>
      </c>
      <c r="E36" s="25">
        <v>1935000</v>
      </c>
      <c r="F36" s="9">
        <v>8.4210526315789472E-3</v>
      </c>
      <c r="G36" s="9">
        <v>4.7047136426323416E-3</v>
      </c>
    </row>
    <row r="37" spans="1:7">
      <c r="C37" t="s">
        <v>90</v>
      </c>
      <c r="D37" s="82">
        <v>19</v>
      </c>
      <c r="E37" s="25">
        <v>11971000</v>
      </c>
      <c r="F37" s="9">
        <v>0.04</v>
      </c>
      <c r="G37" s="9">
        <v>2.9106008793773518E-2</v>
      </c>
    </row>
    <row r="38" spans="1:7">
      <c r="C38" t="s">
        <v>49</v>
      </c>
      <c r="D38" s="82">
        <v>38</v>
      </c>
      <c r="E38" s="25">
        <v>19253200</v>
      </c>
      <c r="F38" s="9">
        <v>0.08</v>
      </c>
      <c r="G38" s="9">
        <v>4.6811779175363818E-2</v>
      </c>
    </row>
    <row r="39" spans="1:7">
      <c r="B39" t="s">
        <v>85</v>
      </c>
      <c r="D39" s="82">
        <v>13</v>
      </c>
      <c r="E39" s="25">
        <v>6909882</v>
      </c>
      <c r="F39" s="9">
        <v>2.736842105263158E-2</v>
      </c>
      <c r="G39" s="9">
        <v>1.6800525123710414E-2</v>
      </c>
    </row>
    <row r="40" spans="1:7">
      <c r="C40" t="s">
        <v>95</v>
      </c>
      <c r="D40" s="82">
        <v>13</v>
      </c>
      <c r="E40" s="25">
        <v>6909882</v>
      </c>
      <c r="F40" s="9">
        <v>2.736842105263158E-2</v>
      </c>
      <c r="G40" s="9">
        <v>1.6800525123710414E-2</v>
      </c>
    </row>
    <row r="41" spans="1:7">
      <c r="A41" t="s">
        <v>96</v>
      </c>
      <c r="D41" s="82">
        <v>11</v>
      </c>
      <c r="E41" s="25">
        <v>5691800</v>
      </c>
      <c r="F41" s="9">
        <v>2.3157894736842106E-2</v>
      </c>
      <c r="G41" s="9">
        <v>1.3838909101361633E-2</v>
      </c>
    </row>
    <row r="42" spans="1:7">
      <c r="B42" t="s">
        <v>97</v>
      </c>
      <c r="D42" s="82">
        <v>11</v>
      </c>
      <c r="E42" s="25">
        <v>5691800</v>
      </c>
      <c r="F42" s="9">
        <v>2.3157894736842106E-2</v>
      </c>
      <c r="G42" s="9">
        <v>1.3838909101361633E-2</v>
      </c>
    </row>
    <row r="43" spans="1:7">
      <c r="C43" t="s">
        <v>101</v>
      </c>
      <c r="D43" s="82">
        <v>11</v>
      </c>
      <c r="E43" s="25">
        <v>5691800</v>
      </c>
      <c r="F43" s="9">
        <v>2.3157894736842106E-2</v>
      </c>
      <c r="G43" s="9">
        <v>1.3838909101361633E-2</v>
      </c>
    </row>
    <row r="44" spans="1:7">
      <c r="A44" t="s">
        <v>98</v>
      </c>
      <c r="D44" s="82">
        <v>8</v>
      </c>
      <c r="E44" s="25">
        <v>26081500</v>
      </c>
      <c r="F44" s="9">
        <v>1.6842105263157894E-2</v>
      </c>
      <c r="G44" s="9">
        <v>6.3413947736597115E-2</v>
      </c>
    </row>
    <row r="45" spans="1:7">
      <c r="B45" t="s">
        <v>163</v>
      </c>
      <c r="D45" s="82">
        <v>1</v>
      </c>
      <c r="E45" s="25">
        <v>500000</v>
      </c>
      <c r="F45" s="9">
        <v>2.1052631578947368E-3</v>
      </c>
      <c r="G45" s="9">
        <v>1.215688279749959E-3</v>
      </c>
    </row>
    <row r="46" spans="1:7">
      <c r="C46" t="s">
        <v>100</v>
      </c>
      <c r="D46" s="82">
        <v>1</v>
      </c>
      <c r="E46" s="25">
        <v>500000</v>
      </c>
      <c r="F46" s="9">
        <v>2.1052631578947368E-3</v>
      </c>
      <c r="G46" s="9">
        <v>1.215688279749959E-3</v>
      </c>
    </row>
    <row r="47" spans="1:7">
      <c r="B47" t="s">
        <v>99</v>
      </c>
      <c r="D47" s="82">
        <v>3</v>
      </c>
      <c r="E47" s="25">
        <v>2431500</v>
      </c>
      <c r="F47" s="9">
        <v>6.3157894736842104E-3</v>
      </c>
      <c r="G47" s="9">
        <v>5.9118921044240503E-3</v>
      </c>
    </row>
    <row r="48" spans="1:7">
      <c r="C48" t="s">
        <v>100</v>
      </c>
      <c r="D48" s="82">
        <v>1</v>
      </c>
      <c r="E48" s="25">
        <v>1075000</v>
      </c>
      <c r="F48" s="9">
        <v>2.1052631578947368E-3</v>
      </c>
      <c r="G48" s="9">
        <v>2.613729801462412E-3</v>
      </c>
    </row>
    <row r="49" spans="1:7">
      <c r="C49" t="s">
        <v>73</v>
      </c>
      <c r="D49" s="82">
        <v>2</v>
      </c>
      <c r="E49" s="25">
        <v>1356500</v>
      </c>
      <c r="F49" s="9">
        <v>4.2105263157894736E-3</v>
      </c>
      <c r="G49" s="9">
        <v>3.2981623029616387E-3</v>
      </c>
    </row>
    <row r="50" spans="1:7">
      <c r="B50" t="s">
        <v>57</v>
      </c>
      <c r="D50" s="82">
        <v>4</v>
      </c>
      <c r="E50" s="25">
        <v>23150000</v>
      </c>
      <c r="F50" s="9">
        <v>8.4210526315789472E-3</v>
      </c>
      <c r="G50" s="9">
        <v>5.6286367352423101E-2</v>
      </c>
    </row>
    <row r="51" spans="1:7">
      <c r="C51" t="s">
        <v>58</v>
      </c>
      <c r="D51" s="82">
        <v>4</v>
      </c>
      <c r="E51" s="25">
        <v>23150000</v>
      </c>
      <c r="F51" s="9">
        <v>8.4210526315789472E-3</v>
      </c>
      <c r="G51" s="9">
        <v>5.6286367352423101E-2</v>
      </c>
    </row>
    <row r="52" spans="1:7">
      <c r="A52" t="s">
        <v>102</v>
      </c>
      <c r="D52" s="82">
        <v>106</v>
      </c>
      <c r="E52" s="25">
        <v>75137950.349999994</v>
      </c>
      <c r="F52" s="9">
        <v>0.22315789473684211</v>
      </c>
      <c r="G52" s="9">
        <v>0.18268865120985864</v>
      </c>
    </row>
    <row r="53" spans="1:7">
      <c r="B53" t="s">
        <v>103</v>
      </c>
      <c r="D53" s="82">
        <v>8</v>
      </c>
      <c r="E53" s="25">
        <v>4744000</v>
      </c>
      <c r="F53" s="9">
        <v>1.6842105263157894E-2</v>
      </c>
      <c r="G53" s="9">
        <v>1.1534450398267612E-2</v>
      </c>
    </row>
    <row r="54" spans="1:7">
      <c r="C54" t="s">
        <v>59</v>
      </c>
      <c r="D54" s="82">
        <v>3</v>
      </c>
      <c r="E54" s="25">
        <v>2935000</v>
      </c>
      <c r="F54" s="9">
        <v>6.3157894736842104E-3</v>
      </c>
      <c r="G54" s="9">
        <v>7.1360902021322592E-3</v>
      </c>
    </row>
    <row r="55" spans="1:7">
      <c r="C55" t="s">
        <v>60</v>
      </c>
      <c r="D55" s="82">
        <v>5</v>
      </c>
      <c r="E55" s="25">
        <v>1809000</v>
      </c>
      <c r="F55" s="9">
        <v>1.0526315789473684E-2</v>
      </c>
      <c r="G55" s="9">
        <v>4.3983601961353515E-3</v>
      </c>
    </row>
    <row r="56" spans="1:7">
      <c r="B56" t="s">
        <v>27</v>
      </c>
      <c r="D56" s="82">
        <v>41</v>
      </c>
      <c r="E56" s="25">
        <v>27793983</v>
      </c>
      <c r="F56" s="9">
        <v>8.6315789473684207E-2</v>
      </c>
      <c r="G56" s="9">
        <v>6.7577638761339209E-2</v>
      </c>
    </row>
    <row r="57" spans="1:7">
      <c r="C57" t="s">
        <v>105</v>
      </c>
      <c r="D57" s="82">
        <v>12</v>
      </c>
      <c r="E57" s="25">
        <v>6121250</v>
      </c>
      <c r="F57" s="9">
        <v>2.5263157894736842E-2</v>
      </c>
      <c r="G57" s="9">
        <v>1.4883063764838873E-2</v>
      </c>
    </row>
    <row r="58" spans="1:7">
      <c r="C58" t="s">
        <v>106</v>
      </c>
      <c r="D58" s="82">
        <v>6</v>
      </c>
      <c r="E58" s="25">
        <v>3155800</v>
      </c>
      <c r="F58" s="9">
        <v>1.2631578947368421E-2</v>
      </c>
      <c r="G58" s="9">
        <v>7.6729381464698413E-3</v>
      </c>
    </row>
    <row r="59" spans="1:7">
      <c r="C59" t="s">
        <v>107</v>
      </c>
      <c r="D59" s="82">
        <v>4</v>
      </c>
      <c r="E59" s="25">
        <v>2440000</v>
      </c>
      <c r="F59" s="9">
        <v>8.4210526315789472E-3</v>
      </c>
      <c r="G59" s="9">
        <v>5.9325588051797997E-3</v>
      </c>
    </row>
    <row r="60" spans="1:7">
      <c r="C60" t="s">
        <v>50</v>
      </c>
      <c r="D60" s="82">
        <v>12</v>
      </c>
      <c r="E60" s="25">
        <v>5923900</v>
      </c>
      <c r="F60" s="9">
        <v>2.5263157894736842E-2</v>
      </c>
      <c r="G60" s="9">
        <v>1.4403231600821563E-2</v>
      </c>
    </row>
    <row r="61" spans="1:7">
      <c r="C61" t="s">
        <v>109</v>
      </c>
      <c r="D61" s="82">
        <v>2</v>
      </c>
      <c r="E61" s="25">
        <v>1388033</v>
      </c>
      <c r="F61" s="9">
        <v>4.2105263157894736E-3</v>
      </c>
      <c r="G61" s="9">
        <v>3.3748309000123495E-3</v>
      </c>
    </row>
    <row r="62" spans="1:7">
      <c r="C62" t="s">
        <v>164</v>
      </c>
      <c r="D62" s="82">
        <v>3</v>
      </c>
      <c r="E62" s="25">
        <v>7725000</v>
      </c>
      <c r="F62" s="9">
        <v>6.3157894736842104E-3</v>
      </c>
      <c r="G62" s="9">
        <v>1.8782383922136867E-2</v>
      </c>
    </row>
    <row r="63" spans="1:7">
      <c r="C63" t="s">
        <v>72</v>
      </c>
      <c r="D63" s="82">
        <v>2</v>
      </c>
      <c r="E63" s="25">
        <v>1040000</v>
      </c>
      <c r="F63" s="9">
        <v>4.2105263157894736E-3</v>
      </c>
      <c r="G63" s="9">
        <v>2.5286316218799147E-3</v>
      </c>
    </row>
    <row r="64" spans="1:7">
      <c r="B64" t="s">
        <v>165</v>
      </c>
      <c r="D64" s="82">
        <v>33</v>
      </c>
      <c r="E64" s="25">
        <v>23465200.350000001</v>
      </c>
      <c r="F64" s="9">
        <v>6.9473684210526312E-2</v>
      </c>
      <c r="G64" s="9">
        <v>5.7052738094959275E-2</v>
      </c>
    </row>
    <row r="65" spans="1:7">
      <c r="C65" t="s">
        <v>166</v>
      </c>
      <c r="D65" s="82">
        <v>9</v>
      </c>
      <c r="E65" s="25">
        <v>2484500</v>
      </c>
      <c r="F65" s="9">
        <v>1.8947368421052633E-2</v>
      </c>
      <c r="G65" s="9">
        <v>6.0407550620775463E-3</v>
      </c>
    </row>
    <row r="66" spans="1:7">
      <c r="C66" t="s">
        <v>112</v>
      </c>
      <c r="D66" s="82">
        <v>17</v>
      </c>
      <c r="E66" s="25">
        <v>17995700.350000001</v>
      </c>
      <c r="F66" s="9">
        <v>3.5789473684210524E-2</v>
      </c>
      <c r="G66" s="9">
        <v>4.3754324002774472E-2</v>
      </c>
    </row>
    <row r="67" spans="1:7">
      <c r="C67" t="s">
        <v>108</v>
      </c>
      <c r="D67" s="82">
        <v>1</v>
      </c>
      <c r="E67" s="25">
        <v>810000</v>
      </c>
      <c r="F67" s="9">
        <v>2.1052631578947368E-3</v>
      </c>
      <c r="G67" s="9">
        <v>1.9694150131949334E-3</v>
      </c>
    </row>
    <row r="68" spans="1:7">
      <c r="C68" t="s">
        <v>72</v>
      </c>
      <c r="D68" s="82">
        <v>6</v>
      </c>
      <c r="E68" s="25">
        <v>2175000</v>
      </c>
      <c r="F68" s="9">
        <v>1.2631578947368421E-2</v>
      </c>
      <c r="G68" s="9">
        <v>5.2882440169123215E-3</v>
      </c>
    </row>
    <row r="69" spans="1:7">
      <c r="B69" t="s">
        <v>97</v>
      </c>
      <c r="D69" s="82">
        <v>24</v>
      </c>
      <c r="E69" s="25">
        <v>19134767</v>
      </c>
      <c r="F69" s="9">
        <v>5.0526315789473683E-2</v>
      </c>
      <c r="G69" s="9">
        <v>4.6523823955292566E-2</v>
      </c>
    </row>
    <row r="70" spans="1:7">
      <c r="C70" t="s">
        <v>110</v>
      </c>
      <c r="D70" s="82">
        <v>8</v>
      </c>
      <c r="E70" s="25">
        <v>10507100</v>
      </c>
      <c r="F70" s="9">
        <v>1.6842105263157894E-2</v>
      </c>
      <c r="G70" s="9">
        <v>2.5546716648321588E-2</v>
      </c>
    </row>
    <row r="71" spans="1:7">
      <c r="C71" t="s">
        <v>111</v>
      </c>
      <c r="D71" s="82">
        <v>11</v>
      </c>
      <c r="E71" s="25">
        <v>6925287</v>
      </c>
      <c r="F71" s="9">
        <v>2.3157894736842106E-2</v>
      </c>
      <c r="G71" s="9">
        <v>1.6837980479609507E-2</v>
      </c>
    </row>
    <row r="72" spans="1:7">
      <c r="C72" t="s">
        <v>168</v>
      </c>
      <c r="D72" s="82">
        <v>5</v>
      </c>
      <c r="E72" s="25">
        <v>1702380</v>
      </c>
      <c r="F72" s="9">
        <v>1.0526315789473684E-2</v>
      </c>
      <c r="G72" s="9">
        <v>4.13912682736147E-3</v>
      </c>
    </row>
    <row r="73" spans="1:7">
      <c r="A73" t="s">
        <v>40</v>
      </c>
      <c r="D73" s="82">
        <v>68</v>
      </c>
      <c r="E73" s="25">
        <v>135268442</v>
      </c>
      <c r="F73" s="9">
        <v>0.1431578947368421</v>
      </c>
      <c r="G73" s="9">
        <v>0.32888851911887418</v>
      </c>
    </row>
    <row r="74" spans="1:7">
      <c r="B74" t="s">
        <v>103</v>
      </c>
      <c r="D74" s="82">
        <v>1</v>
      </c>
      <c r="E74" s="25">
        <v>635000</v>
      </c>
      <c r="F74" s="9">
        <v>2.1052631578947368E-3</v>
      </c>
      <c r="G74" s="9">
        <v>1.543924115282448E-3</v>
      </c>
    </row>
    <row r="75" spans="1:7">
      <c r="C75" t="s">
        <v>113</v>
      </c>
      <c r="D75" s="82">
        <v>1</v>
      </c>
      <c r="E75" s="25">
        <v>635000</v>
      </c>
      <c r="F75" s="9">
        <v>2.1052631578947368E-3</v>
      </c>
      <c r="G75" s="9">
        <v>1.543924115282448E-3</v>
      </c>
    </row>
    <row r="76" spans="1:7">
      <c r="B76" t="s">
        <v>170</v>
      </c>
      <c r="D76" s="82">
        <v>1</v>
      </c>
      <c r="E76" s="25">
        <v>285000</v>
      </c>
      <c r="F76" s="9">
        <v>2.1052631578947368E-3</v>
      </c>
      <c r="G76" s="9">
        <v>6.9294231945747663E-4</v>
      </c>
    </row>
    <row r="77" spans="1:7">
      <c r="C77" t="s">
        <v>171</v>
      </c>
      <c r="D77" s="82">
        <v>1</v>
      </c>
      <c r="E77" s="25">
        <v>285000</v>
      </c>
      <c r="F77" s="9">
        <v>2.1052631578947368E-3</v>
      </c>
      <c r="G77" s="9">
        <v>6.9294231945747663E-4</v>
      </c>
    </row>
    <row r="78" spans="1:7">
      <c r="B78" t="s">
        <v>80</v>
      </c>
      <c r="D78" s="82">
        <v>10</v>
      </c>
      <c r="E78" s="25">
        <v>26293000</v>
      </c>
      <c r="F78" s="9">
        <v>2.1052631578947368E-2</v>
      </c>
      <c r="G78" s="9">
        <v>6.3928183878931344E-2</v>
      </c>
    </row>
    <row r="79" spans="1:7">
      <c r="C79" t="s">
        <v>114</v>
      </c>
      <c r="D79" s="82">
        <v>10</v>
      </c>
      <c r="E79" s="25">
        <v>26293000</v>
      </c>
      <c r="F79" s="9">
        <v>2.1052631578947368E-2</v>
      </c>
      <c r="G79" s="9">
        <v>6.3928183878931344E-2</v>
      </c>
    </row>
    <row r="80" spans="1:7">
      <c r="B80" t="s">
        <v>27</v>
      </c>
      <c r="D80" s="82">
        <v>29</v>
      </c>
      <c r="E80" s="25">
        <v>91285480</v>
      </c>
      <c r="F80" s="9">
        <v>6.1052631578947365E-2</v>
      </c>
      <c r="G80" s="9">
        <v>0.22194937629469857</v>
      </c>
    </row>
    <row r="81" spans="1:7">
      <c r="C81" t="s">
        <v>115</v>
      </c>
      <c r="D81" s="82">
        <v>3</v>
      </c>
      <c r="E81" s="25">
        <v>2588157</v>
      </c>
      <c r="F81" s="9">
        <v>6.3157894736842104E-3</v>
      </c>
      <c r="G81" s="9">
        <v>6.2927842621056289E-3</v>
      </c>
    </row>
    <row r="82" spans="1:7">
      <c r="C82" t="s">
        <v>116</v>
      </c>
      <c r="D82" s="82">
        <v>16</v>
      </c>
      <c r="E82" s="25">
        <v>8184303</v>
      </c>
      <c r="F82" s="9">
        <v>3.3684210526315789E-2</v>
      </c>
      <c r="G82" s="9">
        <v>1.9899122470044859E-2</v>
      </c>
    </row>
    <row r="83" spans="1:7">
      <c r="C83" t="s">
        <v>34</v>
      </c>
      <c r="D83" s="82">
        <v>6</v>
      </c>
      <c r="E83" s="25">
        <v>79081220</v>
      </c>
      <c r="F83" s="9">
        <v>1.2631578947368421E-2</v>
      </c>
      <c r="G83" s="9">
        <v>0.1922762246046561</v>
      </c>
    </row>
    <row r="84" spans="1:7">
      <c r="C84" t="s">
        <v>117</v>
      </c>
      <c r="D84" s="82">
        <v>2</v>
      </c>
      <c r="E84" s="25">
        <v>610000</v>
      </c>
      <c r="F84" s="9">
        <v>4.2105263157894736E-3</v>
      </c>
      <c r="G84" s="9">
        <v>1.4831397012949499E-3</v>
      </c>
    </row>
    <row r="85" spans="1:7">
      <c r="C85" t="s">
        <v>172</v>
      </c>
      <c r="D85" s="82">
        <v>1</v>
      </c>
      <c r="E85" s="25">
        <v>77800</v>
      </c>
      <c r="F85" s="9">
        <v>2.1052631578947368E-3</v>
      </c>
      <c r="G85" s="9">
        <v>1.8916109632909363E-4</v>
      </c>
    </row>
    <row r="86" spans="1:7">
      <c r="C86" t="s">
        <v>118</v>
      </c>
      <c r="D86" s="82">
        <v>1</v>
      </c>
      <c r="E86" s="25">
        <v>744000</v>
      </c>
      <c r="F86" s="9">
        <v>2.1052631578947368E-3</v>
      </c>
      <c r="G86" s="9">
        <v>1.8089441602679389E-3</v>
      </c>
    </row>
    <row r="87" spans="1:7">
      <c r="B87" t="s">
        <v>91</v>
      </c>
      <c r="D87" s="82">
        <v>10</v>
      </c>
      <c r="E87" s="25">
        <v>6548000</v>
      </c>
      <c r="F87" s="9">
        <v>2.1052631578947368E-2</v>
      </c>
      <c r="G87" s="9">
        <v>1.5920653711605462E-2</v>
      </c>
    </row>
    <row r="88" spans="1:7">
      <c r="C88" t="s">
        <v>119</v>
      </c>
      <c r="D88" s="82">
        <v>10</v>
      </c>
      <c r="E88" s="25">
        <v>6548000</v>
      </c>
      <c r="F88" s="9">
        <v>2.1052631578947368E-2</v>
      </c>
      <c r="G88" s="9">
        <v>1.5920653711605462E-2</v>
      </c>
    </row>
    <row r="89" spans="1:7">
      <c r="B89" t="s">
        <v>97</v>
      </c>
      <c r="D89" s="82">
        <v>17</v>
      </c>
      <c r="E89" s="25">
        <v>10221962</v>
      </c>
      <c r="F89" s="9">
        <v>3.5789473684210524E-2</v>
      </c>
      <c r="G89" s="9">
        <v>2.48534387988989E-2</v>
      </c>
    </row>
    <row r="90" spans="1:7">
      <c r="C90" t="s">
        <v>120</v>
      </c>
      <c r="D90" s="82">
        <v>17</v>
      </c>
      <c r="E90" s="25">
        <v>10221962</v>
      </c>
      <c r="F90" s="9">
        <v>3.5789473684210524E-2</v>
      </c>
      <c r="G90" s="9">
        <v>2.48534387988989E-2</v>
      </c>
    </row>
    <row r="91" spans="1:7">
      <c r="A91" t="s">
        <v>55</v>
      </c>
      <c r="D91" s="82">
        <v>8</v>
      </c>
      <c r="E91" s="25">
        <v>2967000</v>
      </c>
      <c r="F91" s="9">
        <v>1.6842105263157894E-2</v>
      </c>
      <c r="G91" s="9">
        <v>7.2138942520362567E-3</v>
      </c>
    </row>
    <row r="92" spans="1:7">
      <c r="B92" t="s">
        <v>99</v>
      </c>
      <c r="D92" s="82">
        <v>8</v>
      </c>
      <c r="E92" s="25">
        <v>2967000</v>
      </c>
      <c r="F92" s="9">
        <v>1.6842105263157894E-2</v>
      </c>
      <c r="G92" s="9">
        <v>7.2138942520362567E-3</v>
      </c>
    </row>
    <row r="93" spans="1:7">
      <c r="C93" t="s">
        <v>72</v>
      </c>
      <c r="D93" s="82">
        <v>8</v>
      </c>
      <c r="E93" s="25">
        <v>2967000</v>
      </c>
      <c r="F93" s="9">
        <v>1.6842105263157894E-2</v>
      </c>
      <c r="G93" s="9">
        <v>7.2138942520362567E-3</v>
      </c>
    </row>
    <row r="94" spans="1:7">
      <c r="A94" t="s">
        <v>121</v>
      </c>
      <c r="D94" s="82">
        <v>4</v>
      </c>
      <c r="E94" s="25">
        <v>1882000</v>
      </c>
      <c r="F94" s="9">
        <v>8.4210526315789472E-3</v>
      </c>
      <c r="G94" s="9">
        <v>4.5758506849788456E-3</v>
      </c>
    </row>
    <row r="95" spans="1:7">
      <c r="B95" t="s">
        <v>97</v>
      </c>
      <c r="D95" s="82">
        <v>4</v>
      </c>
      <c r="E95" s="25">
        <v>1882000</v>
      </c>
      <c r="F95" s="9">
        <v>8.4210526315789472E-3</v>
      </c>
      <c r="G95" s="9">
        <v>4.5758506849788456E-3</v>
      </c>
    </row>
    <row r="96" spans="1:7">
      <c r="C96" t="s">
        <v>122</v>
      </c>
      <c r="D96" s="82">
        <v>4</v>
      </c>
      <c r="E96" s="25">
        <v>1882000</v>
      </c>
      <c r="F96" s="9">
        <v>8.4210526315789472E-3</v>
      </c>
      <c r="G96" s="9">
        <v>4.5758506849788456E-3</v>
      </c>
    </row>
    <row r="97" spans="1:7">
      <c r="A97" t="s">
        <v>123</v>
      </c>
      <c r="D97" s="82">
        <v>19</v>
      </c>
      <c r="E97" s="25">
        <v>13496321</v>
      </c>
      <c r="F97" s="9">
        <v>0.04</v>
      </c>
      <c r="G97" s="9">
        <v>3.2814638518886489E-2</v>
      </c>
    </row>
    <row r="98" spans="1:7">
      <c r="B98" t="s">
        <v>75</v>
      </c>
      <c r="D98" s="82">
        <v>19</v>
      </c>
      <c r="E98" s="25">
        <v>13496321</v>
      </c>
      <c r="F98" s="9">
        <v>0.04</v>
      </c>
      <c r="G98" s="9">
        <v>3.2814638518886489E-2</v>
      </c>
    </row>
    <row r="99" spans="1:7">
      <c r="C99" t="s">
        <v>124</v>
      </c>
      <c r="D99" s="82">
        <v>19</v>
      </c>
      <c r="E99" s="25">
        <v>13496321</v>
      </c>
      <c r="F99" s="9">
        <v>0.04</v>
      </c>
      <c r="G99" s="9">
        <v>3.2814638518886489E-2</v>
      </c>
    </row>
    <row r="100" spans="1:7">
      <c r="A100" t="s">
        <v>31</v>
      </c>
      <c r="D100" s="82">
        <v>475</v>
      </c>
      <c r="E100" s="25">
        <v>411289644.16999996</v>
      </c>
      <c r="F100" s="9">
        <v>1</v>
      </c>
      <c r="G10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74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21.109375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81" t="s">
        <v>1</v>
      </c>
      <c r="B1" t="s">
        <v>30</v>
      </c>
    </row>
    <row r="3" spans="1:6">
      <c r="C3" s="81" t="s">
        <v>52</v>
      </c>
    </row>
    <row r="4" spans="1:6">
      <c r="A4" s="81" t="s">
        <v>51</v>
      </c>
      <c r="B4" s="81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248</v>
      </c>
      <c r="C5" s="82">
        <v>1</v>
      </c>
      <c r="D5" s="25">
        <v>245000</v>
      </c>
      <c r="E5" s="9">
        <v>1.1764705882352941E-2</v>
      </c>
      <c r="F5" s="9">
        <v>1.1522397254595559E-3</v>
      </c>
    </row>
    <row r="6" spans="1:6">
      <c r="B6" t="s">
        <v>98</v>
      </c>
      <c r="C6" s="82">
        <v>1</v>
      </c>
      <c r="D6" s="25">
        <v>245000</v>
      </c>
      <c r="E6" s="9">
        <v>1.1764705882352941E-2</v>
      </c>
      <c r="F6" s="9">
        <v>1.1522397254595559E-3</v>
      </c>
    </row>
    <row r="7" spans="1:6">
      <c r="C7" s="82"/>
      <c r="D7" s="25"/>
      <c r="E7" s="9"/>
      <c r="F7" s="9"/>
    </row>
    <row r="8" spans="1:6">
      <c r="A8" t="s">
        <v>195</v>
      </c>
      <c r="C8" s="82">
        <v>1</v>
      </c>
      <c r="D8" s="25">
        <v>387000</v>
      </c>
      <c r="E8" s="9">
        <v>1.1764705882352941E-2</v>
      </c>
      <c r="F8" s="9">
        <v>1.8200684642973395E-3</v>
      </c>
    </row>
    <row r="9" spans="1:6">
      <c r="B9" t="s">
        <v>39</v>
      </c>
      <c r="C9" s="82">
        <v>1</v>
      </c>
      <c r="D9" s="25">
        <v>387000</v>
      </c>
      <c r="E9" s="9">
        <v>1.1764705882352941E-2</v>
      </c>
      <c r="F9" s="9">
        <v>1.8200684642973395E-3</v>
      </c>
    </row>
    <row r="10" spans="1:6">
      <c r="C10" s="82"/>
      <c r="D10" s="25"/>
      <c r="E10" s="9"/>
      <c r="F10" s="9"/>
    </row>
    <row r="11" spans="1:6">
      <c r="A11" t="s">
        <v>258</v>
      </c>
      <c r="C11" s="82">
        <v>1</v>
      </c>
      <c r="D11" s="25">
        <v>77200</v>
      </c>
      <c r="E11" s="9">
        <v>1.1764705882352941E-2</v>
      </c>
      <c r="F11" s="9">
        <v>3.6307308900194991E-4</v>
      </c>
    </row>
    <row r="12" spans="1:6">
      <c r="B12" t="s">
        <v>102</v>
      </c>
      <c r="C12" s="82">
        <v>1</v>
      </c>
      <c r="D12" s="25">
        <v>77200</v>
      </c>
      <c r="E12" s="9">
        <v>1.1764705882352941E-2</v>
      </c>
      <c r="F12" s="9">
        <v>3.6307308900194991E-4</v>
      </c>
    </row>
    <row r="13" spans="1:6">
      <c r="C13" s="82"/>
      <c r="D13" s="25"/>
      <c r="E13" s="9"/>
      <c r="F13" s="9"/>
    </row>
    <row r="14" spans="1:6">
      <c r="A14" t="s">
        <v>298</v>
      </c>
      <c r="C14" s="82">
        <v>1</v>
      </c>
      <c r="D14" s="25">
        <v>450000</v>
      </c>
      <c r="E14" s="9">
        <v>1.1764705882352941E-2</v>
      </c>
      <c r="F14" s="9">
        <v>2.1163586794155109E-3</v>
      </c>
    </row>
    <row r="15" spans="1:6">
      <c r="B15" t="s">
        <v>40</v>
      </c>
      <c r="C15" s="82">
        <v>1</v>
      </c>
      <c r="D15" s="25">
        <v>450000</v>
      </c>
      <c r="E15" s="9">
        <v>1.1764705882352941E-2</v>
      </c>
      <c r="F15" s="9">
        <v>2.1163586794155109E-3</v>
      </c>
    </row>
    <row r="16" spans="1:6">
      <c r="C16" s="82"/>
      <c r="D16" s="25"/>
      <c r="E16" s="9"/>
      <c r="F16" s="9"/>
    </row>
    <row r="17" spans="1:6">
      <c r="A17" t="s">
        <v>183</v>
      </c>
      <c r="C17" s="82">
        <v>6</v>
      </c>
      <c r="D17" s="25">
        <v>1179925</v>
      </c>
      <c r="E17" s="9">
        <v>7.0588235294117646E-2</v>
      </c>
      <c r="F17" s="9">
        <v>5.54921003290966E-3</v>
      </c>
    </row>
    <row r="18" spans="1:6">
      <c r="B18" t="s">
        <v>41</v>
      </c>
      <c r="C18" s="82">
        <v>2</v>
      </c>
      <c r="D18" s="25">
        <v>533800</v>
      </c>
      <c r="E18" s="9">
        <v>2.3529411764705882E-2</v>
      </c>
      <c r="F18" s="9">
        <v>2.5104716957155553E-3</v>
      </c>
    </row>
    <row r="19" spans="1:6">
      <c r="B19" t="s">
        <v>39</v>
      </c>
      <c r="C19" s="82">
        <v>3</v>
      </c>
      <c r="D19" s="25">
        <v>609400</v>
      </c>
      <c r="E19" s="9">
        <v>3.5294117647058823E-2</v>
      </c>
      <c r="F19" s="9">
        <v>2.8660199538573608E-3</v>
      </c>
    </row>
    <row r="20" spans="1:6">
      <c r="B20" t="s">
        <v>102</v>
      </c>
      <c r="C20" s="82">
        <v>1</v>
      </c>
      <c r="D20" s="25">
        <v>36725</v>
      </c>
      <c r="E20" s="9">
        <v>1.1764705882352941E-2</v>
      </c>
      <c r="F20" s="9">
        <v>1.7271838333674365E-4</v>
      </c>
    </row>
    <row r="21" spans="1:6">
      <c r="C21" s="82"/>
      <c r="D21" s="25"/>
      <c r="E21" s="9"/>
      <c r="F21" s="9"/>
    </row>
    <row r="22" spans="1:6">
      <c r="A22" t="s">
        <v>276</v>
      </c>
      <c r="C22" s="82">
        <v>1</v>
      </c>
      <c r="D22" s="25">
        <v>224000</v>
      </c>
      <c r="E22" s="9">
        <v>1.1764705882352941E-2</v>
      </c>
      <c r="F22" s="9">
        <v>1.0534763204201655E-3</v>
      </c>
    </row>
    <row r="23" spans="1:6">
      <c r="B23" t="s">
        <v>102</v>
      </c>
      <c r="C23" s="82">
        <v>1</v>
      </c>
      <c r="D23" s="25">
        <v>224000</v>
      </c>
      <c r="E23" s="9">
        <v>1.1764705882352941E-2</v>
      </c>
      <c r="F23" s="9">
        <v>1.0534763204201655E-3</v>
      </c>
    </row>
    <row r="24" spans="1:6">
      <c r="C24" s="82"/>
      <c r="D24" s="25"/>
      <c r="E24" s="9"/>
      <c r="F24" s="9"/>
    </row>
    <row r="25" spans="1:6">
      <c r="A25" t="s">
        <v>218</v>
      </c>
      <c r="C25" s="82">
        <v>1</v>
      </c>
      <c r="D25" s="25">
        <v>990000</v>
      </c>
      <c r="E25" s="9">
        <v>1.1764705882352941E-2</v>
      </c>
      <c r="F25" s="9">
        <v>4.6559890947141238E-3</v>
      </c>
    </row>
    <row r="26" spans="1:6">
      <c r="B26" t="s">
        <v>39</v>
      </c>
      <c r="C26" s="82">
        <v>1</v>
      </c>
      <c r="D26" s="25">
        <v>990000</v>
      </c>
      <c r="E26" s="9">
        <v>1.1764705882352941E-2</v>
      </c>
      <c r="F26" s="9">
        <v>4.6559890947141238E-3</v>
      </c>
    </row>
    <row r="27" spans="1:6">
      <c r="C27" s="82"/>
      <c r="D27" s="25"/>
      <c r="E27" s="9"/>
      <c r="F27" s="9"/>
    </row>
    <row r="28" spans="1:6">
      <c r="A28" t="s">
        <v>223</v>
      </c>
      <c r="C28" s="82">
        <v>2</v>
      </c>
      <c r="D28" s="25">
        <v>2215000</v>
      </c>
      <c r="E28" s="9">
        <v>2.3529411764705882E-2</v>
      </c>
      <c r="F28" s="9">
        <v>1.0417187722011905E-2</v>
      </c>
    </row>
    <row r="29" spans="1:6">
      <c r="B29" t="s">
        <v>39</v>
      </c>
      <c r="C29" s="82">
        <v>1</v>
      </c>
      <c r="D29" s="25">
        <v>1400000</v>
      </c>
      <c r="E29" s="9">
        <v>1.1764705882352941E-2</v>
      </c>
      <c r="F29" s="9">
        <v>6.5842270026260346E-3</v>
      </c>
    </row>
    <row r="30" spans="1:6">
      <c r="B30" t="s">
        <v>40</v>
      </c>
      <c r="C30" s="82">
        <v>1</v>
      </c>
      <c r="D30" s="25">
        <v>815000</v>
      </c>
      <c r="E30" s="9">
        <v>1.1764705882352941E-2</v>
      </c>
      <c r="F30" s="9">
        <v>3.8329607193858702E-3</v>
      </c>
    </row>
    <row r="31" spans="1:6">
      <c r="C31" s="82"/>
      <c r="D31" s="25"/>
      <c r="E31" s="9"/>
      <c r="F31" s="9"/>
    </row>
    <row r="32" spans="1:6">
      <c r="A32" t="s">
        <v>305</v>
      </c>
      <c r="C32" s="82">
        <v>1</v>
      </c>
      <c r="D32" s="25">
        <v>81000</v>
      </c>
      <c r="E32" s="9">
        <v>1.1764705882352941E-2</v>
      </c>
      <c r="F32" s="9">
        <v>3.8094456229479198E-4</v>
      </c>
    </row>
    <row r="33" spans="1:6">
      <c r="B33" t="s">
        <v>40</v>
      </c>
      <c r="C33" s="82">
        <v>1</v>
      </c>
      <c r="D33" s="25">
        <v>81000</v>
      </c>
      <c r="E33" s="9">
        <v>1.1764705882352941E-2</v>
      </c>
      <c r="F33" s="9">
        <v>3.8094456229479198E-4</v>
      </c>
    </row>
    <row r="34" spans="1:6">
      <c r="C34" s="82"/>
      <c r="D34" s="25"/>
      <c r="E34" s="9"/>
      <c r="F34" s="9"/>
    </row>
    <row r="35" spans="1:6">
      <c r="A35" t="s">
        <v>227</v>
      </c>
      <c r="C35" s="82">
        <v>2</v>
      </c>
      <c r="D35" s="25">
        <v>335400</v>
      </c>
      <c r="E35" s="9">
        <v>2.3529411764705882E-2</v>
      </c>
      <c r="F35" s="9">
        <v>1.5773926690576942E-3</v>
      </c>
    </row>
    <row r="36" spans="1:6">
      <c r="B36" t="s">
        <v>39</v>
      </c>
      <c r="C36" s="82">
        <v>1</v>
      </c>
      <c r="D36" s="25">
        <v>307400</v>
      </c>
      <c r="E36" s="9">
        <v>1.1764705882352941E-2</v>
      </c>
      <c r="F36" s="9">
        <v>1.4457081290051735E-3</v>
      </c>
    </row>
    <row r="37" spans="1:6">
      <c r="B37" t="s">
        <v>102</v>
      </c>
      <c r="C37" s="82">
        <v>1</v>
      </c>
      <c r="D37" s="25">
        <v>28000</v>
      </c>
      <c r="E37" s="9">
        <v>1.1764705882352941E-2</v>
      </c>
      <c r="F37" s="9">
        <v>1.3168454005252068E-4</v>
      </c>
    </row>
    <row r="38" spans="1:6">
      <c r="C38" s="82"/>
      <c r="D38" s="25"/>
      <c r="E38" s="9"/>
      <c r="F38" s="9"/>
    </row>
    <row r="39" spans="1:6">
      <c r="A39" t="s">
        <v>187</v>
      </c>
      <c r="C39" s="82">
        <v>1</v>
      </c>
      <c r="D39" s="25">
        <v>953000</v>
      </c>
      <c r="E39" s="9">
        <v>1.1764705882352941E-2</v>
      </c>
      <c r="F39" s="9">
        <v>4.4819773810732934E-3</v>
      </c>
    </row>
    <row r="40" spans="1:6">
      <c r="B40" t="s">
        <v>41</v>
      </c>
      <c r="C40" s="82">
        <v>1</v>
      </c>
      <c r="D40" s="25">
        <v>953000</v>
      </c>
      <c r="E40" s="9">
        <v>1.1764705882352941E-2</v>
      </c>
      <c r="F40" s="9">
        <v>4.4819773810732934E-3</v>
      </c>
    </row>
    <row r="41" spans="1:6">
      <c r="C41" s="82"/>
      <c r="D41" s="25"/>
      <c r="E41" s="9"/>
      <c r="F41" s="9"/>
    </row>
    <row r="42" spans="1:6">
      <c r="A42" t="s">
        <v>229</v>
      </c>
      <c r="C42" s="82">
        <v>1</v>
      </c>
      <c r="D42" s="25">
        <v>700000</v>
      </c>
      <c r="E42" s="9">
        <v>1.1764705882352941E-2</v>
      </c>
      <c r="F42" s="9">
        <v>3.2921135013130173E-3</v>
      </c>
    </row>
    <row r="43" spans="1:6">
      <c r="B43" t="s">
        <v>39</v>
      </c>
      <c r="C43" s="82">
        <v>1</v>
      </c>
      <c r="D43" s="25">
        <v>700000</v>
      </c>
      <c r="E43" s="9">
        <v>1.1764705882352941E-2</v>
      </c>
      <c r="F43" s="9">
        <v>3.2921135013130173E-3</v>
      </c>
    </row>
    <row r="44" spans="1:6">
      <c r="C44" s="82"/>
      <c r="D44" s="25"/>
      <c r="E44" s="9"/>
      <c r="F44" s="9"/>
    </row>
    <row r="45" spans="1:6">
      <c r="A45" t="s">
        <v>309</v>
      </c>
      <c r="C45" s="82">
        <v>1</v>
      </c>
      <c r="D45" s="25">
        <v>550000</v>
      </c>
      <c r="E45" s="9">
        <v>1.1764705882352941E-2</v>
      </c>
      <c r="F45" s="9">
        <v>2.5866606081745135E-3</v>
      </c>
    </row>
    <row r="46" spans="1:6">
      <c r="B46" t="s">
        <v>40</v>
      </c>
      <c r="C46" s="82">
        <v>1</v>
      </c>
      <c r="D46" s="25">
        <v>550000</v>
      </c>
      <c r="E46" s="9">
        <v>1.1764705882352941E-2</v>
      </c>
      <c r="F46" s="9">
        <v>2.5866606081745135E-3</v>
      </c>
    </row>
    <row r="47" spans="1:6">
      <c r="C47" s="82"/>
      <c r="D47" s="25"/>
      <c r="E47" s="9"/>
      <c r="F47" s="9"/>
    </row>
    <row r="48" spans="1:6">
      <c r="A48" t="s">
        <v>231</v>
      </c>
      <c r="C48" s="82">
        <v>2</v>
      </c>
      <c r="D48" s="25">
        <v>601050</v>
      </c>
      <c r="E48" s="9">
        <v>2.3529411764705882E-2</v>
      </c>
      <c r="F48" s="9">
        <v>2.8267497428059842E-3</v>
      </c>
    </row>
    <row r="49" spans="1:6">
      <c r="B49" t="s">
        <v>39</v>
      </c>
      <c r="C49" s="82">
        <v>1</v>
      </c>
      <c r="D49" s="25">
        <v>251050</v>
      </c>
      <c r="E49" s="9">
        <v>1.1764705882352941E-2</v>
      </c>
      <c r="F49" s="9">
        <v>1.1806929921494758E-3</v>
      </c>
    </row>
    <row r="50" spans="1:6">
      <c r="B50" t="s">
        <v>102</v>
      </c>
      <c r="C50" s="82">
        <v>1</v>
      </c>
      <c r="D50" s="25">
        <v>350000</v>
      </c>
      <c r="E50" s="9">
        <v>1.1764705882352941E-2</v>
      </c>
      <c r="F50" s="9">
        <v>1.6460567506565086E-3</v>
      </c>
    </row>
    <row r="51" spans="1:6">
      <c r="C51" s="82"/>
      <c r="D51" s="25"/>
      <c r="E51" s="9"/>
      <c r="F51" s="9"/>
    </row>
    <row r="52" spans="1:6">
      <c r="A52" t="s">
        <v>238</v>
      </c>
      <c r="C52" s="82">
        <v>2</v>
      </c>
      <c r="D52" s="25">
        <v>120479363</v>
      </c>
      <c r="E52" s="9">
        <v>2.3529411764705882E-2</v>
      </c>
      <c r="F52" s="9">
        <v>0.56661676794555993</v>
      </c>
    </row>
    <row r="53" spans="1:6">
      <c r="B53" t="s">
        <v>39</v>
      </c>
      <c r="C53" s="82">
        <v>1</v>
      </c>
      <c r="D53" s="25">
        <v>479363</v>
      </c>
      <c r="E53" s="9">
        <v>1.1764705882352941E-2</v>
      </c>
      <c r="F53" s="9">
        <v>2.2544534347570169E-3</v>
      </c>
    </row>
    <row r="54" spans="1:6">
      <c r="B54" t="s">
        <v>102</v>
      </c>
      <c r="C54" s="82">
        <v>1</v>
      </c>
      <c r="D54" s="25">
        <v>120000000</v>
      </c>
      <c r="E54" s="9">
        <v>1.1764705882352941E-2</v>
      </c>
      <c r="F54" s="9">
        <v>0.56436231451080299</v>
      </c>
    </row>
    <row r="55" spans="1:6">
      <c r="C55" s="82"/>
      <c r="D55" s="25"/>
      <c r="E55" s="9"/>
      <c r="F55" s="9"/>
    </row>
    <row r="56" spans="1:6">
      <c r="A56" t="s">
        <v>282</v>
      </c>
      <c r="C56" s="82">
        <v>1</v>
      </c>
      <c r="D56" s="25">
        <v>174000</v>
      </c>
      <c r="E56" s="9">
        <v>1.1764705882352941E-2</v>
      </c>
      <c r="F56" s="9">
        <v>8.1832535604066425E-4</v>
      </c>
    </row>
    <row r="57" spans="1:6">
      <c r="B57" t="s">
        <v>102</v>
      </c>
      <c r="C57" s="82">
        <v>1</v>
      </c>
      <c r="D57" s="25">
        <v>174000</v>
      </c>
      <c r="E57" s="9">
        <v>1.1764705882352941E-2</v>
      </c>
      <c r="F57" s="9">
        <v>8.1832535604066425E-4</v>
      </c>
    </row>
    <row r="58" spans="1:6">
      <c r="C58" s="82"/>
      <c r="D58" s="25"/>
      <c r="E58" s="9"/>
      <c r="F58" s="9"/>
    </row>
    <row r="59" spans="1:6">
      <c r="A59" t="s">
        <v>250</v>
      </c>
      <c r="C59" s="82">
        <v>1</v>
      </c>
      <c r="D59" s="25">
        <v>360000</v>
      </c>
      <c r="E59" s="9">
        <v>1.1764705882352941E-2</v>
      </c>
      <c r="F59" s="9">
        <v>1.6930869435324088E-3</v>
      </c>
    </row>
    <row r="60" spans="1:6">
      <c r="B60" t="s">
        <v>98</v>
      </c>
      <c r="C60" s="82">
        <v>1</v>
      </c>
      <c r="D60" s="25">
        <v>360000</v>
      </c>
      <c r="E60" s="9">
        <v>1.1764705882352941E-2</v>
      </c>
      <c r="F60" s="9">
        <v>1.6930869435324088E-3</v>
      </c>
    </row>
    <row r="61" spans="1:6">
      <c r="C61" s="82"/>
      <c r="D61" s="25"/>
      <c r="E61" s="9"/>
      <c r="F61" s="9"/>
    </row>
    <row r="62" spans="1:6">
      <c r="A62" t="s">
        <v>244</v>
      </c>
      <c r="C62" s="82">
        <v>1</v>
      </c>
      <c r="D62" s="25">
        <v>130000</v>
      </c>
      <c r="E62" s="9">
        <v>1.1764705882352941E-2</v>
      </c>
      <c r="F62" s="9">
        <v>6.1139250738670317E-4</v>
      </c>
    </row>
    <row r="63" spans="1:6">
      <c r="B63" t="s">
        <v>39</v>
      </c>
      <c r="C63" s="82">
        <v>1</v>
      </c>
      <c r="D63" s="25">
        <v>130000</v>
      </c>
      <c r="E63" s="9">
        <v>1.1764705882352941E-2</v>
      </c>
      <c r="F63" s="9">
        <v>6.1139250738670317E-4</v>
      </c>
    </row>
    <row r="64" spans="1:6">
      <c r="C64" s="82"/>
      <c r="D64" s="25"/>
      <c r="E64" s="9"/>
      <c r="F64" s="9"/>
    </row>
    <row r="65" spans="1:6">
      <c r="A65" t="s">
        <v>246</v>
      </c>
      <c r="C65" s="82">
        <v>1</v>
      </c>
      <c r="D65" s="25">
        <v>100000</v>
      </c>
      <c r="E65" s="9">
        <v>1.1764705882352941E-2</v>
      </c>
      <c r="F65" s="9">
        <v>4.7030192875900244E-4</v>
      </c>
    </row>
    <row r="66" spans="1:6">
      <c r="B66" t="s">
        <v>39</v>
      </c>
      <c r="C66" s="82">
        <v>1</v>
      </c>
      <c r="D66" s="25">
        <v>100000</v>
      </c>
      <c r="E66" s="9">
        <v>1.1764705882352941E-2</v>
      </c>
      <c r="F66" s="9">
        <v>4.7030192875900244E-4</v>
      </c>
    </row>
    <row r="67" spans="1:6">
      <c r="C67" s="82"/>
      <c r="D67" s="25"/>
      <c r="E67" s="9"/>
      <c r="F67" s="9"/>
    </row>
    <row r="68" spans="1:6">
      <c r="A68" t="s">
        <v>175</v>
      </c>
      <c r="C68" s="82">
        <v>2</v>
      </c>
      <c r="D68" s="25">
        <v>475000</v>
      </c>
      <c r="E68" s="9">
        <v>2.3529411764705882E-2</v>
      </c>
      <c r="F68" s="9">
        <v>2.2339341616052616E-3</v>
      </c>
    </row>
    <row r="69" spans="1:6">
      <c r="B69" t="s">
        <v>41</v>
      </c>
      <c r="C69" s="82">
        <v>1</v>
      </c>
      <c r="D69" s="25">
        <v>248000</v>
      </c>
      <c r="E69" s="9">
        <v>1.1764705882352941E-2</v>
      </c>
      <c r="F69" s="9">
        <v>1.1663487833223261E-3</v>
      </c>
    </row>
    <row r="70" spans="1:6">
      <c r="B70" t="s">
        <v>102</v>
      </c>
      <c r="C70" s="82">
        <v>1</v>
      </c>
      <c r="D70" s="25">
        <v>227000</v>
      </c>
      <c r="E70" s="9">
        <v>1.1764705882352941E-2</v>
      </c>
      <c r="F70" s="9">
        <v>1.0675853782829356E-3</v>
      </c>
    </row>
    <row r="71" spans="1:6">
      <c r="C71" s="82"/>
      <c r="D71" s="25"/>
      <c r="E71" s="9"/>
      <c r="F71" s="9"/>
    </row>
    <row r="72" spans="1:6">
      <c r="A72" t="s">
        <v>178</v>
      </c>
      <c r="C72" s="82">
        <v>1</v>
      </c>
      <c r="D72" s="25">
        <v>2334633</v>
      </c>
      <c r="E72" s="9">
        <v>1.1764705882352941E-2</v>
      </c>
      <c r="F72" s="9">
        <v>1.0979824028444161E-2</v>
      </c>
    </row>
    <row r="73" spans="1:6">
      <c r="B73" t="s">
        <v>41</v>
      </c>
      <c r="C73" s="82">
        <v>1</v>
      </c>
      <c r="D73" s="25">
        <v>2334633</v>
      </c>
      <c r="E73" s="9">
        <v>1.1764705882352941E-2</v>
      </c>
      <c r="F73" s="9">
        <v>1.0979824028444161E-2</v>
      </c>
    </row>
    <row r="74" spans="1:6">
      <c r="C74" s="82"/>
      <c r="D74" s="25"/>
      <c r="E74" s="9"/>
      <c r="F74" s="9"/>
    </row>
    <row r="75" spans="1:6">
      <c r="A75" t="s">
        <v>189</v>
      </c>
      <c r="C75" s="82">
        <v>2</v>
      </c>
      <c r="D75" s="25">
        <v>8821204</v>
      </c>
      <c r="E75" s="9">
        <v>2.3529411764705882E-2</v>
      </c>
      <c r="F75" s="9">
        <v>4.1486292551766273E-2</v>
      </c>
    </row>
    <row r="76" spans="1:6">
      <c r="B76" t="s">
        <v>41</v>
      </c>
      <c r="C76" s="82">
        <v>2</v>
      </c>
      <c r="D76" s="25">
        <v>8821204</v>
      </c>
      <c r="E76" s="9">
        <v>2.3529411764705882E-2</v>
      </c>
      <c r="F76" s="9">
        <v>4.1486292551766273E-2</v>
      </c>
    </row>
    <row r="77" spans="1:6">
      <c r="C77" s="82"/>
      <c r="D77" s="25"/>
      <c r="E77" s="9"/>
      <c r="F77" s="9"/>
    </row>
    <row r="78" spans="1:6">
      <c r="A78" t="s">
        <v>181</v>
      </c>
      <c r="C78" s="82">
        <v>10</v>
      </c>
      <c r="D78" s="25">
        <v>1044500</v>
      </c>
      <c r="E78" s="9">
        <v>0.11764705882352941</v>
      </c>
      <c r="F78" s="9">
        <v>4.9123036458877806E-3</v>
      </c>
    </row>
    <row r="79" spans="1:6">
      <c r="B79" t="s">
        <v>41</v>
      </c>
      <c r="C79" s="82">
        <v>1</v>
      </c>
      <c r="D79" s="25">
        <v>20000</v>
      </c>
      <c r="E79" s="9">
        <v>1.1764705882352941E-2</v>
      </c>
      <c r="F79" s="9">
        <v>9.4060385751800488E-5</v>
      </c>
    </row>
    <row r="80" spans="1:6">
      <c r="B80" t="s">
        <v>39</v>
      </c>
      <c r="C80" s="82">
        <v>6</v>
      </c>
      <c r="D80" s="25">
        <v>543000</v>
      </c>
      <c r="E80" s="9">
        <v>7.0588235294117646E-2</v>
      </c>
      <c r="F80" s="9">
        <v>2.5537394731613831E-3</v>
      </c>
    </row>
    <row r="81" spans="1:6">
      <c r="B81" t="s">
        <v>102</v>
      </c>
      <c r="C81" s="82">
        <v>3</v>
      </c>
      <c r="D81" s="25">
        <v>481500</v>
      </c>
      <c r="E81" s="9">
        <v>3.5294117647058823E-2</v>
      </c>
      <c r="F81" s="9">
        <v>2.2645037869745968E-3</v>
      </c>
    </row>
    <row r="82" spans="1:6">
      <c r="C82" s="82"/>
      <c r="D82" s="25"/>
      <c r="E82" s="9"/>
      <c r="F82" s="9"/>
    </row>
    <row r="83" spans="1:6">
      <c r="A83" t="s">
        <v>216</v>
      </c>
      <c r="C83" s="82">
        <v>1</v>
      </c>
      <c r="D83" s="25">
        <v>400000</v>
      </c>
      <c r="E83" s="9">
        <v>1.1764705882352941E-2</v>
      </c>
      <c r="F83" s="9">
        <v>1.8812077150360098E-3</v>
      </c>
    </row>
    <row r="84" spans="1:6">
      <c r="B84" t="s">
        <v>39</v>
      </c>
      <c r="C84" s="82">
        <v>1</v>
      </c>
      <c r="D84" s="25">
        <v>400000</v>
      </c>
      <c r="E84" s="9">
        <v>1.1764705882352941E-2</v>
      </c>
      <c r="F84" s="9">
        <v>1.8812077150360098E-3</v>
      </c>
    </row>
    <row r="85" spans="1:6">
      <c r="C85" s="82"/>
      <c r="D85" s="25"/>
      <c r="E85" s="9"/>
      <c r="F85" s="9"/>
    </row>
    <row r="86" spans="1:6">
      <c r="A86" t="s">
        <v>225</v>
      </c>
      <c r="C86" s="82">
        <v>2</v>
      </c>
      <c r="D86" s="25">
        <v>1883674</v>
      </c>
      <c r="E86" s="9">
        <v>2.3529411764705882E-2</v>
      </c>
      <c r="F86" s="9">
        <v>8.8589551535318521E-3</v>
      </c>
    </row>
    <row r="87" spans="1:6">
      <c r="B87" t="s">
        <v>39</v>
      </c>
      <c r="C87" s="82">
        <v>2</v>
      </c>
      <c r="D87" s="25">
        <v>1883674</v>
      </c>
      <c r="E87" s="9">
        <v>2.3529411764705882E-2</v>
      </c>
      <c r="F87" s="9">
        <v>8.8589551535318521E-3</v>
      </c>
    </row>
    <row r="88" spans="1:6">
      <c r="C88" s="82"/>
      <c r="D88" s="25"/>
      <c r="E88" s="9"/>
      <c r="F88" s="9"/>
    </row>
    <row r="89" spans="1:6">
      <c r="A89" t="s">
        <v>199</v>
      </c>
      <c r="C89" s="82">
        <v>1</v>
      </c>
      <c r="D89" s="25">
        <v>107500</v>
      </c>
      <c r="E89" s="9">
        <v>1.1764705882352941E-2</v>
      </c>
      <c r="F89" s="9">
        <v>5.0557457341592765E-4</v>
      </c>
    </row>
    <row r="90" spans="1:6">
      <c r="B90" t="s">
        <v>39</v>
      </c>
      <c r="C90" s="82">
        <v>1</v>
      </c>
      <c r="D90" s="25">
        <v>107500</v>
      </c>
      <c r="E90" s="9">
        <v>1.1764705882352941E-2</v>
      </c>
      <c r="F90" s="9">
        <v>5.0557457341592765E-4</v>
      </c>
    </row>
    <row r="91" spans="1:6">
      <c r="C91" s="82"/>
      <c r="D91" s="25"/>
      <c r="E91" s="9"/>
      <c r="F91" s="9"/>
    </row>
    <row r="92" spans="1:6">
      <c r="A92" t="s">
        <v>201</v>
      </c>
      <c r="C92" s="82">
        <v>1</v>
      </c>
      <c r="D92" s="25">
        <v>105000</v>
      </c>
      <c r="E92" s="9">
        <v>1.1764705882352941E-2</v>
      </c>
      <c r="F92" s="9">
        <v>4.9381702519695262E-4</v>
      </c>
    </row>
    <row r="93" spans="1:6">
      <c r="B93" t="s">
        <v>39</v>
      </c>
      <c r="C93" s="82">
        <v>1</v>
      </c>
      <c r="D93" s="25">
        <v>105000</v>
      </c>
      <c r="E93" s="9">
        <v>1.1764705882352941E-2</v>
      </c>
      <c r="F93" s="9">
        <v>4.9381702519695262E-4</v>
      </c>
    </row>
    <row r="94" spans="1:6">
      <c r="C94" s="82"/>
      <c r="D94" s="25"/>
      <c r="E94" s="9"/>
      <c r="F94" s="9"/>
    </row>
    <row r="95" spans="1:6">
      <c r="A95" t="s">
        <v>214</v>
      </c>
      <c r="C95" s="82">
        <v>1</v>
      </c>
      <c r="D95" s="25">
        <v>200000</v>
      </c>
      <c r="E95" s="9">
        <v>1.1764705882352941E-2</v>
      </c>
      <c r="F95" s="9">
        <v>9.4060385751800488E-4</v>
      </c>
    </row>
    <row r="96" spans="1:6">
      <c r="B96" t="s">
        <v>39</v>
      </c>
      <c r="C96" s="82">
        <v>1</v>
      </c>
      <c r="D96" s="25">
        <v>200000</v>
      </c>
      <c r="E96" s="9">
        <v>1.1764705882352941E-2</v>
      </c>
      <c r="F96" s="9">
        <v>9.4060385751800488E-4</v>
      </c>
    </row>
    <row r="97" spans="1:6">
      <c r="C97" s="82"/>
      <c r="D97" s="25"/>
      <c r="E97" s="9"/>
      <c r="F97" s="9"/>
    </row>
    <row r="98" spans="1:6">
      <c r="A98" t="s">
        <v>194</v>
      </c>
      <c r="C98" s="82">
        <v>1</v>
      </c>
      <c r="D98" s="25">
        <v>520000</v>
      </c>
      <c r="E98" s="9">
        <v>1.1764705882352941E-2</v>
      </c>
      <c r="F98" s="9">
        <v>2.4455700295468127E-3</v>
      </c>
    </row>
    <row r="99" spans="1:6">
      <c r="B99" t="s">
        <v>39</v>
      </c>
      <c r="C99" s="82">
        <v>1</v>
      </c>
      <c r="D99" s="25">
        <v>520000</v>
      </c>
      <c r="E99" s="9">
        <v>1.1764705882352941E-2</v>
      </c>
      <c r="F99" s="9">
        <v>2.4455700295468127E-3</v>
      </c>
    </row>
    <row r="100" spans="1:6">
      <c r="C100" s="82"/>
      <c r="D100" s="25"/>
      <c r="E100" s="9"/>
      <c r="F100" s="9"/>
    </row>
    <row r="101" spans="1:6">
      <c r="A101" t="s">
        <v>193</v>
      </c>
      <c r="C101" s="82">
        <v>1</v>
      </c>
      <c r="D101" s="25">
        <v>600000</v>
      </c>
      <c r="E101" s="9">
        <v>1.1764705882352941E-2</v>
      </c>
      <c r="F101" s="9">
        <v>2.8218115725540146E-3</v>
      </c>
    </row>
    <row r="102" spans="1:6">
      <c r="B102" t="s">
        <v>39</v>
      </c>
      <c r="C102" s="82">
        <v>1</v>
      </c>
      <c r="D102" s="25">
        <v>600000</v>
      </c>
      <c r="E102" s="9">
        <v>1.1764705882352941E-2</v>
      </c>
      <c r="F102" s="9">
        <v>2.8218115725540146E-3</v>
      </c>
    </row>
    <row r="103" spans="1:6">
      <c r="C103" s="82"/>
      <c r="D103" s="25"/>
      <c r="E103" s="9"/>
      <c r="F103" s="9"/>
    </row>
    <row r="104" spans="1:6">
      <c r="A104" t="s">
        <v>240</v>
      </c>
      <c r="C104" s="82">
        <v>10</v>
      </c>
      <c r="D104" s="25">
        <v>2084245</v>
      </c>
      <c r="E104" s="9">
        <v>0.11764705882352941</v>
      </c>
      <c r="F104" s="9">
        <v>9.8022444350630705E-3</v>
      </c>
    </row>
    <row r="105" spans="1:6">
      <c r="B105" t="s">
        <v>39</v>
      </c>
      <c r="C105" s="82">
        <v>2</v>
      </c>
      <c r="D105" s="25">
        <v>495395</v>
      </c>
      <c r="E105" s="9">
        <v>2.3529411764705882E-2</v>
      </c>
      <c r="F105" s="9">
        <v>2.3298522399756603E-3</v>
      </c>
    </row>
    <row r="106" spans="1:6">
      <c r="B106" t="s">
        <v>55</v>
      </c>
      <c r="C106" s="82">
        <v>3</v>
      </c>
      <c r="D106" s="25">
        <v>664538</v>
      </c>
      <c r="E106" s="9">
        <v>3.5294117647058823E-2</v>
      </c>
      <c r="F106" s="9">
        <v>3.1253350313364997E-3</v>
      </c>
    </row>
    <row r="107" spans="1:6">
      <c r="B107" t="s">
        <v>102</v>
      </c>
      <c r="C107" s="82">
        <v>4</v>
      </c>
      <c r="D107" s="25">
        <v>571850</v>
      </c>
      <c r="E107" s="9">
        <v>4.7058823529411764E-2</v>
      </c>
      <c r="F107" s="9">
        <v>2.6894215796083557E-3</v>
      </c>
    </row>
    <row r="108" spans="1:6">
      <c r="B108" t="s">
        <v>289</v>
      </c>
      <c r="C108" s="82">
        <v>1</v>
      </c>
      <c r="D108" s="25">
        <v>352462</v>
      </c>
      <c r="E108" s="9">
        <v>1.1764705882352941E-2</v>
      </c>
      <c r="F108" s="9">
        <v>1.6576355841425553E-3</v>
      </c>
    </row>
    <row r="109" spans="1:6">
      <c r="C109" s="82"/>
      <c r="D109" s="25"/>
      <c r="E109" s="9"/>
      <c r="F109" s="9"/>
    </row>
    <row r="110" spans="1:6">
      <c r="A110" t="s">
        <v>221</v>
      </c>
      <c r="C110" s="82">
        <v>1</v>
      </c>
      <c r="D110" s="25">
        <v>675000</v>
      </c>
      <c r="E110" s="9">
        <v>1.1764705882352941E-2</v>
      </c>
      <c r="F110" s="9">
        <v>3.1745380191232665E-3</v>
      </c>
    </row>
    <row r="111" spans="1:6">
      <c r="B111" t="s">
        <v>39</v>
      </c>
      <c r="C111" s="82">
        <v>1</v>
      </c>
      <c r="D111" s="25">
        <v>675000</v>
      </c>
      <c r="E111" s="9">
        <v>1.1764705882352941E-2</v>
      </c>
      <c r="F111" s="9">
        <v>3.1745380191232665E-3</v>
      </c>
    </row>
    <row r="112" spans="1:6">
      <c r="C112" s="82"/>
      <c r="D112" s="25"/>
      <c r="E112" s="9"/>
      <c r="F112" s="9"/>
    </row>
    <row r="113" spans="1:6">
      <c r="A113" t="s">
        <v>236</v>
      </c>
      <c r="C113" s="82">
        <v>1</v>
      </c>
      <c r="D113" s="25">
        <v>305500</v>
      </c>
      <c r="E113" s="9">
        <v>1.1764705882352941E-2</v>
      </c>
      <c r="F113" s="9">
        <v>1.4367723923587525E-3</v>
      </c>
    </row>
    <row r="114" spans="1:6">
      <c r="B114" t="s">
        <v>39</v>
      </c>
      <c r="C114" s="82">
        <v>1</v>
      </c>
      <c r="D114" s="25">
        <v>305500</v>
      </c>
      <c r="E114" s="9">
        <v>1.1764705882352941E-2</v>
      </c>
      <c r="F114" s="9">
        <v>1.4367723923587525E-3</v>
      </c>
    </row>
    <row r="115" spans="1:6">
      <c r="C115" s="82"/>
      <c r="D115" s="25"/>
      <c r="E115" s="9"/>
      <c r="F115" s="9"/>
    </row>
    <row r="116" spans="1:6">
      <c r="A116" t="s">
        <v>212</v>
      </c>
      <c r="C116" s="82">
        <v>3</v>
      </c>
      <c r="D116" s="25">
        <v>1692000</v>
      </c>
      <c r="E116" s="9">
        <v>3.5294117647058823E-2</v>
      </c>
      <c r="F116" s="9">
        <v>7.9575086346023206E-3</v>
      </c>
    </row>
    <row r="117" spans="1:6">
      <c r="B117" t="s">
        <v>39</v>
      </c>
      <c r="C117" s="82">
        <v>1</v>
      </c>
      <c r="D117" s="25">
        <v>432000</v>
      </c>
      <c r="E117" s="9">
        <v>1.1764705882352941E-2</v>
      </c>
      <c r="F117" s="9">
        <v>2.0317043322388905E-3</v>
      </c>
    </row>
    <row r="118" spans="1:6">
      <c r="B118" t="s">
        <v>40</v>
      </c>
      <c r="C118" s="82">
        <v>2</v>
      </c>
      <c r="D118" s="25">
        <v>1260000</v>
      </c>
      <c r="E118" s="9">
        <v>2.3529411764705882E-2</v>
      </c>
      <c r="F118" s="9">
        <v>5.925804302363431E-3</v>
      </c>
    </row>
    <row r="119" spans="1:6">
      <c r="C119" s="82"/>
      <c r="D119" s="25"/>
      <c r="E119" s="9"/>
      <c r="F119" s="9"/>
    </row>
    <row r="120" spans="1:6">
      <c r="A120" t="s">
        <v>233</v>
      </c>
      <c r="C120" s="82">
        <v>1</v>
      </c>
      <c r="D120" s="25">
        <v>100000</v>
      </c>
      <c r="E120" s="9">
        <v>1.1764705882352941E-2</v>
      </c>
      <c r="F120" s="9">
        <v>4.7030192875900244E-4</v>
      </c>
    </row>
    <row r="121" spans="1:6">
      <c r="B121" t="s">
        <v>39</v>
      </c>
      <c r="C121" s="82">
        <v>1</v>
      </c>
      <c r="D121" s="25">
        <v>100000</v>
      </c>
      <c r="E121" s="9">
        <v>1.1764705882352941E-2</v>
      </c>
      <c r="F121" s="9">
        <v>4.7030192875900244E-4</v>
      </c>
    </row>
    <row r="122" spans="1:6">
      <c r="C122" s="82"/>
      <c r="D122" s="25"/>
      <c r="E122" s="9"/>
      <c r="F122" s="9"/>
    </row>
    <row r="123" spans="1:6">
      <c r="A123" t="s">
        <v>197</v>
      </c>
      <c r="C123" s="82">
        <v>1</v>
      </c>
      <c r="D123" s="25">
        <v>200000</v>
      </c>
      <c r="E123" s="9">
        <v>1.1764705882352941E-2</v>
      </c>
      <c r="F123" s="9">
        <v>9.4060385751800488E-4</v>
      </c>
    </row>
    <row r="124" spans="1:6">
      <c r="B124" t="s">
        <v>39</v>
      </c>
      <c r="C124" s="82">
        <v>1</v>
      </c>
      <c r="D124" s="25">
        <v>200000</v>
      </c>
      <c r="E124" s="9">
        <v>1.1764705882352941E-2</v>
      </c>
      <c r="F124" s="9">
        <v>9.4060385751800488E-4</v>
      </c>
    </row>
    <row r="125" spans="1:6">
      <c r="C125" s="82"/>
      <c r="D125" s="25"/>
      <c r="E125" s="9"/>
      <c r="F125" s="9"/>
    </row>
    <row r="126" spans="1:6">
      <c r="A126" t="s">
        <v>274</v>
      </c>
      <c r="C126" s="82">
        <v>1</v>
      </c>
      <c r="D126" s="25">
        <v>1093200</v>
      </c>
      <c r="E126" s="9">
        <v>1.1764705882352941E-2</v>
      </c>
      <c r="F126" s="9">
        <v>5.1413406851934145E-3</v>
      </c>
    </row>
    <row r="127" spans="1:6">
      <c r="B127" t="s">
        <v>102</v>
      </c>
      <c r="C127" s="82">
        <v>1</v>
      </c>
      <c r="D127" s="25">
        <v>1093200</v>
      </c>
      <c r="E127" s="9">
        <v>1.1764705882352941E-2</v>
      </c>
      <c r="F127" s="9">
        <v>5.1413406851934145E-3</v>
      </c>
    </row>
    <row r="128" spans="1:6">
      <c r="C128" s="82"/>
      <c r="D128" s="25"/>
      <c r="E128" s="9"/>
      <c r="F128" s="9"/>
    </row>
    <row r="129" spans="1:6">
      <c r="A129" t="s">
        <v>278</v>
      </c>
      <c r="C129" s="82">
        <v>1</v>
      </c>
      <c r="D129" s="25">
        <v>488000</v>
      </c>
      <c r="E129" s="9">
        <v>1.1764705882352941E-2</v>
      </c>
      <c r="F129" s="9">
        <v>2.2950734123439319E-3</v>
      </c>
    </row>
    <row r="130" spans="1:6">
      <c r="B130" t="s">
        <v>102</v>
      </c>
      <c r="C130" s="82">
        <v>1</v>
      </c>
      <c r="D130" s="25">
        <v>488000</v>
      </c>
      <c r="E130" s="9">
        <v>1.1764705882352941E-2</v>
      </c>
      <c r="F130" s="9">
        <v>2.2950734123439319E-3</v>
      </c>
    </row>
    <row r="131" spans="1:6">
      <c r="C131" s="82"/>
      <c r="D131" s="25"/>
      <c r="E131" s="9"/>
      <c r="F131" s="9"/>
    </row>
    <row r="132" spans="1:6">
      <c r="A132" t="s">
        <v>270</v>
      </c>
      <c r="C132" s="82">
        <v>1</v>
      </c>
      <c r="D132" s="25">
        <v>320000</v>
      </c>
      <c r="E132" s="9">
        <v>1.1764705882352941E-2</v>
      </c>
      <c r="F132" s="9">
        <v>1.5049661720288078E-3</v>
      </c>
    </row>
    <row r="133" spans="1:6">
      <c r="B133" t="s">
        <v>102</v>
      </c>
      <c r="C133" s="82">
        <v>1</v>
      </c>
      <c r="D133" s="25">
        <v>320000</v>
      </c>
      <c r="E133" s="9">
        <v>1.1764705882352941E-2</v>
      </c>
      <c r="F133" s="9">
        <v>1.5049661720288078E-3</v>
      </c>
    </row>
    <row r="134" spans="1:6">
      <c r="C134" s="82"/>
      <c r="D134" s="25"/>
      <c r="E134" s="9"/>
      <c r="F134" s="9"/>
    </row>
    <row r="135" spans="1:6">
      <c r="A135" t="s">
        <v>255</v>
      </c>
      <c r="C135" s="82">
        <v>2</v>
      </c>
      <c r="D135" s="25">
        <v>660000</v>
      </c>
      <c r="E135" s="9">
        <v>2.3529411764705882E-2</v>
      </c>
      <c r="F135" s="9">
        <v>3.1039927298094163E-3</v>
      </c>
    </row>
    <row r="136" spans="1:6">
      <c r="B136" t="s">
        <v>102</v>
      </c>
      <c r="C136" s="82">
        <v>2</v>
      </c>
      <c r="D136" s="25">
        <v>660000</v>
      </c>
      <c r="E136" s="9">
        <v>2.3529411764705882E-2</v>
      </c>
      <c r="F136" s="9">
        <v>3.1039927298094163E-3</v>
      </c>
    </row>
    <row r="137" spans="1:6">
      <c r="C137" s="82"/>
      <c r="D137" s="25"/>
      <c r="E137" s="9"/>
      <c r="F137" s="9"/>
    </row>
    <row r="138" spans="1:6">
      <c r="A138" t="s">
        <v>260</v>
      </c>
      <c r="C138" s="82">
        <v>1</v>
      </c>
      <c r="D138" s="25">
        <v>40000</v>
      </c>
      <c r="E138" s="9">
        <v>1.1764705882352941E-2</v>
      </c>
      <c r="F138" s="9">
        <v>1.8812077150360098E-4</v>
      </c>
    </row>
    <row r="139" spans="1:6">
      <c r="B139" t="s">
        <v>102</v>
      </c>
      <c r="C139" s="82">
        <v>1</v>
      </c>
      <c r="D139" s="25">
        <v>40000</v>
      </c>
      <c r="E139" s="9">
        <v>1.1764705882352941E-2</v>
      </c>
      <c r="F139" s="9">
        <v>1.8812077150360098E-4</v>
      </c>
    </row>
    <row r="140" spans="1:6">
      <c r="C140" s="82"/>
      <c r="D140" s="25"/>
      <c r="E140" s="9"/>
      <c r="F140" s="9"/>
    </row>
    <row r="141" spans="1:6">
      <c r="A141" t="s">
        <v>272</v>
      </c>
      <c r="C141" s="82">
        <v>1</v>
      </c>
      <c r="D141" s="25">
        <v>315000</v>
      </c>
      <c r="E141" s="9">
        <v>1.1764705882352941E-2</v>
      </c>
      <c r="F141" s="9">
        <v>1.4814510755908577E-3</v>
      </c>
    </row>
    <row r="142" spans="1:6">
      <c r="B142" t="s">
        <v>102</v>
      </c>
      <c r="C142" s="82">
        <v>1</v>
      </c>
      <c r="D142" s="25">
        <v>315000</v>
      </c>
      <c r="E142" s="9">
        <v>1.1764705882352941E-2</v>
      </c>
      <c r="F142" s="9">
        <v>1.4814510755908577E-3</v>
      </c>
    </row>
    <row r="143" spans="1:6">
      <c r="C143" s="82"/>
      <c r="D143" s="25"/>
      <c r="E143" s="9"/>
      <c r="F143" s="9"/>
    </row>
    <row r="144" spans="1:6">
      <c r="A144" t="s">
        <v>288</v>
      </c>
      <c r="C144" s="82">
        <v>1</v>
      </c>
      <c r="D144" s="25">
        <v>241000</v>
      </c>
      <c r="E144" s="9">
        <v>1.1764705882352941E-2</v>
      </c>
      <c r="F144" s="9">
        <v>1.1334276483091958E-3</v>
      </c>
    </row>
    <row r="145" spans="1:6">
      <c r="B145" t="s">
        <v>102</v>
      </c>
      <c r="C145" s="82">
        <v>1</v>
      </c>
      <c r="D145" s="25">
        <v>241000</v>
      </c>
      <c r="E145" s="9">
        <v>1.1764705882352941E-2</v>
      </c>
      <c r="F145" s="9">
        <v>1.1334276483091958E-3</v>
      </c>
    </row>
    <row r="146" spans="1:6">
      <c r="C146" s="82"/>
      <c r="D146" s="25"/>
      <c r="E146" s="9"/>
      <c r="F146" s="9"/>
    </row>
    <row r="147" spans="1:6">
      <c r="A147" t="s">
        <v>253</v>
      </c>
      <c r="C147" s="82">
        <v>1</v>
      </c>
      <c r="D147" s="25">
        <v>100000</v>
      </c>
      <c r="E147" s="9">
        <v>1.1764705882352941E-2</v>
      </c>
      <c r="F147" s="9">
        <v>4.7030192875900244E-4</v>
      </c>
    </row>
    <row r="148" spans="1:6">
      <c r="B148" t="s">
        <v>102</v>
      </c>
      <c r="C148" s="82">
        <v>1</v>
      </c>
      <c r="D148" s="25">
        <v>100000</v>
      </c>
      <c r="E148" s="9">
        <v>1.1764705882352941E-2</v>
      </c>
      <c r="F148" s="9">
        <v>4.7030192875900244E-4</v>
      </c>
    </row>
    <row r="149" spans="1:6">
      <c r="C149" s="82"/>
      <c r="D149" s="25"/>
      <c r="E149" s="9"/>
      <c r="F149" s="9"/>
    </row>
    <row r="150" spans="1:6">
      <c r="A150" t="s">
        <v>268</v>
      </c>
      <c r="C150" s="82">
        <v>1</v>
      </c>
      <c r="D150" s="25">
        <v>155000</v>
      </c>
      <c r="E150" s="9">
        <v>1.1764705882352941E-2</v>
      </c>
      <c r="F150" s="9">
        <v>7.2896798957645384E-4</v>
      </c>
    </row>
    <row r="151" spans="1:6">
      <c r="B151" t="s">
        <v>102</v>
      </c>
      <c r="C151" s="82">
        <v>1</v>
      </c>
      <c r="D151" s="25">
        <v>155000</v>
      </c>
      <c r="E151" s="9">
        <v>1.1764705882352941E-2</v>
      </c>
      <c r="F151" s="9">
        <v>7.2896798957645384E-4</v>
      </c>
    </row>
    <row r="152" spans="1:6">
      <c r="C152" s="82"/>
      <c r="D152" s="25"/>
      <c r="E152" s="9"/>
      <c r="F152" s="9"/>
    </row>
    <row r="153" spans="1:6">
      <c r="A153" t="s">
        <v>262</v>
      </c>
      <c r="C153" s="82">
        <v>1</v>
      </c>
      <c r="D153" s="25">
        <v>80000</v>
      </c>
      <c r="E153" s="9">
        <v>1.1764705882352941E-2</v>
      </c>
      <c r="F153" s="9">
        <v>3.7624154300720195E-4</v>
      </c>
    </row>
    <row r="154" spans="1:6">
      <c r="B154" t="s">
        <v>102</v>
      </c>
      <c r="C154" s="82">
        <v>1</v>
      </c>
      <c r="D154" s="25">
        <v>80000</v>
      </c>
      <c r="E154" s="9">
        <v>1.1764705882352941E-2</v>
      </c>
      <c r="F154" s="9">
        <v>3.7624154300720195E-4</v>
      </c>
    </row>
    <row r="155" spans="1:6">
      <c r="C155" s="82"/>
      <c r="D155" s="25"/>
      <c r="E155" s="9"/>
      <c r="F155" s="9"/>
    </row>
    <row r="156" spans="1:6">
      <c r="A156" t="s">
        <v>293</v>
      </c>
      <c r="C156" s="82">
        <v>1</v>
      </c>
      <c r="D156" s="25">
        <v>2628000</v>
      </c>
      <c r="E156" s="9">
        <v>1.1764705882352941E-2</v>
      </c>
      <c r="F156" s="9">
        <v>1.2359534687786585E-2</v>
      </c>
    </row>
    <row r="157" spans="1:6">
      <c r="B157" t="s">
        <v>289</v>
      </c>
      <c r="C157" s="82">
        <v>1</v>
      </c>
      <c r="D157" s="25">
        <v>2628000</v>
      </c>
      <c r="E157" s="9">
        <v>1.1764705882352941E-2</v>
      </c>
      <c r="F157" s="9">
        <v>1.2359534687786585E-2</v>
      </c>
    </row>
    <row r="158" spans="1:6">
      <c r="C158" s="82"/>
      <c r="D158" s="25"/>
      <c r="E158" s="9"/>
      <c r="F158" s="9"/>
    </row>
    <row r="159" spans="1:6">
      <c r="A159" t="s">
        <v>295</v>
      </c>
      <c r="C159" s="82">
        <v>1</v>
      </c>
      <c r="D159" s="25">
        <v>54000000</v>
      </c>
      <c r="E159" s="9">
        <v>1.1764705882352941E-2</v>
      </c>
      <c r="F159" s="9">
        <v>0.25396304152986132</v>
      </c>
    </row>
    <row r="160" spans="1:6">
      <c r="B160" t="s">
        <v>289</v>
      </c>
      <c r="C160" s="82">
        <v>1</v>
      </c>
      <c r="D160" s="25">
        <v>54000000</v>
      </c>
      <c r="E160" s="9">
        <v>1.1764705882352941E-2</v>
      </c>
      <c r="F160" s="9">
        <v>0.25396304152986132</v>
      </c>
    </row>
    <row r="161" spans="1:6">
      <c r="C161" s="82"/>
      <c r="D161" s="25"/>
      <c r="E161" s="9"/>
      <c r="F161" s="9"/>
    </row>
    <row r="162" spans="1:6">
      <c r="A162" t="s">
        <v>291</v>
      </c>
      <c r="C162" s="82">
        <v>1</v>
      </c>
      <c r="D162" s="25">
        <v>100000</v>
      </c>
      <c r="E162" s="9">
        <v>1.1764705882352941E-2</v>
      </c>
      <c r="F162" s="9">
        <v>4.7030192875900244E-4</v>
      </c>
    </row>
    <row r="163" spans="1:6">
      <c r="B163" t="s">
        <v>289</v>
      </c>
      <c r="C163" s="82">
        <v>1</v>
      </c>
      <c r="D163" s="25">
        <v>100000</v>
      </c>
      <c r="E163" s="9">
        <v>1.1764705882352941E-2</v>
      </c>
      <c r="F163" s="9">
        <v>4.7030192875900244E-4</v>
      </c>
    </row>
    <row r="164" spans="1:6">
      <c r="C164" s="82"/>
      <c r="D164" s="25"/>
      <c r="E164" s="9"/>
      <c r="F164" s="9"/>
    </row>
    <row r="165" spans="1:6">
      <c r="A165" t="s">
        <v>307</v>
      </c>
      <c r="C165" s="82">
        <v>1</v>
      </c>
      <c r="D165" s="25">
        <v>15000</v>
      </c>
      <c r="E165" s="9">
        <v>1.1764705882352941E-2</v>
      </c>
      <c r="F165" s="9">
        <v>7.0545289313850366E-5</v>
      </c>
    </row>
    <row r="166" spans="1:6">
      <c r="B166" t="s">
        <v>40</v>
      </c>
      <c r="C166" s="82">
        <v>1</v>
      </c>
      <c r="D166" s="25">
        <v>15000</v>
      </c>
      <c r="E166" s="9">
        <v>1.1764705882352941E-2</v>
      </c>
      <c r="F166" s="9">
        <v>7.0545289313850366E-5</v>
      </c>
    </row>
    <row r="167" spans="1:6">
      <c r="C167" s="82"/>
      <c r="D167" s="25"/>
      <c r="E167" s="9"/>
      <c r="F167" s="9"/>
    </row>
    <row r="168" spans="1:6">
      <c r="A168" t="s">
        <v>300</v>
      </c>
      <c r="C168" s="82">
        <v>1</v>
      </c>
      <c r="D168" s="25">
        <v>325000</v>
      </c>
      <c r="E168" s="9">
        <v>1.1764705882352941E-2</v>
      </c>
      <c r="F168" s="9">
        <v>1.5284812684667579E-3</v>
      </c>
    </row>
    <row r="169" spans="1:6">
      <c r="B169" t="s">
        <v>40</v>
      </c>
      <c r="C169" s="82">
        <v>1</v>
      </c>
      <c r="D169" s="25">
        <v>325000</v>
      </c>
      <c r="E169" s="9">
        <v>1.1764705882352941E-2</v>
      </c>
      <c r="F169" s="9">
        <v>1.5284812684667579E-3</v>
      </c>
    </row>
    <row r="170" spans="1:6">
      <c r="C170" s="82"/>
      <c r="D170" s="25"/>
      <c r="E170" s="9"/>
      <c r="F170" s="9"/>
    </row>
    <row r="171" spans="1:6">
      <c r="A171" t="s">
        <v>314</v>
      </c>
      <c r="C171" s="82">
        <v>1</v>
      </c>
      <c r="D171" s="25">
        <v>288970</v>
      </c>
      <c r="E171" s="9">
        <v>1.1764705882352941E-2</v>
      </c>
      <c r="F171" s="9">
        <v>1.3590314835348893E-3</v>
      </c>
    </row>
    <row r="172" spans="1:6">
      <c r="B172" t="s">
        <v>121</v>
      </c>
      <c r="C172" s="82">
        <v>1</v>
      </c>
      <c r="D172" s="25">
        <v>288970</v>
      </c>
      <c r="E172" s="9">
        <v>1.1764705882352941E-2</v>
      </c>
      <c r="F172" s="9">
        <v>1.3590314835348893E-3</v>
      </c>
    </row>
    <row r="173" spans="1:6">
      <c r="C173" s="82"/>
      <c r="D173" s="25"/>
      <c r="E173" s="9"/>
      <c r="F173" s="9"/>
    </row>
    <row r="174" spans="1:6">
      <c r="A174" t="s">
        <v>31</v>
      </c>
      <c r="C174" s="82">
        <v>85</v>
      </c>
      <c r="D174" s="25">
        <v>212629364</v>
      </c>
      <c r="E174" s="9">
        <v>1</v>
      </c>
      <c r="F17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8"/>
  <sheetViews>
    <sheetView workbookViewId="0">
      <pane ySplit="4" topLeftCell="A14" activePane="bottomLeft" state="frozen"/>
      <selection pane="bottomLeft" activeCell="A2" sqref="A2"/>
    </sheetView>
  </sheetViews>
  <sheetFormatPr defaultColWidth="9.109375" defaultRowHeight="13.2"/>
  <cols>
    <col min="1" max="1" width="48.88671875" style="128" customWidth="1"/>
    <col min="2" max="2" width="16.5546875" style="128" customWidth="1"/>
    <col min="3" max="3" width="19" style="128" customWidth="1"/>
    <col min="4" max="4" width="17.6640625" style="128" customWidth="1"/>
    <col min="5" max="5" width="22.109375" style="128" customWidth="1"/>
    <col min="6" max="6" width="20.88671875" style="128" customWidth="1"/>
    <col min="7" max="16384" width="9.109375" style="128"/>
  </cols>
  <sheetData>
    <row r="1" spans="1:6" ht="17.399999999999999">
      <c r="A1" s="127" t="s">
        <v>61</v>
      </c>
    </row>
    <row r="2" spans="1:6">
      <c r="A2" s="129" t="str">
        <f>'OVERALL STATS'!A2</f>
        <v>Reporting Period: JANUARY, 2024</v>
      </c>
    </row>
    <row r="4" spans="1:6">
      <c r="A4" s="130" t="s">
        <v>62</v>
      </c>
      <c r="B4" s="130" t="s">
        <v>8</v>
      </c>
      <c r="C4" s="130" t="s">
        <v>63</v>
      </c>
      <c r="D4" s="130" t="s">
        <v>64</v>
      </c>
      <c r="E4" s="130" t="s">
        <v>32</v>
      </c>
      <c r="F4" s="130" t="s">
        <v>65</v>
      </c>
    </row>
    <row r="5" spans="1:6" ht="14.4">
      <c r="A5" s="143" t="s">
        <v>125</v>
      </c>
      <c r="B5" s="144">
        <v>38</v>
      </c>
      <c r="C5" s="145">
        <v>17059525</v>
      </c>
      <c r="D5" s="145">
        <v>448934.86839999998</v>
      </c>
      <c r="E5" s="131">
        <f>Table2[[#This Row],[CLOSINGS]]/$B$28</f>
        <v>0.33628318584070799</v>
      </c>
      <c r="F5" s="131">
        <f>Table2[[#This Row],[DOLLARVOL]]/$C$28</f>
        <v>0.24859283292870188</v>
      </c>
    </row>
    <row r="6" spans="1:6" ht="14.4">
      <c r="A6" s="143" t="s">
        <v>126</v>
      </c>
      <c r="B6" s="144">
        <v>21</v>
      </c>
      <c r="C6" s="145">
        <v>12160525</v>
      </c>
      <c r="D6" s="145">
        <v>579072.61899999995</v>
      </c>
      <c r="E6" s="131">
        <f>Table2[[#This Row],[CLOSINGS]]/$B$28</f>
        <v>0.18584070796460178</v>
      </c>
      <c r="F6" s="131">
        <f>Table2[[#This Row],[DOLLARVOL]]/$C$28</f>
        <v>0.17720419294501472</v>
      </c>
    </row>
    <row r="7" spans="1:6" ht="14.4">
      <c r="A7" s="143" t="s">
        <v>127</v>
      </c>
      <c r="B7" s="144">
        <v>14</v>
      </c>
      <c r="C7" s="145">
        <v>9284118</v>
      </c>
      <c r="D7" s="145">
        <v>663151.28570000001</v>
      </c>
      <c r="E7" s="131">
        <f>Table2[[#This Row],[CLOSINGS]]/$B$28</f>
        <v>0.12389380530973451</v>
      </c>
      <c r="F7" s="131">
        <f>Table2[[#This Row],[DOLLARVOL]]/$C$28</f>
        <v>0.13528894824822812</v>
      </c>
    </row>
    <row r="8" spans="1:6" ht="14.4">
      <c r="A8" s="143" t="s">
        <v>128</v>
      </c>
      <c r="B8" s="144">
        <v>6</v>
      </c>
      <c r="C8" s="145">
        <v>2857155</v>
      </c>
      <c r="D8" s="145">
        <v>476192.5</v>
      </c>
      <c r="E8" s="131">
        <f>Table2[[#This Row],[CLOSINGS]]/$B$28</f>
        <v>5.3097345132743362E-2</v>
      </c>
      <c r="F8" s="131">
        <f>Table2[[#This Row],[DOLLARVOL]]/$C$28</f>
        <v>4.1634702933780701E-2</v>
      </c>
    </row>
    <row r="9" spans="1:6" ht="14.4">
      <c r="A9" s="143" t="s">
        <v>129</v>
      </c>
      <c r="B9" s="144">
        <v>5</v>
      </c>
      <c r="C9" s="145">
        <v>2820920</v>
      </c>
      <c r="D9" s="145">
        <v>564184</v>
      </c>
      <c r="E9" s="131">
        <f>Table2[[#This Row],[CLOSINGS]]/$B$28</f>
        <v>4.4247787610619468E-2</v>
      </c>
      <c r="F9" s="131">
        <f>Table2[[#This Row],[DOLLARVOL]]/$C$28</f>
        <v>4.1106683466581494E-2</v>
      </c>
    </row>
    <row r="10" spans="1:6" ht="14.4">
      <c r="A10" s="143" t="s">
        <v>130</v>
      </c>
      <c r="B10" s="144">
        <v>3</v>
      </c>
      <c r="C10" s="145">
        <v>2710311</v>
      </c>
      <c r="D10" s="145">
        <v>903437</v>
      </c>
      <c r="E10" s="131">
        <f>Table2[[#This Row],[CLOSINGS]]/$B$28</f>
        <v>2.6548672566371681E-2</v>
      </c>
      <c r="F10" s="131">
        <f>Table2[[#This Row],[DOLLARVOL]]/$C$28</f>
        <v>3.9494879816866113E-2</v>
      </c>
    </row>
    <row r="11" spans="1:6" ht="14.4">
      <c r="A11" s="143" t="s">
        <v>131</v>
      </c>
      <c r="B11" s="144">
        <v>3</v>
      </c>
      <c r="C11" s="145">
        <v>2486403</v>
      </c>
      <c r="D11" s="145">
        <v>828801</v>
      </c>
      <c r="E11" s="131">
        <f>Table2[[#This Row],[CLOSINGS]]/$B$28</f>
        <v>2.6548672566371681E-2</v>
      </c>
      <c r="F11" s="131">
        <f>Table2[[#This Row],[DOLLARVOL]]/$C$28</f>
        <v>3.6232073611218552E-2</v>
      </c>
    </row>
    <row r="12" spans="1:6" ht="14.4">
      <c r="A12" s="143" t="s">
        <v>132</v>
      </c>
      <c r="B12" s="144">
        <v>3</v>
      </c>
      <c r="C12" s="145">
        <v>1535582</v>
      </c>
      <c r="D12" s="145">
        <v>511860.6667</v>
      </c>
      <c r="E12" s="131">
        <f>Table2[[#This Row],[CLOSINGS]]/$B$28</f>
        <v>2.6548672566371681E-2</v>
      </c>
      <c r="F12" s="131">
        <f>Table2[[#This Row],[DOLLARVOL]]/$C$28</f>
        <v>2.2376630039483623E-2</v>
      </c>
    </row>
    <row r="13" spans="1:6" ht="14.4">
      <c r="A13" s="143" t="s">
        <v>133</v>
      </c>
      <c r="B13" s="144">
        <v>2</v>
      </c>
      <c r="C13" s="145">
        <v>2096157</v>
      </c>
      <c r="D13" s="145">
        <v>1048078.5</v>
      </c>
      <c r="E13" s="131">
        <f>Table2[[#This Row],[CLOSINGS]]/$B$28</f>
        <v>1.7699115044247787E-2</v>
      </c>
      <c r="F13" s="131">
        <f>Table2[[#This Row],[DOLLARVOL]]/$C$28</f>
        <v>3.0545376081299386E-2</v>
      </c>
    </row>
    <row r="14" spans="1:6" ht="14.4">
      <c r="A14" s="143" t="s">
        <v>134</v>
      </c>
      <c r="B14" s="144">
        <v>2</v>
      </c>
      <c r="C14" s="145">
        <v>1622393</v>
      </c>
      <c r="D14" s="145">
        <v>811196.5</v>
      </c>
      <c r="E14" s="131">
        <f>Table2[[#This Row],[CLOSINGS]]/$B$28</f>
        <v>1.7699115044247787E-2</v>
      </c>
      <c r="F14" s="131">
        <f>Table2[[#This Row],[DOLLARVOL]]/$C$28</f>
        <v>2.3641647231895109E-2</v>
      </c>
    </row>
    <row r="15" spans="1:6" ht="14.4">
      <c r="A15" s="143" t="s">
        <v>135</v>
      </c>
      <c r="B15" s="144">
        <v>2</v>
      </c>
      <c r="C15" s="145">
        <v>1501892</v>
      </c>
      <c r="D15" s="145">
        <v>750946</v>
      </c>
      <c r="E15" s="131">
        <f>Table2[[#This Row],[CLOSINGS]]/$B$28</f>
        <v>1.7699115044247787E-2</v>
      </c>
      <c r="F15" s="131">
        <f>Table2[[#This Row],[DOLLARVOL]]/$C$28</f>
        <v>2.1885696526307379E-2</v>
      </c>
    </row>
    <row r="16" spans="1:6" ht="14.4">
      <c r="A16" s="143" t="s">
        <v>136</v>
      </c>
      <c r="B16" s="144">
        <v>2</v>
      </c>
      <c r="C16" s="145">
        <v>1362953</v>
      </c>
      <c r="D16" s="145">
        <v>681476.5</v>
      </c>
      <c r="E16" s="131">
        <f>Table2[[#This Row],[CLOSINGS]]/$B$28</f>
        <v>1.7699115044247787E-2</v>
      </c>
      <c r="F16" s="131">
        <f>Table2[[#This Row],[DOLLARVOL]]/$C$28</f>
        <v>1.9861065734167453E-2</v>
      </c>
    </row>
    <row r="17" spans="1:6" ht="14.4">
      <c r="A17" s="143" t="s">
        <v>137</v>
      </c>
      <c r="B17" s="144">
        <v>2</v>
      </c>
      <c r="C17" s="145">
        <v>1197668</v>
      </c>
      <c r="D17" s="145">
        <v>598834</v>
      </c>
      <c r="E17" s="131">
        <f>Table2[[#This Row],[CLOSINGS]]/$B$28</f>
        <v>1.7699115044247787E-2</v>
      </c>
      <c r="F17" s="131">
        <f>Table2[[#This Row],[DOLLARVOL]]/$C$28</f>
        <v>1.745251881444838E-2</v>
      </c>
    </row>
    <row r="18" spans="1:6" ht="14.4">
      <c r="A18" s="143" t="s">
        <v>138</v>
      </c>
      <c r="B18" s="144">
        <v>1</v>
      </c>
      <c r="C18" s="145">
        <v>3316725.82</v>
      </c>
      <c r="D18" s="145">
        <v>3316725.82</v>
      </c>
      <c r="E18" s="131">
        <f>Table2[[#This Row],[CLOSINGS]]/$B$28</f>
        <v>8.8495575221238937E-3</v>
      </c>
      <c r="F18" s="131">
        <f>Table2[[#This Row],[DOLLARVOL]]/$C$28</f>
        <v>4.8331607570642893E-2</v>
      </c>
    </row>
    <row r="19" spans="1:6" ht="14.4">
      <c r="A19" s="143" t="s">
        <v>139</v>
      </c>
      <c r="B19" s="144">
        <v>1</v>
      </c>
      <c r="C19" s="145">
        <v>1398825.16</v>
      </c>
      <c r="D19" s="145">
        <v>1398825.16</v>
      </c>
      <c r="E19" s="131">
        <f>Table2[[#This Row],[CLOSINGS]]/$B$28</f>
        <v>8.8495575221238937E-3</v>
      </c>
      <c r="F19" s="131">
        <f>Table2[[#This Row],[DOLLARVOL]]/$C$28</f>
        <v>2.0383797866373458E-2</v>
      </c>
    </row>
    <row r="20" spans="1:6" ht="14.4">
      <c r="A20" s="143" t="s">
        <v>140</v>
      </c>
      <c r="B20" s="144">
        <v>1</v>
      </c>
      <c r="C20" s="145">
        <v>899782</v>
      </c>
      <c r="D20" s="145">
        <v>899782</v>
      </c>
      <c r="E20" s="131">
        <f>Table2[[#This Row],[CLOSINGS]]/$B$28</f>
        <v>8.8495575221238937E-3</v>
      </c>
      <c r="F20" s="131">
        <f>Table2[[#This Row],[DOLLARVOL]]/$C$28</f>
        <v>1.3111698971586443E-2</v>
      </c>
    </row>
    <row r="21" spans="1:6" ht="14.4">
      <c r="A21" s="143" t="s">
        <v>141</v>
      </c>
      <c r="B21" s="144">
        <v>1</v>
      </c>
      <c r="C21" s="145">
        <v>796033</v>
      </c>
      <c r="D21" s="145">
        <v>796033</v>
      </c>
      <c r="E21" s="131">
        <f>Table2[[#This Row],[CLOSINGS]]/$B$28</f>
        <v>8.8495575221238937E-3</v>
      </c>
      <c r="F21" s="131">
        <f>Table2[[#This Row],[DOLLARVOL]]/$C$28</f>
        <v>1.1599859818765958E-2</v>
      </c>
    </row>
    <row r="22" spans="1:6" ht="14.4">
      <c r="A22" s="143" t="s">
        <v>142</v>
      </c>
      <c r="B22" s="144">
        <v>1</v>
      </c>
      <c r="C22" s="145">
        <v>787890.8</v>
      </c>
      <c r="D22" s="145">
        <v>787890.8</v>
      </c>
      <c r="E22" s="131">
        <f>Table2[[#This Row],[CLOSINGS]]/$B$28</f>
        <v>8.8495575221238937E-3</v>
      </c>
      <c r="F22" s="131">
        <f>Table2[[#This Row],[DOLLARVOL]]/$C$28</f>
        <v>1.1481210995643858E-2</v>
      </c>
    </row>
    <row r="23" spans="1:6" ht="14.4">
      <c r="A23" s="143" t="s">
        <v>143</v>
      </c>
      <c r="B23" s="144">
        <v>1</v>
      </c>
      <c r="C23" s="145">
        <v>718082</v>
      </c>
      <c r="D23" s="145">
        <v>718082</v>
      </c>
      <c r="E23" s="131">
        <f>Table2[[#This Row],[CLOSINGS]]/$B$28</f>
        <v>8.8495575221238937E-3</v>
      </c>
      <c r="F23" s="131">
        <f>Table2[[#This Row],[DOLLARVOL]]/$C$28</f>
        <v>1.04639512914403E-2</v>
      </c>
    </row>
    <row r="24" spans="1:6" ht="14.4">
      <c r="A24" s="143" t="s">
        <v>144</v>
      </c>
      <c r="B24" s="144">
        <v>1</v>
      </c>
      <c r="C24" s="145">
        <v>610000</v>
      </c>
      <c r="D24" s="145">
        <v>610000</v>
      </c>
      <c r="E24" s="131">
        <f>Table2[[#This Row],[CLOSINGS]]/$B$28</f>
        <v>8.8495575221238937E-3</v>
      </c>
      <c r="F24" s="131">
        <f>Table2[[#This Row],[DOLLARVOL]]/$C$28</f>
        <v>8.888971298234162E-3</v>
      </c>
    </row>
    <row r="25" spans="1:6" ht="14.4">
      <c r="A25" s="143" t="s">
        <v>145</v>
      </c>
      <c r="B25" s="144">
        <v>1</v>
      </c>
      <c r="C25" s="145">
        <v>572443</v>
      </c>
      <c r="D25" s="145">
        <v>572443</v>
      </c>
      <c r="E25" s="131">
        <f>Table2[[#This Row],[CLOSINGS]]/$B$28</f>
        <v>8.8495575221238937E-3</v>
      </c>
      <c r="F25" s="131">
        <f>Table2[[#This Row],[DOLLARVOL]]/$C$28</f>
        <v>8.341687535860752E-3</v>
      </c>
    </row>
    <row r="26" spans="1:6" ht="14.4">
      <c r="A26" s="143" t="s">
        <v>146</v>
      </c>
      <c r="B26" s="144">
        <v>1</v>
      </c>
      <c r="C26" s="145">
        <v>453990</v>
      </c>
      <c r="D26" s="145">
        <v>453990</v>
      </c>
      <c r="E26" s="131">
        <f>Table2[[#This Row],[CLOSINGS]]/$B$28</f>
        <v>8.8495575221238937E-3</v>
      </c>
      <c r="F26" s="131">
        <f>Table2[[#This Row],[DOLLARVOL]]/$C$28</f>
        <v>6.6155804585005364E-3</v>
      </c>
    </row>
    <row r="27" spans="1:6" ht="14.4">
      <c r="A27" s="143" t="s">
        <v>147</v>
      </c>
      <c r="B27" s="144">
        <v>1</v>
      </c>
      <c r="C27" s="145">
        <v>374990</v>
      </c>
      <c r="D27" s="145">
        <v>374990</v>
      </c>
      <c r="E27" s="131">
        <f>Table2[[#This Row],[CLOSINGS]]/$B$28</f>
        <v>8.8495575221238937E-3</v>
      </c>
      <c r="F27" s="131">
        <f>Table2[[#This Row],[DOLLARVOL]]/$C$28</f>
        <v>5.4643858149587346E-3</v>
      </c>
    </row>
    <row r="28" spans="1:6">
      <c r="A28" s="132" t="s">
        <v>23</v>
      </c>
      <c r="B28" s="133">
        <f>SUM(B5:B27)</f>
        <v>113</v>
      </c>
      <c r="C28" s="134">
        <f>SUM(C5:C27)</f>
        <v>68624363.780000001</v>
      </c>
      <c r="D28" s="134"/>
      <c r="E28" s="135">
        <f>SUM(E5:E27)</f>
        <v>1.0000000000000002</v>
      </c>
      <c r="F28" s="135">
        <f>SUM(F5:F27)</f>
        <v>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476"/>
  <sheetViews>
    <sheetView topLeftCell="A2" workbookViewId="0">
      <selection activeCell="J476" sqref="A1:J476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91" t="s">
        <v>0</v>
      </c>
      <c r="B1" s="91" t="s">
        <v>42</v>
      </c>
      <c r="C1" s="91" t="s">
        <v>26</v>
      </c>
      <c r="D1" s="91" t="s">
        <v>33</v>
      </c>
      <c r="E1" s="91" t="s">
        <v>29</v>
      </c>
      <c r="F1" s="91" t="s">
        <v>36</v>
      </c>
      <c r="G1" s="91" t="s">
        <v>43</v>
      </c>
      <c r="H1" s="91" t="s">
        <v>44</v>
      </c>
      <c r="I1" s="91" t="s">
        <v>45</v>
      </c>
      <c r="J1" s="91" t="s">
        <v>37</v>
      </c>
      <c r="K1" s="96" t="s">
        <v>54</v>
      </c>
      <c r="L1">
        <v>476</v>
      </c>
    </row>
    <row r="2" spans="1:12" ht="14.4">
      <c r="A2" s="113" t="s">
        <v>74</v>
      </c>
      <c r="B2" s="113" t="s">
        <v>315</v>
      </c>
      <c r="C2" s="113" t="s">
        <v>35</v>
      </c>
      <c r="D2" s="113" t="s">
        <v>76</v>
      </c>
      <c r="E2" s="113" t="s">
        <v>149</v>
      </c>
      <c r="F2" s="114">
        <v>5432680</v>
      </c>
      <c r="G2" s="115">
        <v>559950</v>
      </c>
      <c r="H2" s="113" t="s">
        <v>150</v>
      </c>
      <c r="I2" s="113" t="s">
        <v>150</v>
      </c>
      <c r="J2" s="116">
        <v>45320</v>
      </c>
    </row>
    <row r="3" spans="1:12" ht="14.4">
      <c r="A3" s="113" t="s">
        <v>74</v>
      </c>
      <c r="B3" s="113" t="s">
        <v>315</v>
      </c>
      <c r="C3" s="113" t="s">
        <v>35</v>
      </c>
      <c r="D3" s="113" t="s">
        <v>76</v>
      </c>
      <c r="E3" s="113" t="s">
        <v>149</v>
      </c>
      <c r="F3" s="114">
        <v>5432505</v>
      </c>
      <c r="G3" s="115">
        <v>495000</v>
      </c>
      <c r="H3" s="113" t="s">
        <v>150</v>
      </c>
      <c r="I3" s="113" t="s">
        <v>150</v>
      </c>
      <c r="J3" s="116">
        <v>45317</v>
      </c>
    </row>
    <row r="4" spans="1:12" ht="14.4">
      <c r="A4" s="113" t="s">
        <v>74</v>
      </c>
      <c r="B4" s="113" t="s">
        <v>315</v>
      </c>
      <c r="C4" s="113" t="s">
        <v>35</v>
      </c>
      <c r="D4" s="113" t="s">
        <v>76</v>
      </c>
      <c r="E4" s="113" t="s">
        <v>149</v>
      </c>
      <c r="F4" s="114">
        <v>5432946</v>
      </c>
      <c r="G4" s="115">
        <v>570685</v>
      </c>
      <c r="H4" s="113" t="s">
        <v>150</v>
      </c>
      <c r="I4" s="113" t="s">
        <v>150</v>
      </c>
      <c r="J4" s="116">
        <v>45321</v>
      </c>
    </row>
    <row r="5" spans="1:12" ht="14.4">
      <c r="A5" s="113" t="s">
        <v>74</v>
      </c>
      <c r="B5" s="113" t="s">
        <v>315</v>
      </c>
      <c r="C5" s="113" t="s">
        <v>35</v>
      </c>
      <c r="D5" s="113" t="s">
        <v>76</v>
      </c>
      <c r="E5" s="113" t="s">
        <v>149</v>
      </c>
      <c r="F5" s="114">
        <v>5428473</v>
      </c>
      <c r="G5" s="115">
        <v>575000</v>
      </c>
      <c r="H5" s="113" t="s">
        <v>150</v>
      </c>
      <c r="I5" s="113" t="s">
        <v>150</v>
      </c>
      <c r="J5" s="116">
        <v>45296</v>
      </c>
    </row>
    <row r="6" spans="1:12" ht="14.4">
      <c r="A6" s="113" t="s">
        <v>74</v>
      </c>
      <c r="B6" s="113" t="s">
        <v>315</v>
      </c>
      <c r="C6" s="113" t="s">
        <v>35</v>
      </c>
      <c r="D6" s="113" t="s">
        <v>76</v>
      </c>
      <c r="E6" s="113" t="s">
        <v>149</v>
      </c>
      <c r="F6" s="114">
        <v>5432935</v>
      </c>
      <c r="G6" s="115">
        <v>529000</v>
      </c>
      <c r="H6" s="113" t="s">
        <v>150</v>
      </c>
      <c r="I6" s="113" t="s">
        <v>150</v>
      </c>
      <c r="J6" s="116">
        <v>45321</v>
      </c>
    </row>
    <row r="7" spans="1:12" ht="14.4">
      <c r="A7" s="113" t="s">
        <v>74</v>
      </c>
      <c r="B7" s="113" t="s">
        <v>315</v>
      </c>
      <c r="C7" s="113" t="s">
        <v>35</v>
      </c>
      <c r="D7" s="113" t="s">
        <v>76</v>
      </c>
      <c r="E7" s="113" t="s">
        <v>149</v>
      </c>
      <c r="F7" s="114">
        <v>5428431</v>
      </c>
      <c r="G7" s="115">
        <v>570950</v>
      </c>
      <c r="H7" s="113" t="s">
        <v>150</v>
      </c>
      <c r="I7" s="113" t="s">
        <v>150</v>
      </c>
      <c r="J7" s="116">
        <v>45296</v>
      </c>
    </row>
    <row r="8" spans="1:12" ht="14.4">
      <c r="A8" s="113" t="s">
        <v>74</v>
      </c>
      <c r="B8" s="113" t="s">
        <v>315</v>
      </c>
      <c r="C8" s="113" t="s">
        <v>35</v>
      </c>
      <c r="D8" s="113" t="s">
        <v>76</v>
      </c>
      <c r="E8" s="113" t="s">
        <v>149</v>
      </c>
      <c r="F8" s="114">
        <v>5428895</v>
      </c>
      <c r="G8" s="115">
        <v>554809</v>
      </c>
      <c r="H8" s="113" t="s">
        <v>150</v>
      </c>
      <c r="I8" s="113" t="s">
        <v>150</v>
      </c>
      <c r="J8" s="116">
        <v>45300</v>
      </c>
    </row>
    <row r="9" spans="1:12" ht="14.4">
      <c r="A9" s="113" t="s">
        <v>74</v>
      </c>
      <c r="B9" s="113" t="s">
        <v>315</v>
      </c>
      <c r="C9" s="113" t="s">
        <v>35</v>
      </c>
      <c r="D9" s="113" t="s">
        <v>76</v>
      </c>
      <c r="E9" s="113" t="s">
        <v>149</v>
      </c>
      <c r="F9" s="114">
        <v>5429578</v>
      </c>
      <c r="G9" s="115">
        <v>549950</v>
      </c>
      <c r="H9" s="113" t="s">
        <v>150</v>
      </c>
      <c r="I9" s="113" t="s">
        <v>150</v>
      </c>
      <c r="J9" s="116">
        <v>45303</v>
      </c>
    </row>
    <row r="10" spans="1:12" ht="14.4">
      <c r="A10" s="113" t="s">
        <v>74</v>
      </c>
      <c r="B10" s="113" t="s">
        <v>315</v>
      </c>
      <c r="C10" s="113" t="s">
        <v>35</v>
      </c>
      <c r="D10" s="113" t="s">
        <v>76</v>
      </c>
      <c r="E10" s="113" t="s">
        <v>149</v>
      </c>
      <c r="F10" s="114">
        <v>5429581</v>
      </c>
      <c r="G10" s="115">
        <v>535000</v>
      </c>
      <c r="H10" s="113" t="s">
        <v>150</v>
      </c>
      <c r="I10" s="113" t="s">
        <v>150</v>
      </c>
      <c r="J10" s="116">
        <v>45303</v>
      </c>
    </row>
    <row r="11" spans="1:12" ht="14.4">
      <c r="A11" s="113" t="s">
        <v>74</v>
      </c>
      <c r="B11" s="113" t="s">
        <v>315</v>
      </c>
      <c r="C11" s="113" t="s">
        <v>35</v>
      </c>
      <c r="D11" s="113" t="s">
        <v>76</v>
      </c>
      <c r="E11" s="113" t="s">
        <v>149</v>
      </c>
      <c r="F11" s="114">
        <v>5430556</v>
      </c>
      <c r="G11" s="115">
        <v>539950</v>
      </c>
      <c r="H11" s="113" t="s">
        <v>150</v>
      </c>
      <c r="I11" s="113" t="s">
        <v>150</v>
      </c>
      <c r="J11" s="116">
        <v>45310</v>
      </c>
    </row>
    <row r="12" spans="1:12" ht="14.4">
      <c r="A12" s="113" t="s">
        <v>74</v>
      </c>
      <c r="B12" s="113" t="s">
        <v>315</v>
      </c>
      <c r="C12" s="113" t="s">
        <v>35</v>
      </c>
      <c r="D12" s="113" t="s">
        <v>76</v>
      </c>
      <c r="E12" s="113" t="s">
        <v>149</v>
      </c>
      <c r="F12" s="114">
        <v>5429652</v>
      </c>
      <c r="G12" s="115">
        <v>662936</v>
      </c>
      <c r="H12" s="113" t="s">
        <v>150</v>
      </c>
      <c r="I12" s="113" t="s">
        <v>150</v>
      </c>
      <c r="J12" s="116">
        <v>45303</v>
      </c>
    </row>
    <row r="13" spans="1:12" ht="14.4">
      <c r="A13" s="113" t="s">
        <v>74</v>
      </c>
      <c r="B13" s="113" t="s">
        <v>315</v>
      </c>
      <c r="C13" s="113" t="s">
        <v>35</v>
      </c>
      <c r="D13" s="113" t="s">
        <v>76</v>
      </c>
      <c r="E13" s="113" t="s">
        <v>149</v>
      </c>
      <c r="F13" s="114">
        <v>5430307</v>
      </c>
      <c r="G13" s="115">
        <v>500291</v>
      </c>
      <c r="H13" s="113" t="s">
        <v>150</v>
      </c>
      <c r="I13" s="113" t="s">
        <v>150</v>
      </c>
      <c r="J13" s="116">
        <v>45309</v>
      </c>
    </row>
    <row r="14" spans="1:12" ht="14.4">
      <c r="A14" s="113" t="s">
        <v>74</v>
      </c>
      <c r="B14" s="113" t="s">
        <v>315</v>
      </c>
      <c r="C14" s="113" t="s">
        <v>35</v>
      </c>
      <c r="D14" s="113" t="s">
        <v>76</v>
      </c>
      <c r="E14" s="113" t="s">
        <v>149</v>
      </c>
      <c r="F14" s="114">
        <v>5432282</v>
      </c>
      <c r="G14" s="115">
        <v>430000</v>
      </c>
      <c r="H14" s="113" t="s">
        <v>150</v>
      </c>
      <c r="I14" s="113" t="s">
        <v>150</v>
      </c>
      <c r="J14" s="116">
        <v>45317</v>
      </c>
    </row>
    <row r="15" spans="1:12" ht="14.4">
      <c r="A15" s="113" t="s">
        <v>74</v>
      </c>
      <c r="B15" s="113" t="s">
        <v>315</v>
      </c>
      <c r="C15" s="113" t="s">
        <v>35</v>
      </c>
      <c r="D15" s="113" t="s">
        <v>76</v>
      </c>
      <c r="E15" s="113" t="s">
        <v>149</v>
      </c>
      <c r="F15" s="114">
        <v>5430935</v>
      </c>
      <c r="G15" s="115">
        <v>658088</v>
      </c>
      <c r="H15" s="113" t="s">
        <v>150</v>
      </c>
      <c r="I15" s="113" t="s">
        <v>150</v>
      </c>
      <c r="J15" s="116">
        <v>45313</v>
      </c>
    </row>
    <row r="16" spans="1:12" ht="14.4">
      <c r="A16" s="113" t="s">
        <v>74</v>
      </c>
      <c r="B16" s="113" t="s">
        <v>315</v>
      </c>
      <c r="C16" s="113" t="s">
        <v>35</v>
      </c>
      <c r="D16" s="113" t="s">
        <v>76</v>
      </c>
      <c r="E16" s="113" t="s">
        <v>149</v>
      </c>
      <c r="F16" s="114">
        <v>5432279</v>
      </c>
      <c r="G16" s="115">
        <v>599950</v>
      </c>
      <c r="H16" s="113" t="s">
        <v>150</v>
      </c>
      <c r="I16" s="113" t="s">
        <v>150</v>
      </c>
      <c r="J16" s="116">
        <v>45317</v>
      </c>
    </row>
    <row r="17" spans="1:10" ht="14.4">
      <c r="A17" s="113" t="s">
        <v>74</v>
      </c>
      <c r="B17" s="113" t="s">
        <v>315</v>
      </c>
      <c r="C17" s="113" t="s">
        <v>35</v>
      </c>
      <c r="D17" s="113" t="s">
        <v>76</v>
      </c>
      <c r="E17" s="113" t="s">
        <v>149</v>
      </c>
      <c r="F17" s="114">
        <v>5430655</v>
      </c>
      <c r="G17" s="115">
        <v>512116</v>
      </c>
      <c r="H17" s="113" t="s">
        <v>150</v>
      </c>
      <c r="I17" s="113" t="s">
        <v>150</v>
      </c>
      <c r="J17" s="116">
        <v>45310</v>
      </c>
    </row>
    <row r="18" spans="1:10" ht="14.4">
      <c r="A18" s="113" t="s">
        <v>74</v>
      </c>
      <c r="B18" s="113" t="s">
        <v>315</v>
      </c>
      <c r="C18" s="113" t="s">
        <v>35</v>
      </c>
      <c r="D18" s="113" t="s">
        <v>76</v>
      </c>
      <c r="E18" s="113" t="s">
        <v>149</v>
      </c>
      <c r="F18" s="114">
        <v>5433339</v>
      </c>
      <c r="G18" s="115">
        <v>489000</v>
      </c>
      <c r="H18" s="113" t="s">
        <v>150</v>
      </c>
      <c r="I18" s="113" t="s">
        <v>150</v>
      </c>
      <c r="J18" s="116">
        <v>45322</v>
      </c>
    </row>
    <row r="19" spans="1:10" ht="14.4">
      <c r="A19" s="113" t="s">
        <v>74</v>
      </c>
      <c r="B19" s="113" t="s">
        <v>315</v>
      </c>
      <c r="C19" s="113" t="s">
        <v>35</v>
      </c>
      <c r="D19" s="113" t="s">
        <v>76</v>
      </c>
      <c r="E19" s="113" t="s">
        <v>149</v>
      </c>
      <c r="F19" s="114">
        <v>5428109</v>
      </c>
      <c r="G19" s="115">
        <v>509950</v>
      </c>
      <c r="H19" s="113" t="s">
        <v>150</v>
      </c>
      <c r="I19" s="113" t="s">
        <v>150</v>
      </c>
      <c r="J19" s="116">
        <v>45294</v>
      </c>
    </row>
    <row r="20" spans="1:10" ht="14.4">
      <c r="A20" s="113" t="s">
        <v>74</v>
      </c>
      <c r="B20" s="113" t="s">
        <v>315</v>
      </c>
      <c r="C20" s="113" t="s">
        <v>35</v>
      </c>
      <c r="D20" s="113" t="s">
        <v>76</v>
      </c>
      <c r="E20" s="113" t="s">
        <v>149</v>
      </c>
      <c r="F20" s="114">
        <v>5433319</v>
      </c>
      <c r="G20" s="115">
        <v>562950</v>
      </c>
      <c r="H20" s="113" t="s">
        <v>150</v>
      </c>
      <c r="I20" s="113" t="s">
        <v>150</v>
      </c>
      <c r="J20" s="116">
        <v>45322</v>
      </c>
    </row>
    <row r="21" spans="1:10" ht="14.4">
      <c r="A21" s="113" t="s">
        <v>74</v>
      </c>
      <c r="B21" s="113" t="s">
        <v>315</v>
      </c>
      <c r="C21" s="113" t="s">
        <v>35</v>
      </c>
      <c r="D21" s="113" t="s">
        <v>76</v>
      </c>
      <c r="E21" s="113" t="s">
        <v>149</v>
      </c>
      <c r="F21" s="114">
        <v>5433289</v>
      </c>
      <c r="G21" s="115">
        <v>1225000</v>
      </c>
      <c r="H21" s="113" t="s">
        <v>150</v>
      </c>
      <c r="I21" s="113" t="s">
        <v>150</v>
      </c>
      <c r="J21" s="116">
        <v>45322</v>
      </c>
    </row>
    <row r="22" spans="1:10" ht="14.4">
      <c r="A22" s="113" t="s">
        <v>74</v>
      </c>
      <c r="B22" s="113" t="s">
        <v>315</v>
      </c>
      <c r="C22" s="113" t="s">
        <v>35</v>
      </c>
      <c r="D22" s="113" t="s">
        <v>76</v>
      </c>
      <c r="E22" s="113" t="s">
        <v>149</v>
      </c>
      <c r="F22" s="114">
        <v>5430921</v>
      </c>
      <c r="G22" s="115">
        <v>529950</v>
      </c>
      <c r="H22" s="113" t="s">
        <v>150</v>
      </c>
      <c r="I22" s="113" t="s">
        <v>150</v>
      </c>
      <c r="J22" s="116">
        <v>45313</v>
      </c>
    </row>
    <row r="23" spans="1:10" ht="14.4">
      <c r="A23" s="113" t="s">
        <v>77</v>
      </c>
      <c r="B23" s="113" t="s">
        <v>316</v>
      </c>
      <c r="C23" s="113" t="s">
        <v>78</v>
      </c>
      <c r="D23" s="113" t="s">
        <v>79</v>
      </c>
      <c r="E23" s="113" t="s">
        <v>149</v>
      </c>
      <c r="F23" s="114">
        <v>5432786</v>
      </c>
      <c r="G23" s="115">
        <v>438990</v>
      </c>
      <c r="H23" s="113" t="s">
        <v>150</v>
      </c>
      <c r="I23" s="113" t="s">
        <v>150</v>
      </c>
      <c r="J23" s="116">
        <v>45321</v>
      </c>
    </row>
    <row r="24" spans="1:10" ht="14.4">
      <c r="A24" s="113" t="s">
        <v>77</v>
      </c>
      <c r="B24" s="113" t="s">
        <v>316</v>
      </c>
      <c r="C24" s="113" t="s">
        <v>78</v>
      </c>
      <c r="D24" s="113" t="s">
        <v>79</v>
      </c>
      <c r="E24" s="113" t="s">
        <v>149</v>
      </c>
      <c r="F24" s="114">
        <v>5432746</v>
      </c>
      <c r="G24" s="115">
        <v>437990</v>
      </c>
      <c r="H24" s="113" t="s">
        <v>150</v>
      </c>
      <c r="I24" s="113" t="s">
        <v>150</v>
      </c>
      <c r="J24" s="116">
        <v>45320</v>
      </c>
    </row>
    <row r="25" spans="1:10" ht="14.4">
      <c r="A25" s="113" t="s">
        <v>77</v>
      </c>
      <c r="B25" s="113" t="s">
        <v>316</v>
      </c>
      <c r="C25" s="113" t="s">
        <v>78</v>
      </c>
      <c r="D25" s="113" t="s">
        <v>79</v>
      </c>
      <c r="E25" s="113" t="s">
        <v>152</v>
      </c>
      <c r="F25" s="114">
        <v>5430237</v>
      </c>
      <c r="G25" s="115">
        <v>414990</v>
      </c>
      <c r="H25" s="113" t="s">
        <v>150</v>
      </c>
      <c r="I25" s="113" t="s">
        <v>150</v>
      </c>
      <c r="J25" s="116">
        <v>45309</v>
      </c>
    </row>
    <row r="26" spans="1:10" ht="14.4">
      <c r="A26" s="113" t="s">
        <v>77</v>
      </c>
      <c r="B26" s="113" t="s">
        <v>316</v>
      </c>
      <c r="C26" s="113" t="s">
        <v>78</v>
      </c>
      <c r="D26" s="113" t="s">
        <v>79</v>
      </c>
      <c r="E26" s="113" t="s">
        <v>152</v>
      </c>
      <c r="F26" s="114">
        <v>5428710</v>
      </c>
      <c r="G26" s="115">
        <v>399990</v>
      </c>
      <c r="H26" s="113" t="s">
        <v>150</v>
      </c>
      <c r="I26" s="113" t="s">
        <v>150</v>
      </c>
      <c r="J26" s="116">
        <v>45299</v>
      </c>
    </row>
    <row r="27" spans="1:10" ht="14.4">
      <c r="A27" s="113" t="s">
        <v>77</v>
      </c>
      <c r="B27" s="113" t="s">
        <v>316</v>
      </c>
      <c r="C27" s="113" t="s">
        <v>78</v>
      </c>
      <c r="D27" s="113" t="s">
        <v>79</v>
      </c>
      <c r="E27" s="113" t="s">
        <v>149</v>
      </c>
      <c r="F27" s="114">
        <v>5430210</v>
      </c>
      <c r="G27" s="115">
        <v>433990</v>
      </c>
      <c r="H27" s="113" t="s">
        <v>150</v>
      </c>
      <c r="I27" s="113" t="s">
        <v>150</v>
      </c>
      <c r="J27" s="116">
        <v>45309</v>
      </c>
    </row>
    <row r="28" spans="1:10" ht="14.4">
      <c r="A28" s="113" t="s">
        <v>77</v>
      </c>
      <c r="B28" s="113" t="s">
        <v>316</v>
      </c>
      <c r="C28" s="113" t="s">
        <v>78</v>
      </c>
      <c r="D28" s="113" t="s">
        <v>79</v>
      </c>
      <c r="E28" s="113" t="s">
        <v>149</v>
      </c>
      <c r="F28" s="114">
        <v>5432780</v>
      </c>
      <c r="G28" s="115">
        <v>524990</v>
      </c>
      <c r="H28" s="113" t="s">
        <v>150</v>
      </c>
      <c r="I28" s="113" t="s">
        <v>150</v>
      </c>
      <c r="J28" s="116">
        <v>45321</v>
      </c>
    </row>
    <row r="29" spans="1:10" ht="14.4">
      <c r="A29" s="113" t="s">
        <v>77</v>
      </c>
      <c r="B29" s="113" t="s">
        <v>316</v>
      </c>
      <c r="C29" s="113" t="s">
        <v>78</v>
      </c>
      <c r="D29" s="113" t="s">
        <v>79</v>
      </c>
      <c r="E29" s="113" t="s">
        <v>149</v>
      </c>
      <c r="F29" s="114">
        <v>5432544</v>
      </c>
      <c r="G29" s="115">
        <v>482710</v>
      </c>
      <c r="H29" s="113" t="s">
        <v>150</v>
      </c>
      <c r="I29" s="113" t="s">
        <v>150</v>
      </c>
      <c r="J29" s="116">
        <v>45320</v>
      </c>
    </row>
    <row r="30" spans="1:10" ht="14.4">
      <c r="A30" s="113" t="s">
        <v>77</v>
      </c>
      <c r="B30" s="113" t="s">
        <v>316</v>
      </c>
      <c r="C30" s="113" t="s">
        <v>78</v>
      </c>
      <c r="D30" s="113" t="s">
        <v>79</v>
      </c>
      <c r="E30" s="113" t="s">
        <v>149</v>
      </c>
      <c r="F30" s="114">
        <v>5429324</v>
      </c>
      <c r="G30" s="115">
        <v>498990</v>
      </c>
      <c r="H30" s="113" t="s">
        <v>150</v>
      </c>
      <c r="I30" s="113" t="s">
        <v>150</v>
      </c>
      <c r="J30" s="116">
        <v>45302</v>
      </c>
    </row>
    <row r="31" spans="1:10" ht="14.4">
      <c r="A31" s="113" t="s">
        <v>77</v>
      </c>
      <c r="B31" s="113" t="s">
        <v>316</v>
      </c>
      <c r="C31" s="113" t="s">
        <v>78</v>
      </c>
      <c r="D31" s="113" t="s">
        <v>79</v>
      </c>
      <c r="E31" s="113" t="s">
        <v>152</v>
      </c>
      <c r="F31" s="114">
        <v>5432615</v>
      </c>
      <c r="G31" s="115">
        <v>414990</v>
      </c>
      <c r="H31" s="113" t="s">
        <v>150</v>
      </c>
      <c r="I31" s="113" t="s">
        <v>150</v>
      </c>
      <c r="J31" s="116">
        <v>45320</v>
      </c>
    </row>
    <row r="32" spans="1:10" ht="14.4">
      <c r="A32" s="113" t="s">
        <v>77</v>
      </c>
      <c r="B32" s="113" t="s">
        <v>316</v>
      </c>
      <c r="C32" s="113" t="s">
        <v>78</v>
      </c>
      <c r="D32" s="113" t="s">
        <v>79</v>
      </c>
      <c r="E32" s="113" t="s">
        <v>149</v>
      </c>
      <c r="F32" s="114">
        <v>5432853</v>
      </c>
      <c r="G32" s="115">
        <v>428990</v>
      </c>
      <c r="H32" s="113" t="s">
        <v>150</v>
      </c>
      <c r="I32" s="113" t="s">
        <v>150</v>
      </c>
      <c r="J32" s="116">
        <v>45321</v>
      </c>
    </row>
    <row r="33" spans="1:10" ht="14.4">
      <c r="A33" s="113" t="s">
        <v>77</v>
      </c>
      <c r="B33" s="113" t="s">
        <v>316</v>
      </c>
      <c r="C33" s="113" t="s">
        <v>78</v>
      </c>
      <c r="D33" s="113" t="s">
        <v>79</v>
      </c>
      <c r="E33" s="113" t="s">
        <v>149</v>
      </c>
      <c r="F33" s="114">
        <v>5431349</v>
      </c>
      <c r="G33" s="115">
        <v>502990</v>
      </c>
      <c r="H33" s="113" t="s">
        <v>150</v>
      </c>
      <c r="I33" s="113" t="s">
        <v>150</v>
      </c>
      <c r="J33" s="116">
        <v>45315</v>
      </c>
    </row>
    <row r="34" spans="1:10" ht="14.4">
      <c r="A34" s="113" t="s">
        <v>77</v>
      </c>
      <c r="B34" s="113" t="s">
        <v>316</v>
      </c>
      <c r="C34" s="113" t="s">
        <v>78</v>
      </c>
      <c r="D34" s="113" t="s">
        <v>79</v>
      </c>
      <c r="E34" s="113" t="s">
        <v>149</v>
      </c>
      <c r="F34" s="114">
        <v>5431351</v>
      </c>
      <c r="G34" s="115">
        <v>399990</v>
      </c>
      <c r="H34" s="113" t="s">
        <v>150</v>
      </c>
      <c r="I34" s="113" t="s">
        <v>150</v>
      </c>
      <c r="J34" s="116">
        <v>45315</v>
      </c>
    </row>
    <row r="35" spans="1:10" ht="14.4">
      <c r="A35" s="113" t="s">
        <v>77</v>
      </c>
      <c r="B35" s="113" t="s">
        <v>316</v>
      </c>
      <c r="C35" s="113" t="s">
        <v>78</v>
      </c>
      <c r="D35" s="113" t="s">
        <v>79</v>
      </c>
      <c r="E35" s="113" t="s">
        <v>149</v>
      </c>
      <c r="F35" s="114">
        <v>5431355</v>
      </c>
      <c r="G35" s="115">
        <v>428990</v>
      </c>
      <c r="H35" s="113" t="s">
        <v>150</v>
      </c>
      <c r="I35" s="113" t="s">
        <v>150</v>
      </c>
      <c r="J35" s="116">
        <v>45315</v>
      </c>
    </row>
    <row r="36" spans="1:10" ht="14.4">
      <c r="A36" s="113" t="s">
        <v>77</v>
      </c>
      <c r="B36" s="113" t="s">
        <v>316</v>
      </c>
      <c r="C36" s="113" t="s">
        <v>78</v>
      </c>
      <c r="D36" s="113" t="s">
        <v>79</v>
      </c>
      <c r="E36" s="113" t="s">
        <v>149</v>
      </c>
      <c r="F36" s="114">
        <v>5428625</v>
      </c>
      <c r="G36" s="115">
        <v>439990</v>
      </c>
      <c r="H36" s="113" t="s">
        <v>150</v>
      </c>
      <c r="I36" s="113" t="s">
        <v>150</v>
      </c>
      <c r="J36" s="116">
        <v>45299</v>
      </c>
    </row>
    <row r="37" spans="1:10" ht="14.4">
      <c r="A37" s="113" t="s">
        <v>77</v>
      </c>
      <c r="B37" s="113" t="s">
        <v>316</v>
      </c>
      <c r="C37" s="113" t="s">
        <v>78</v>
      </c>
      <c r="D37" s="113" t="s">
        <v>79</v>
      </c>
      <c r="E37" s="113" t="s">
        <v>152</v>
      </c>
      <c r="F37" s="114">
        <v>5430192</v>
      </c>
      <c r="G37" s="115">
        <v>414990</v>
      </c>
      <c r="H37" s="113" t="s">
        <v>150</v>
      </c>
      <c r="I37" s="113" t="s">
        <v>150</v>
      </c>
      <c r="J37" s="116">
        <v>45309</v>
      </c>
    </row>
    <row r="38" spans="1:10" ht="14.4">
      <c r="A38" s="113" t="s">
        <v>77</v>
      </c>
      <c r="B38" s="113" t="s">
        <v>316</v>
      </c>
      <c r="C38" s="113" t="s">
        <v>78</v>
      </c>
      <c r="D38" s="113" t="s">
        <v>79</v>
      </c>
      <c r="E38" s="113" t="s">
        <v>152</v>
      </c>
      <c r="F38" s="114">
        <v>5429320</v>
      </c>
      <c r="G38" s="115">
        <v>414990</v>
      </c>
      <c r="H38" s="113" t="s">
        <v>150</v>
      </c>
      <c r="I38" s="113" t="s">
        <v>150</v>
      </c>
      <c r="J38" s="116">
        <v>45302</v>
      </c>
    </row>
    <row r="39" spans="1:10" ht="14.4">
      <c r="A39" s="113" t="s">
        <v>77</v>
      </c>
      <c r="B39" s="113" t="s">
        <v>316</v>
      </c>
      <c r="C39" s="113" t="s">
        <v>78</v>
      </c>
      <c r="D39" s="113" t="s">
        <v>79</v>
      </c>
      <c r="E39" s="113" t="s">
        <v>149</v>
      </c>
      <c r="F39" s="114">
        <v>5429318</v>
      </c>
      <c r="G39" s="115">
        <v>479990</v>
      </c>
      <c r="H39" s="113" t="s">
        <v>150</v>
      </c>
      <c r="I39" s="113" t="s">
        <v>150</v>
      </c>
      <c r="J39" s="116">
        <v>45302</v>
      </c>
    </row>
    <row r="40" spans="1:10" ht="14.4">
      <c r="A40" s="113" t="s">
        <v>77</v>
      </c>
      <c r="B40" s="113" t="s">
        <v>316</v>
      </c>
      <c r="C40" s="113" t="s">
        <v>78</v>
      </c>
      <c r="D40" s="113" t="s">
        <v>79</v>
      </c>
      <c r="E40" s="113" t="s">
        <v>149</v>
      </c>
      <c r="F40" s="114">
        <v>5429968</v>
      </c>
      <c r="G40" s="115">
        <v>463990</v>
      </c>
      <c r="H40" s="113" t="s">
        <v>150</v>
      </c>
      <c r="I40" s="113" t="s">
        <v>150</v>
      </c>
      <c r="J40" s="116">
        <v>45308</v>
      </c>
    </row>
    <row r="41" spans="1:10" ht="14.4">
      <c r="A41" s="113" t="s">
        <v>77</v>
      </c>
      <c r="B41" s="113" t="s">
        <v>316</v>
      </c>
      <c r="C41" s="113" t="s">
        <v>78</v>
      </c>
      <c r="D41" s="113" t="s">
        <v>79</v>
      </c>
      <c r="E41" s="113" t="s">
        <v>149</v>
      </c>
      <c r="F41" s="114">
        <v>5432788</v>
      </c>
      <c r="G41" s="115">
        <v>462990</v>
      </c>
      <c r="H41" s="113" t="s">
        <v>150</v>
      </c>
      <c r="I41" s="113" t="s">
        <v>150</v>
      </c>
      <c r="J41" s="116">
        <v>45321</v>
      </c>
    </row>
    <row r="42" spans="1:10" ht="14.4">
      <c r="A42" s="113" t="s">
        <v>77</v>
      </c>
      <c r="B42" s="113" t="s">
        <v>316</v>
      </c>
      <c r="C42" s="113" t="s">
        <v>78</v>
      </c>
      <c r="D42" s="113" t="s">
        <v>79</v>
      </c>
      <c r="E42" s="113" t="s">
        <v>149</v>
      </c>
      <c r="F42" s="114">
        <v>5432794</v>
      </c>
      <c r="G42" s="115">
        <v>455335</v>
      </c>
      <c r="H42" s="113" t="s">
        <v>150</v>
      </c>
      <c r="I42" s="113" t="s">
        <v>150</v>
      </c>
      <c r="J42" s="116">
        <v>45321</v>
      </c>
    </row>
    <row r="43" spans="1:10" ht="14.4">
      <c r="A43" s="113" t="s">
        <v>77</v>
      </c>
      <c r="B43" s="113" t="s">
        <v>316</v>
      </c>
      <c r="C43" s="113" t="s">
        <v>78</v>
      </c>
      <c r="D43" s="113" t="s">
        <v>79</v>
      </c>
      <c r="E43" s="113" t="s">
        <v>152</v>
      </c>
      <c r="F43" s="114">
        <v>5432792</v>
      </c>
      <c r="G43" s="115">
        <v>414990</v>
      </c>
      <c r="H43" s="113" t="s">
        <v>150</v>
      </c>
      <c r="I43" s="113" t="s">
        <v>150</v>
      </c>
      <c r="J43" s="116">
        <v>45321</v>
      </c>
    </row>
    <row r="44" spans="1:10" ht="14.4">
      <c r="A44" s="113" t="s">
        <v>77</v>
      </c>
      <c r="B44" s="113" t="s">
        <v>316</v>
      </c>
      <c r="C44" s="113" t="s">
        <v>78</v>
      </c>
      <c r="D44" s="113" t="s">
        <v>79</v>
      </c>
      <c r="E44" s="113" t="s">
        <v>149</v>
      </c>
      <c r="F44" s="114">
        <v>5432904</v>
      </c>
      <c r="G44" s="115">
        <v>439990</v>
      </c>
      <c r="H44" s="113" t="s">
        <v>150</v>
      </c>
      <c r="I44" s="113" t="s">
        <v>150</v>
      </c>
      <c r="J44" s="116">
        <v>45321</v>
      </c>
    </row>
    <row r="45" spans="1:10" ht="14.4">
      <c r="A45" s="113" t="s">
        <v>77</v>
      </c>
      <c r="B45" s="113" t="s">
        <v>316</v>
      </c>
      <c r="C45" s="113" t="s">
        <v>78</v>
      </c>
      <c r="D45" s="113" t="s">
        <v>79</v>
      </c>
      <c r="E45" s="113" t="s">
        <v>149</v>
      </c>
      <c r="F45" s="114">
        <v>5431203</v>
      </c>
      <c r="G45" s="115">
        <v>502990</v>
      </c>
      <c r="H45" s="113" t="s">
        <v>150</v>
      </c>
      <c r="I45" s="113" t="s">
        <v>150</v>
      </c>
      <c r="J45" s="116">
        <v>45314</v>
      </c>
    </row>
    <row r="46" spans="1:10" ht="14.4">
      <c r="A46" s="113" t="s">
        <v>77</v>
      </c>
      <c r="B46" s="113" t="s">
        <v>316</v>
      </c>
      <c r="C46" s="113" t="s">
        <v>78</v>
      </c>
      <c r="D46" s="113" t="s">
        <v>79</v>
      </c>
      <c r="E46" s="113" t="s">
        <v>149</v>
      </c>
      <c r="F46" s="114">
        <v>5429736</v>
      </c>
      <c r="G46" s="115">
        <v>459990</v>
      </c>
      <c r="H46" s="113" t="s">
        <v>150</v>
      </c>
      <c r="I46" s="113" t="s">
        <v>150</v>
      </c>
      <c r="J46" s="116">
        <v>45307</v>
      </c>
    </row>
    <row r="47" spans="1:10" ht="14.4">
      <c r="A47" s="113" t="s">
        <v>77</v>
      </c>
      <c r="B47" s="113" t="s">
        <v>316</v>
      </c>
      <c r="C47" s="113" t="s">
        <v>78</v>
      </c>
      <c r="D47" s="113" t="s">
        <v>79</v>
      </c>
      <c r="E47" s="113" t="s">
        <v>149</v>
      </c>
      <c r="F47" s="114">
        <v>5431970</v>
      </c>
      <c r="G47" s="115">
        <v>429990</v>
      </c>
      <c r="H47" s="113" t="s">
        <v>150</v>
      </c>
      <c r="I47" s="113" t="s">
        <v>150</v>
      </c>
      <c r="J47" s="116">
        <v>45316</v>
      </c>
    </row>
    <row r="48" spans="1:10" ht="14.4">
      <c r="A48" s="113" t="s">
        <v>77</v>
      </c>
      <c r="B48" s="113" t="s">
        <v>316</v>
      </c>
      <c r="C48" s="113" t="s">
        <v>78</v>
      </c>
      <c r="D48" s="113" t="s">
        <v>79</v>
      </c>
      <c r="E48" s="113" t="s">
        <v>149</v>
      </c>
      <c r="F48" s="114">
        <v>5430196</v>
      </c>
      <c r="G48" s="115">
        <v>437990</v>
      </c>
      <c r="H48" s="113" t="s">
        <v>150</v>
      </c>
      <c r="I48" s="113" t="s">
        <v>150</v>
      </c>
      <c r="J48" s="116">
        <v>45309</v>
      </c>
    </row>
    <row r="49" spans="1:10" ht="14.4">
      <c r="A49" s="113" t="s">
        <v>77</v>
      </c>
      <c r="B49" s="113" t="s">
        <v>316</v>
      </c>
      <c r="C49" s="113" t="s">
        <v>78</v>
      </c>
      <c r="D49" s="113" t="s">
        <v>79</v>
      </c>
      <c r="E49" s="113" t="s">
        <v>149</v>
      </c>
      <c r="F49" s="114">
        <v>5431953</v>
      </c>
      <c r="G49" s="115">
        <v>440795</v>
      </c>
      <c r="H49" s="113" t="s">
        <v>150</v>
      </c>
      <c r="I49" s="113" t="s">
        <v>150</v>
      </c>
      <c r="J49" s="116">
        <v>45316</v>
      </c>
    </row>
    <row r="50" spans="1:10" ht="14.4">
      <c r="A50" s="113" t="s">
        <v>77</v>
      </c>
      <c r="B50" s="113" t="s">
        <v>316</v>
      </c>
      <c r="C50" s="113" t="s">
        <v>78</v>
      </c>
      <c r="D50" s="113" t="s">
        <v>79</v>
      </c>
      <c r="E50" s="113" t="s">
        <v>152</v>
      </c>
      <c r="F50" s="114">
        <v>5428274</v>
      </c>
      <c r="G50" s="115">
        <v>416455</v>
      </c>
      <c r="H50" s="113" t="s">
        <v>150</v>
      </c>
      <c r="I50" s="113" t="s">
        <v>150</v>
      </c>
      <c r="J50" s="116">
        <v>45295</v>
      </c>
    </row>
    <row r="51" spans="1:10" ht="14.4">
      <c r="A51" s="113" t="s">
        <v>77</v>
      </c>
      <c r="B51" s="113" t="s">
        <v>316</v>
      </c>
      <c r="C51" s="113" t="s">
        <v>78</v>
      </c>
      <c r="D51" s="113" t="s">
        <v>79</v>
      </c>
      <c r="E51" s="113" t="s">
        <v>149</v>
      </c>
      <c r="F51" s="114">
        <v>5432312</v>
      </c>
      <c r="G51" s="115">
        <v>463990</v>
      </c>
      <c r="H51" s="113" t="s">
        <v>150</v>
      </c>
      <c r="I51" s="113" t="s">
        <v>150</v>
      </c>
      <c r="J51" s="116">
        <v>45317</v>
      </c>
    </row>
    <row r="52" spans="1:10" ht="14.4">
      <c r="A52" s="113" t="s">
        <v>77</v>
      </c>
      <c r="B52" s="113" t="s">
        <v>316</v>
      </c>
      <c r="C52" s="113" t="s">
        <v>78</v>
      </c>
      <c r="D52" s="113" t="s">
        <v>79</v>
      </c>
      <c r="E52" s="113" t="s">
        <v>149</v>
      </c>
      <c r="F52" s="114">
        <v>5431957</v>
      </c>
      <c r="G52" s="115">
        <v>432990</v>
      </c>
      <c r="H52" s="113" t="s">
        <v>150</v>
      </c>
      <c r="I52" s="113" t="s">
        <v>150</v>
      </c>
      <c r="J52" s="116">
        <v>45316</v>
      </c>
    </row>
    <row r="53" spans="1:10" ht="14.4">
      <c r="A53" s="113" t="s">
        <v>77</v>
      </c>
      <c r="B53" s="113" t="s">
        <v>316</v>
      </c>
      <c r="C53" s="113" t="s">
        <v>78</v>
      </c>
      <c r="D53" s="113" t="s">
        <v>79</v>
      </c>
      <c r="E53" s="113" t="s">
        <v>149</v>
      </c>
      <c r="F53" s="114">
        <v>5432261</v>
      </c>
      <c r="G53" s="115">
        <v>524990</v>
      </c>
      <c r="H53" s="113" t="s">
        <v>150</v>
      </c>
      <c r="I53" s="113" t="s">
        <v>150</v>
      </c>
      <c r="J53" s="116">
        <v>45317</v>
      </c>
    </row>
    <row r="54" spans="1:10" ht="14.4">
      <c r="A54" s="113" t="s">
        <v>77</v>
      </c>
      <c r="B54" s="113" t="s">
        <v>316</v>
      </c>
      <c r="C54" s="113" t="s">
        <v>78</v>
      </c>
      <c r="D54" s="113" t="s">
        <v>79</v>
      </c>
      <c r="E54" s="113" t="s">
        <v>149</v>
      </c>
      <c r="F54" s="114">
        <v>5432838</v>
      </c>
      <c r="G54" s="115">
        <v>430560</v>
      </c>
      <c r="H54" s="113" t="s">
        <v>150</v>
      </c>
      <c r="I54" s="113" t="s">
        <v>150</v>
      </c>
      <c r="J54" s="116">
        <v>45321</v>
      </c>
    </row>
    <row r="55" spans="1:10" ht="14.4">
      <c r="A55" s="113" t="s">
        <v>77</v>
      </c>
      <c r="B55" s="113" t="s">
        <v>316</v>
      </c>
      <c r="C55" s="113" t="s">
        <v>78</v>
      </c>
      <c r="D55" s="113" t="s">
        <v>79</v>
      </c>
      <c r="E55" s="113" t="s">
        <v>152</v>
      </c>
      <c r="F55" s="114">
        <v>5429850</v>
      </c>
      <c r="G55" s="115">
        <v>399990</v>
      </c>
      <c r="H55" s="113" t="s">
        <v>150</v>
      </c>
      <c r="I55" s="113" t="s">
        <v>150</v>
      </c>
      <c r="J55" s="116">
        <v>45307</v>
      </c>
    </row>
    <row r="56" spans="1:10" ht="14.4">
      <c r="A56" s="113" t="s">
        <v>77</v>
      </c>
      <c r="B56" s="113" t="s">
        <v>316</v>
      </c>
      <c r="C56" s="113" t="s">
        <v>78</v>
      </c>
      <c r="D56" s="113" t="s">
        <v>79</v>
      </c>
      <c r="E56" s="113" t="s">
        <v>149</v>
      </c>
      <c r="F56" s="114">
        <v>5430408</v>
      </c>
      <c r="G56" s="115">
        <v>449990</v>
      </c>
      <c r="H56" s="113" t="s">
        <v>150</v>
      </c>
      <c r="I56" s="113" t="s">
        <v>150</v>
      </c>
      <c r="J56" s="116">
        <v>45310</v>
      </c>
    </row>
    <row r="57" spans="1:10" ht="14.4">
      <c r="A57" s="113" t="s">
        <v>77</v>
      </c>
      <c r="B57" s="113" t="s">
        <v>316</v>
      </c>
      <c r="C57" s="113" t="s">
        <v>78</v>
      </c>
      <c r="D57" s="113" t="s">
        <v>79</v>
      </c>
      <c r="E57" s="113" t="s">
        <v>149</v>
      </c>
      <c r="F57" s="114">
        <v>5430757</v>
      </c>
      <c r="G57" s="115">
        <v>462990</v>
      </c>
      <c r="H57" s="113" t="s">
        <v>150</v>
      </c>
      <c r="I57" s="113" t="s">
        <v>150</v>
      </c>
      <c r="J57" s="116">
        <v>45313</v>
      </c>
    </row>
    <row r="58" spans="1:10" ht="14.4">
      <c r="A58" s="113" t="s">
        <v>77</v>
      </c>
      <c r="B58" s="113" t="s">
        <v>316</v>
      </c>
      <c r="C58" s="113" t="s">
        <v>78</v>
      </c>
      <c r="D58" s="113" t="s">
        <v>79</v>
      </c>
      <c r="E58" s="113" t="s">
        <v>149</v>
      </c>
      <c r="F58" s="114">
        <v>5429959</v>
      </c>
      <c r="G58" s="115">
        <v>479990</v>
      </c>
      <c r="H58" s="113" t="s">
        <v>150</v>
      </c>
      <c r="I58" s="113" t="s">
        <v>150</v>
      </c>
      <c r="J58" s="116">
        <v>45308</v>
      </c>
    </row>
    <row r="59" spans="1:10" ht="14.4">
      <c r="A59" s="113" t="s">
        <v>77</v>
      </c>
      <c r="B59" s="113" t="s">
        <v>316</v>
      </c>
      <c r="C59" s="113" t="s">
        <v>78</v>
      </c>
      <c r="D59" s="113" t="s">
        <v>79</v>
      </c>
      <c r="E59" s="113" t="s">
        <v>149</v>
      </c>
      <c r="F59" s="114">
        <v>5431931</v>
      </c>
      <c r="G59" s="115">
        <v>479990</v>
      </c>
      <c r="H59" s="113" t="s">
        <v>150</v>
      </c>
      <c r="I59" s="113" t="s">
        <v>150</v>
      </c>
      <c r="J59" s="116">
        <v>45316</v>
      </c>
    </row>
    <row r="60" spans="1:10" ht="14.4">
      <c r="A60" s="113" t="s">
        <v>77</v>
      </c>
      <c r="B60" s="113" t="s">
        <v>316</v>
      </c>
      <c r="C60" s="113" t="s">
        <v>78</v>
      </c>
      <c r="D60" s="113" t="s">
        <v>79</v>
      </c>
      <c r="E60" s="113" t="s">
        <v>149</v>
      </c>
      <c r="F60" s="114">
        <v>5428548</v>
      </c>
      <c r="G60" s="115">
        <v>449990</v>
      </c>
      <c r="H60" s="113" t="s">
        <v>150</v>
      </c>
      <c r="I60" s="113" t="s">
        <v>150</v>
      </c>
      <c r="J60" s="116">
        <v>45296</v>
      </c>
    </row>
    <row r="61" spans="1:10" ht="14.4">
      <c r="A61" s="113" t="s">
        <v>77</v>
      </c>
      <c r="B61" s="113" t="s">
        <v>316</v>
      </c>
      <c r="C61" s="113" t="s">
        <v>78</v>
      </c>
      <c r="D61" s="113" t="s">
        <v>79</v>
      </c>
      <c r="E61" s="113" t="s">
        <v>149</v>
      </c>
      <c r="F61" s="114">
        <v>5433214</v>
      </c>
      <c r="G61" s="115">
        <v>453990</v>
      </c>
      <c r="H61" s="113" t="s">
        <v>150</v>
      </c>
      <c r="I61" s="113" t="s">
        <v>150</v>
      </c>
      <c r="J61" s="116">
        <v>45322</v>
      </c>
    </row>
    <row r="62" spans="1:10" ht="14.4">
      <c r="A62" s="113" t="s">
        <v>41</v>
      </c>
      <c r="B62" s="113" t="s">
        <v>317</v>
      </c>
      <c r="C62" s="113" t="s">
        <v>80</v>
      </c>
      <c r="D62" s="113" t="s">
        <v>81</v>
      </c>
      <c r="E62" s="113" t="s">
        <v>149</v>
      </c>
      <c r="F62" s="114">
        <v>5432315</v>
      </c>
      <c r="G62" s="115">
        <v>1750000</v>
      </c>
      <c r="H62" s="113" t="s">
        <v>153</v>
      </c>
      <c r="I62" s="113" t="s">
        <v>150</v>
      </c>
      <c r="J62" s="116">
        <v>45317</v>
      </c>
    </row>
    <row r="63" spans="1:10" ht="14.4">
      <c r="A63" s="113" t="s">
        <v>41</v>
      </c>
      <c r="B63" s="113" t="s">
        <v>317</v>
      </c>
      <c r="C63" s="113" t="s">
        <v>85</v>
      </c>
      <c r="D63" s="113" t="s">
        <v>86</v>
      </c>
      <c r="E63" s="113" t="s">
        <v>149</v>
      </c>
      <c r="F63" s="114">
        <v>5430013</v>
      </c>
      <c r="G63" s="115">
        <v>432403</v>
      </c>
      <c r="H63" s="113" t="s">
        <v>150</v>
      </c>
      <c r="I63" s="113" t="s">
        <v>150</v>
      </c>
      <c r="J63" s="116">
        <v>45308</v>
      </c>
    </row>
    <row r="64" spans="1:10" ht="14.4">
      <c r="A64" s="113" t="s">
        <v>41</v>
      </c>
      <c r="B64" s="113" t="s">
        <v>317</v>
      </c>
      <c r="C64" s="113" t="s">
        <v>27</v>
      </c>
      <c r="D64" s="113" t="s">
        <v>83</v>
      </c>
      <c r="E64" s="113" t="s">
        <v>149</v>
      </c>
      <c r="F64" s="114">
        <v>5429758</v>
      </c>
      <c r="G64" s="115">
        <v>560000</v>
      </c>
      <c r="H64" s="113" t="s">
        <v>153</v>
      </c>
      <c r="I64" s="113" t="s">
        <v>150</v>
      </c>
      <c r="J64" s="116">
        <v>45307</v>
      </c>
    </row>
    <row r="65" spans="1:10" ht="14.4">
      <c r="A65" s="113" t="s">
        <v>41</v>
      </c>
      <c r="B65" s="113" t="s">
        <v>317</v>
      </c>
      <c r="C65" s="113" t="s">
        <v>85</v>
      </c>
      <c r="D65" s="113" t="s">
        <v>86</v>
      </c>
      <c r="E65" s="113" t="s">
        <v>149</v>
      </c>
      <c r="F65" s="114">
        <v>5432345</v>
      </c>
      <c r="G65" s="115">
        <v>452210</v>
      </c>
      <c r="H65" s="113" t="s">
        <v>150</v>
      </c>
      <c r="I65" s="113" t="s">
        <v>150</v>
      </c>
      <c r="J65" s="116">
        <v>45317</v>
      </c>
    </row>
    <row r="66" spans="1:10" ht="14.4">
      <c r="A66" s="113" t="s">
        <v>41</v>
      </c>
      <c r="B66" s="113" t="s">
        <v>317</v>
      </c>
      <c r="C66" s="113" t="s">
        <v>27</v>
      </c>
      <c r="D66" s="113" t="s">
        <v>82</v>
      </c>
      <c r="E66" s="113" t="s">
        <v>154</v>
      </c>
      <c r="F66" s="114">
        <v>5430107</v>
      </c>
      <c r="G66" s="115">
        <v>5000</v>
      </c>
      <c r="H66" s="113" t="s">
        <v>153</v>
      </c>
      <c r="I66" s="113" t="s">
        <v>150</v>
      </c>
      <c r="J66" s="116">
        <v>45308</v>
      </c>
    </row>
    <row r="67" spans="1:10" ht="14.4">
      <c r="A67" s="113" t="s">
        <v>41</v>
      </c>
      <c r="B67" s="113" t="s">
        <v>317</v>
      </c>
      <c r="C67" s="113" t="s">
        <v>27</v>
      </c>
      <c r="D67" s="113" t="s">
        <v>83</v>
      </c>
      <c r="E67" s="113" t="s">
        <v>149</v>
      </c>
      <c r="F67" s="114">
        <v>5429565</v>
      </c>
      <c r="G67" s="115">
        <v>412000</v>
      </c>
      <c r="H67" s="113" t="s">
        <v>153</v>
      </c>
      <c r="I67" s="113" t="s">
        <v>150</v>
      </c>
      <c r="J67" s="116">
        <v>45303</v>
      </c>
    </row>
    <row r="68" spans="1:10" ht="14.4">
      <c r="A68" s="113" t="s">
        <v>41</v>
      </c>
      <c r="B68" s="113" t="s">
        <v>317</v>
      </c>
      <c r="C68" s="113" t="s">
        <v>27</v>
      </c>
      <c r="D68" s="113" t="s">
        <v>83</v>
      </c>
      <c r="E68" s="113" t="s">
        <v>149</v>
      </c>
      <c r="F68" s="114">
        <v>5430095</v>
      </c>
      <c r="G68" s="115">
        <v>465000</v>
      </c>
      <c r="H68" s="113" t="s">
        <v>153</v>
      </c>
      <c r="I68" s="113" t="s">
        <v>150</v>
      </c>
      <c r="J68" s="116">
        <v>45308</v>
      </c>
    </row>
    <row r="69" spans="1:10" ht="14.4">
      <c r="A69" s="113" t="s">
        <v>41</v>
      </c>
      <c r="B69" s="113" t="s">
        <v>317</v>
      </c>
      <c r="C69" s="113" t="s">
        <v>85</v>
      </c>
      <c r="D69" s="113" t="s">
        <v>87</v>
      </c>
      <c r="E69" s="113" t="s">
        <v>152</v>
      </c>
      <c r="F69" s="114">
        <v>5432667</v>
      </c>
      <c r="G69" s="115">
        <v>390000</v>
      </c>
      <c r="H69" s="113" t="s">
        <v>153</v>
      </c>
      <c r="I69" s="113" t="s">
        <v>150</v>
      </c>
      <c r="J69" s="116">
        <v>45320</v>
      </c>
    </row>
    <row r="70" spans="1:10" ht="14.4">
      <c r="A70" s="113" t="s">
        <v>41</v>
      </c>
      <c r="B70" s="113" t="s">
        <v>317</v>
      </c>
      <c r="C70" s="113" t="s">
        <v>85</v>
      </c>
      <c r="D70" s="113" t="s">
        <v>86</v>
      </c>
      <c r="E70" s="113" t="s">
        <v>149</v>
      </c>
      <c r="F70" s="114">
        <v>5431671</v>
      </c>
      <c r="G70" s="115">
        <v>545807</v>
      </c>
      <c r="H70" s="113" t="s">
        <v>150</v>
      </c>
      <c r="I70" s="113" t="s">
        <v>150</v>
      </c>
      <c r="J70" s="116">
        <v>45315</v>
      </c>
    </row>
    <row r="71" spans="1:10" ht="14.4">
      <c r="A71" s="113" t="s">
        <v>41</v>
      </c>
      <c r="B71" s="113" t="s">
        <v>317</v>
      </c>
      <c r="C71" s="113" t="s">
        <v>85</v>
      </c>
      <c r="D71" s="113" t="s">
        <v>87</v>
      </c>
      <c r="E71" s="113" t="s">
        <v>149</v>
      </c>
      <c r="F71" s="114">
        <v>5432476</v>
      </c>
      <c r="G71" s="115">
        <v>586869</v>
      </c>
      <c r="H71" s="113" t="s">
        <v>150</v>
      </c>
      <c r="I71" s="113" t="s">
        <v>150</v>
      </c>
      <c r="J71" s="116">
        <v>45317</v>
      </c>
    </row>
    <row r="72" spans="1:10" ht="14.4">
      <c r="A72" s="113" t="s">
        <v>41</v>
      </c>
      <c r="B72" s="113" t="s">
        <v>317</v>
      </c>
      <c r="C72" s="113" t="s">
        <v>85</v>
      </c>
      <c r="D72" s="113" t="s">
        <v>86</v>
      </c>
      <c r="E72" s="113" t="s">
        <v>149</v>
      </c>
      <c r="F72" s="114">
        <v>5429401</v>
      </c>
      <c r="G72" s="115">
        <v>450422</v>
      </c>
      <c r="H72" s="113" t="s">
        <v>150</v>
      </c>
      <c r="I72" s="113" t="s">
        <v>150</v>
      </c>
      <c r="J72" s="116">
        <v>45302</v>
      </c>
    </row>
    <row r="73" spans="1:10" ht="14.4">
      <c r="A73" s="113" t="s">
        <v>41</v>
      </c>
      <c r="B73" s="113" t="s">
        <v>317</v>
      </c>
      <c r="C73" s="113" t="s">
        <v>80</v>
      </c>
      <c r="D73" s="113" t="s">
        <v>81</v>
      </c>
      <c r="E73" s="113" t="s">
        <v>152</v>
      </c>
      <c r="F73" s="114">
        <v>5431708</v>
      </c>
      <c r="G73" s="115">
        <v>820000</v>
      </c>
      <c r="H73" s="113" t="s">
        <v>153</v>
      </c>
      <c r="I73" s="113" t="s">
        <v>150</v>
      </c>
      <c r="J73" s="116">
        <v>45315</v>
      </c>
    </row>
    <row r="74" spans="1:10" ht="14.4">
      <c r="A74" s="113" t="s">
        <v>41</v>
      </c>
      <c r="B74" s="113" t="s">
        <v>317</v>
      </c>
      <c r="C74" s="113" t="s">
        <v>85</v>
      </c>
      <c r="D74" s="113" t="s">
        <v>86</v>
      </c>
      <c r="E74" s="113" t="s">
        <v>149</v>
      </c>
      <c r="F74" s="114">
        <v>5429292</v>
      </c>
      <c r="G74" s="115">
        <v>513303</v>
      </c>
      <c r="H74" s="113" t="s">
        <v>150</v>
      </c>
      <c r="I74" s="113" t="s">
        <v>150</v>
      </c>
      <c r="J74" s="116">
        <v>45301</v>
      </c>
    </row>
    <row r="75" spans="1:10" ht="14.4">
      <c r="A75" s="113" t="s">
        <v>41</v>
      </c>
      <c r="B75" s="113" t="s">
        <v>317</v>
      </c>
      <c r="C75" s="113" t="s">
        <v>27</v>
      </c>
      <c r="D75" s="113" t="s">
        <v>83</v>
      </c>
      <c r="E75" s="113" t="s">
        <v>155</v>
      </c>
      <c r="F75" s="114">
        <v>5431967</v>
      </c>
      <c r="G75" s="115">
        <v>330000</v>
      </c>
      <c r="H75" s="113" t="s">
        <v>153</v>
      </c>
      <c r="I75" s="113" t="s">
        <v>150</v>
      </c>
      <c r="J75" s="116">
        <v>45316</v>
      </c>
    </row>
    <row r="76" spans="1:10" ht="14.4">
      <c r="A76" s="113" t="s">
        <v>41</v>
      </c>
      <c r="B76" s="113" t="s">
        <v>317</v>
      </c>
      <c r="C76" s="113" t="s">
        <v>85</v>
      </c>
      <c r="D76" s="113" t="s">
        <v>86</v>
      </c>
      <c r="E76" s="113" t="s">
        <v>149</v>
      </c>
      <c r="F76" s="114">
        <v>5428557</v>
      </c>
      <c r="G76" s="115">
        <v>476840</v>
      </c>
      <c r="H76" s="113" t="s">
        <v>150</v>
      </c>
      <c r="I76" s="113" t="s">
        <v>150</v>
      </c>
      <c r="J76" s="116">
        <v>45296</v>
      </c>
    </row>
    <row r="77" spans="1:10" ht="14.4">
      <c r="A77" s="113" t="s">
        <v>41</v>
      </c>
      <c r="B77" s="113" t="s">
        <v>317</v>
      </c>
      <c r="C77" s="113" t="s">
        <v>85</v>
      </c>
      <c r="D77" s="113" t="s">
        <v>86</v>
      </c>
      <c r="E77" s="113" t="s">
        <v>149</v>
      </c>
      <c r="F77" s="114">
        <v>5428399</v>
      </c>
      <c r="G77" s="115">
        <v>545000</v>
      </c>
      <c r="H77" s="113" t="s">
        <v>153</v>
      </c>
      <c r="I77" s="113" t="s">
        <v>150</v>
      </c>
      <c r="J77" s="116">
        <v>45296</v>
      </c>
    </row>
    <row r="78" spans="1:10" ht="14.4">
      <c r="A78" s="113" t="s">
        <v>41</v>
      </c>
      <c r="B78" s="113" t="s">
        <v>317</v>
      </c>
      <c r="C78" s="113" t="s">
        <v>27</v>
      </c>
      <c r="D78" s="113" t="s">
        <v>83</v>
      </c>
      <c r="E78" s="113" t="s">
        <v>149</v>
      </c>
      <c r="F78" s="114">
        <v>5433095</v>
      </c>
      <c r="G78" s="115">
        <v>3316725.82</v>
      </c>
      <c r="H78" s="113" t="s">
        <v>150</v>
      </c>
      <c r="I78" s="113" t="s">
        <v>150</v>
      </c>
      <c r="J78" s="116">
        <v>45322</v>
      </c>
    </row>
    <row r="79" spans="1:10" ht="14.4">
      <c r="A79" s="113" t="s">
        <v>41</v>
      </c>
      <c r="B79" s="113" t="s">
        <v>317</v>
      </c>
      <c r="C79" s="113" t="s">
        <v>75</v>
      </c>
      <c r="D79" s="113" t="s">
        <v>84</v>
      </c>
      <c r="E79" s="113" t="s">
        <v>156</v>
      </c>
      <c r="F79" s="114">
        <v>5433092</v>
      </c>
      <c r="G79" s="115">
        <v>1222000</v>
      </c>
      <c r="H79" s="113" t="s">
        <v>153</v>
      </c>
      <c r="I79" s="113" t="s">
        <v>150</v>
      </c>
      <c r="J79" s="116">
        <v>45322</v>
      </c>
    </row>
    <row r="80" spans="1:10" ht="14.4">
      <c r="A80" s="113" t="s">
        <v>41</v>
      </c>
      <c r="B80" s="113" t="s">
        <v>317</v>
      </c>
      <c r="C80" s="113" t="s">
        <v>27</v>
      </c>
      <c r="D80" s="113" t="s">
        <v>83</v>
      </c>
      <c r="E80" s="113" t="s">
        <v>149</v>
      </c>
      <c r="F80" s="114">
        <v>5428301</v>
      </c>
      <c r="G80" s="115">
        <v>470000</v>
      </c>
      <c r="H80" s="113" t="s">
        <v>153</v>
      </c>
      <c r="I80" s="113" t="s">
        <v>150</v>
      </c>
      <c r="J80" s="116">
        <v>45295</v>
      </c>
    </row>
    <row r="81" spans="1:10" ht="14.4">
      <c r="A81" s="113" t="s">
        <v>41</v>
      </c>
      <c r="B81" s="113" t="s">
        <v>317</v>
      </c>
      <c r="C81" s="113" t="s">
        <v>27</v>
      </c>
      <c r="D81" s="113" t="s">
        <v>82</v>
      </c>
      <c r="E81" s="113" t="s">
        <v>149</v>
      </c>
      <c r="F81" s="114">
        <v>5430512</v>
      </c>
      <c r="G81" s="115">
        <v>392000</v>
      </c>
      <c r="H81" s="113" t="s">
        <v>153</v>
      </c>
      <c r="I81" s="113" t="s">
        <v>150</v>
      </c>
      <c r="J81" s="116">
        <v>45310</v>
      </c>
    </row>
    <row r="82" spans="1:10" ht="14.4">
      <c r="A82" s="113" t="s">
        <v>41</v>
      </c>
      <c r="B82" s="113" t="s">
        <v>317</v>
      </c>
      <c r="C82" s="113" t="s">
        <v>85</v>
      </c>
      <c r="D82" s="113" t="s">
        <v>86</v>
      </c>
      <c r="E82" s="113" t="s">
        <v>149</v>
      </c>
      <c r="F82" s="114">
        <v>5428451</v>
      </c>
      <c r="G82" s="115">
        <v>899782</v>
      </c>
      <c r="H82" s="113" t="s">
        <v>150</v>
      </c>
      <c r="I82" s="113" t="s">
        <v>150</v>
      </c>
      <c r="J82" s="116">
        <v>45296</v>
      </c>
    </row>
    <row r="83" spans="1:10" ht="14.4">
      <c r="A83" s="113" t="s">
        <v>41</v>
      </c>
      <c r="B83" s="113" t="s">
        <v>317</v>
      </c>
      <c r="C83" s="113" t="s">
        <v>80</v>
      </c>
      <c r="D83" s="113" t="s">
        <v>81</v>
      </c>
      <c r="E83" s="113" t="s">
        <v>149</v>
      </c>
      <c r="F83" s="114">
        <v>5428477</v>
      </c>
      <c r="G83" s="115">
        <v>1275000</v>
      </c>
      <c r="H83" s="113" t="s">
        <v>153</v>
      </c>
      <c r="I83" s="113" t="s">
        <v>150</v>
      </c>
      <c r="J83" s="116">
        <v>45296</v>
      </c>
    </row>
    <row r="84" spans="1:10" ht="14.4">
      <c r="A84" s="113" t="s">
        <v>41</v>
      </c>
      <c r="B84" s="113" t="s">
        <v>317</v>
      </c>
      <c r="C84" s="113" t="s">
        <v>85</v>
      </c>
      <c r="D84" s="113" t="s">
        <v>86</v>
      </c>
      <c r="E84" s="113" t="s">
        <v>149</v>
      </c>
      <c r="F84" s="114">
        <v>5430606</v>
      </c>
      <c r="G84" s="115">
        <v>465826</v>
      </c>
      <c r="H84" s="113" t="s">
        <v>150</v>
      </c>
      <c r="I84" s="113" t="s">
        <v>150</v>
      </c>
      <c r="J84" s="116">
        <v>45310</v>
      </c>
    </row>
    <row r="85" spans="1:10" ht="14.4">
      <c r="A85" s="113" t="s">
        <v>41</v>
      </c>
      <c r="B85" s="113" t="s">
        <v>317</v>
      </c>
      <c r="C85" s="113" t="s">
        <v>85</v>
      </c>
      <c r="D85" s="113" t="s">
        <v>86</v>
      </c>
      <c r="E85" s="113" t="s">
        <v>149</v>
      </c>
      <c r="F85" s="114">
        <v>5428489</v>
      </c>
      <c r="G85" s="115">
        <v>523949</v>
      </c>
      <c r="H85" s="113" t="s">
        <v>150</v>
      </c>
      <c r="I85" s="113" t="s">
        <v>150</v>
      </c>
      <c r="J85" s="116">
        <v>45296</v>
      </c>
    </row>
    <row r="86" spans="1:10" ht="14.4">
      <c r="A86" s="113" t="s">
        <v>41</v>
      </c>
      <c r="B86" s="113" t="s">
        <v>317</v>
      </c>
      <c r="C86" s="113" t="s">
        <v>27</v>
      </c>
      <c r="D86" s="113" t="s">
        <v>83</v>
      </c>
      <c r="E86" s="113" t="s">
        <v>149</v>
      </c>
      <c r="F86" s="114">
        <v>5428505</v>
      </c>
      <c r="G86" s="115">
        <v>660000</v>
      </c>
      <c r="H86" s="113" t="s">
        <v>153</v>
      </c>
      <c r="I86" s="113" t="s">
        <v>150</v>
      </c>
      <c r="J86" s="116">
        <v>45296</v>
      </c>
    </row>
    <row r="87" spans="1:10" ht="14.4">
      <c r="A87" s="113" t="s">
        <v>41</v>
      </c>
      <c r="B87" s="113" t="s">
        <v>317</v>
      </c>
      <c r="C87" s="113" t="s">
        <v>80</v>
      </c>
      <c r="D87" s="113" t="s">
        <v>81</v>
      </c>
      <c r="E87" s="113" t="s">
        <v>152</v>
      </c>
      <c r="F87" s="114">
        <v>5428518</v>
      </c>
      <c r="G87" s="115">
        <v>1425000</v>
      </c>
      <c r="H87" s="113" t="s">
        <v>153</v>
      </c>
      <c r="I87" s="113" t="s">
        <v>150</v>
      </c>
      <c r="J87" s="116">
        <v>45296</v>
      </c>
    </row>
    <row r="88" spans="1:10" ht="14.4">
      <c r="A88" s="113" t="s">
        <v>41</v>
      </c>
      <c r="B88" s="113" t="s">
        <v>317</v>
      </c>
      <c r="C88" s="113" t="s">
        <v>27</v>
      </c>
      <c r="D88" s="113" t="s">
        <v>83</v>
      </c>
      <c r="E88" s="113" t="s">
        <v>149</v>
      </c>
      <c r="F88" s="114">
        <v>5428402</v>
      </c>
      <c r="G88" s="115">
        <v>630000</v>
      </c>
      <c r="H88" s="113" t="s">
        <v>153</v>
      </c>
      <c r="I88" s="113" t="s">
        <v>150</v>
      </c>
      <c r="J88" s="116">
        <v>45296</v>
      </c>
    </row>
    <row r="89" spans="1:10" ht="14.4">
      <c r="A89" s="113" t="s">
        <v>41</v>
      </c>
      <c r="B89" s="113" t="s">
        <v>317</v>
      </c>
      <c r="C89" s="113" t="s">
        <v>80</v>
      </c>
      <c r="D89" s="113" t="s">
        <v>81</v>
      </c>
      <c r="E89" s="113" t="s">
        <v>149</v>
      </c>
      <c r="F89" s="114">
        <v>5433018</v>
      </c>
      <c r="G89" s="115">
        <v>2750000</v>
      </c>
      <c r="H89" s="113" t="s">
        <v>153</v>
      </c>
      <c r="I89" s="113" t="s">
        <v>150</v>
      </c>
      <c r="J89" s="116">
        <v>45322</v>
      </c>
    </row>
    <row r="90" spans="1:10" ht="14.4">
      <c r="A90" s="113" t="s">
        <v>41</v>
      </c>
      <c r="B90" s="113" t="s">
        <v>317</v>
      </c>
      <c r="C90" s="113" t="s">
        <v>80</v>
      </c>
      <c r="D90" s="113" t="s">
        <v>81</v>
      </c>
      <c r="E90" s="113" t="s">
        <v>149</v>
      </c>
      <c r="F90" s="114">
        <v>5428114</v>
      </c>
      <c r="G90" s="115">
        <v>1258000</v>
      </c>
      <c r="H90" s="113" t="s">
        <v>153</v>
      </c>
      <c r="I90" s="113" t="s">
        <v>150</v>
      </c>
      <c r="J90" s="116">
        <v>45294</v>
      </c>
    </row>
    <row r="91" spans="1:10" ht="14.4">
      <c r="A91" s="113" t="s">
        <v>41</v>
      </c>
      <c r="B91" s="113" t="s">
        <v>317</v>
      </c>
      <c r="C91" s="113" t="s">
        <v>75</v>
      </c>
      <c r="D91" s="113" t="s">
        <v>84</v>
      </c>
      <c r="E91" s="113" t="s">
        <v>154</v>
      </c>
      <c r="F91" s="114">
        <v>5430354</v>
      </c>
      <c r="G91" s="115">
        <v>3237570</v>
      </c>
      <c r="H91" s="113" t="s">
        <v>153</v>
      </c>
      <c r="I91" s="113" t="s">
        <v>150</v>
      </c>
      <c r="J91" s="116">
        <v>45309</v>
      </c>
    </row>
    <row r="92" spans="1:10" ht="14.4">
      <c r="A92" s="113" t="s">
        <v>41</v>
      </c>
      <c r="B92" s="113" t="s">
        <v>317</v>
      </c>
      <c r="C92" s="113" t="s">
        <v>85</v>
      </c>
      <c r="D92" s="113" t="s">
        <v>86</v>
      </c>
      <c r="E92" s="113" t="s">
        <v>152</v>
      </c>
      <c r="F92" s="114">
        <v>5427962</v>
      </c>
      <c r="G92" s="115">
        <v>270000</v>
      </c>
      <c r="H92" s="113" t="s">
        <v>153</v>
      </c>
      <c r="I92" s="113" t="s">
        <v>150</v>
      </c>
      <c r="J92" s="116">
        <v>45294</v>
      </c>
    </row>
    <row r="93" spans="1:10" ht="14.4">
      <c r="A93" s="113" t="s">
        <v>41</v>
      </c>
      <c r="B93" s="113" t="s">
        <v>317</v>
      </c>
      <c r="C93" s="113" t="s">
        <v>85</v>
      </c>
      <c r="D93" s="113" t="s">
        <v>87</v>
      </c>
      <c r="E93" s="113" t="s">
        <v>149</v>
      </c>
      <c r="F93" s="114">
        <v>5428880</v>
      </c>
      <c r="G93" s="115">
        <v>610799</v>
      </c>
      <c r="H93" s="113" t="s">
        <v>150</v>
      </c>
      <c r="I93" s="113" t="s">
        <v>150</v>
      </c>
      <c r="J93" s="116">
        <v>45300</v>
      </c>
    </row>
    <row r="94" spans="1:10" ht="14.4">
      <c r="A94" s="113" t="s">
        <v>41</v>
      </c>
      <c r="B94" s="113" t="s">
        <v>317</v>
      </c>
      <c r="C94" s="113" t="s">
        <v>85</v>
      </c>
      <c r="D94" s="113" t="s">
        <v>86</v>
      </c>
      <c r="E94" s="113" t="s">
        <v>154</v>
      </c>
      <c r="F94" s="114">
        <v>5428159</v>
      </c>
      <c r="G94" s="115">
        <v>700000</v>
      </c>
      <c r="H94" s="113" t="s">
        <v>153</v>
      </c>
      <c r="I94" s="113" t="s">
        <v>150</v>
      </c>
      <c r="J94" s="116">
        <v>45294</v>
      </c>
    </row>
    <row r="95" spans="1:10" ht="14.4">
      <c r="A95" s="113" t="s">
        <v>41</v>
      </c>
      <c r="B95" s="113" t="s">
        <v>317</v>
      </c>
      <c r="C95" s="113" t="s">
        <v>27</v>
      </c>
      <c r="D95" s="113" t="s">
        <v>83</v>
      </c>
      <c r="E95" s="113" t="s">
        <v>152</v>
      </c>
      <c r="F95" s="114">
        <v>5428820</v>
      </c>
      <c r="G95" s="115">
        <v>115000</v>
      </c>
      <c r="H95" s="113" t="s">
        <v>153</v>
      </c>
      <c r="I95" s="113" t="s">
        <v>150</v>
      </c>
      <c r="J95" s="116">
        <v>45300</v>
      </c>
    </row>
    <row r="96" spans="1:10" ht="14.4">
      <c r="A96" s="113" t="s">
        <v>41</v>
      </c>
      <c r="B96" s="113" t="s">
        <v>317</v>
      </c>
      <c r="C96" s="113" t="s">
        <v>85</v>
      </c>
      <c r="D96" s="113" t="s">
        <v>86</v>
      </c>
      <c r="E96" s="113" t="s">
        <v>149</v>
      </c>
      <c r="F96" s="114">
        <v>5430650</v>
      </c>
      <c r="G96" s="115">
        <v>531977</v>
      </c>
      <c r="H96" s="113" t="s">
        <v>150</v>
      </c>
      <c r="I96" s="113" t="s">
        <v>150</v>
      </c>
      <c r="J96" s="116">
        <v>45310</v>
      </c>
    </row>
    <row r="97" spans="1:10" ht="14.4">
      <c r="A97" s="113" t="s">
        <v>41</v>
      </c>
      <c r="B97" s="113" t="s">
        <v>317</v>
      </c>
      <c r="C97" s="113" t="s">
        <v>27</v>
      </c>
      <c r="D97" s="113" t="s">
        <v>82</v>
      </c>
      <c r="E97" s="113" t="s">
        <v>149</v>
      </c>
      <c r="F97" s="114">
        <v>5432953</v>
      </c>
      <c r="G97" s="115">
        <v>300000</v>
      </c>
      <c r="H97" s="113" t="s">
        <v>153</v>
      </c>
      <c r="I97" s="113" t="s">
        <v>150</v>
      </c>
      <c r="J97" s="116">
        <v>45321</v>
      </c>
    </row>
    <row r="98" spans="1:10" ht="14.4">
      <c r="A98" s="113" t="s">
        <v>39</v>
      </c>
      <c r="B98" s="113" t="s">
        <v>318</v>
      </c>
      <c r="C98" s="113" t="s">
        <v>47</v>
      </c>
      <c r="D98" s="113" t="s">
        <v>48</v>
      </c>
      <c r="E98" s="113" t="s">
        <v>152</v>
      </c>
      <c r="F98" s="114">
        <v>5429987</v>
      </c>
      <c r="G98" s="115">
        <v>425000</v>
      </c>
      <c r="H98" s="113" t="s">
        <v>153</v>
      </c>
      <c r="I98" s="113" t="s">
        <v>150</v>
      </c>
      <c r="J98" s="116">
        <v>45308</v>
      </c>
    </row>
    <row r="99" spans="1:10" ht="14.4">
      <c r="A99" s="113" t="s">
        <v>39</v>
      </c>
      <c r="B99" s="113" t="s">
        <v>318</v>
      </c>
      <c r="C99" s="113" t="s">
        <v>47</v>
      </c>
      <c r="D99" s="113" t="s">
        <v>48</v>
      </c>
      <c r="E99" s="113" t="s">
        <v>149</v>
      </c>
      <c r="F99" s="114">
        <v>5430005</v>
      </c>
      <c r="G99" s="115">
        <v>500000</v>
      </c>
      <c r="H99" s="113" t="s">
        <v>153</v>
      </c>
      <c r="I99" s="113" t="s">
        <v>150</v>
      </c>
      <c r="J99" s="116">
        <v>45308</v>
      </c>
    </row>
    <row r="100" spans="1:10" ht="14.4">
      <c r="A100" s="113" t="s">
        <v>39</v>
      </c>
      <c r="B100" s="113" t="s">
        <v>318</v>
      </c>
      <c r="C100" s="113" t="s">
        <v>28</v>
      </c>
      <c r="D100" s="113" t="s">
        <v>49</v>
      </c>
      <c r="E100" s="113" t="s">
        <v>149</v>
      </c>
      <c r="F100" s="114">
        <v>5429993</v>
      </c>
      <c r="G100" s="115">
        <v>665000</v>
      </c>
      <c r="H100" s="113" t="s">
        <v>153</v>
      </c>
      <c r="I100" s="113" t="s">
        <v>150</v>
      </c>
      <c r="J100" s="116">
        <v>45308</v>
      </c>
    </row>
    <row r="101" spans="1:10" ht="14.4">
      <c r="A101" s="113" t="s">
        <v>39</v>
      </c>
      <c r="B101" s="113" t="s">
        <v>318</v>
      </c>
      <c r="C101" s="113" t="s">
        <v>28</v>
      </c>
      <c r="D101" s="113" t="s">
        <v>46</v>
      </c>
      <c r="E101" s="113" t="s">
        <v>149</v>
      </c>
      <c r="F101" s="114">
        <v>5430608</v>
      </c>
      <c r="G101" s="115">
        <v>510000</v>
      </c>
      <c r="H101" s="113" t="s">
        <v>153</v>
      </c>
      <c r="I101" s="113" t="s">
        <v>150</v>
      </c>
      <c r="J101" s="116">
        <v>45310</v>
      </c>
    </row>
    <row r="102" spans="1:10" ht="14.4">
      <c r="A102" s="113" t="s">
        <v>39</v>
      </c>
      <c r="B102" s="113" t="s">
        <v>318</v>
      </c>
      <c r="C102" s="113" t="s">
        <v>88</v>
      </c>
      <c r="D102" s="113" t="s">
        <v>89</v>
      </c>
      <c r="E102" s="113" t="s">
        <v>152</v>
      </c>
      <c r="F102" s="114">
        <v>5430574</v>
      </c>
      <c r="G102" s="115">
        <v>1122000</v>
      </c>
      <c r="H102" s="113" t="s">
        <v>153</v>
      </c>
      <c r="I102" s="113" t="s">
        <v>150</v>
      </c>
      <c r="J102" s="116">
        <v>45310</v>
      </c>
    </row>
    <row r="103" spans="1:10" ht="14.4">
      <c r="A103" s="113" t="s">
        <v>39</v>
      </c>
      <c r="B103" s="113" t="s">
        <v>318</v>
      </c>
      <c r="C103" s="113" t="s">
        <v>28</v>
      </c>
      <c r="D103" s="113" t="s">
        <v>94</v>
      </c>
      <c r="E103" s="113" t="s">
        <v>149</v>
      </c>
      <c r="F103" s="114">
        <v>5430566</v>
      </c>
      <c r="G103" s="115">
        <v>457500</v>
      </c>
      <c r="H103" s="113" t="s">
        <v>153</v>
      </c>
      <c r="I103" s="113" t="s">
        <v>150</v>
      </c>
      <c r="J103" s="116">
        <v>45310</v>
      </c>
    </row>
    <row r="104" spans="1:10" ht="14.4">
      <c r="A104" s="113" t="s">
        <v>39</v>
      </c>
      <c r="B104" s="113" t="s">
        <v>318</v>
      </c>
      <c r="C104" s="113" t="s">
        <v>28</v>
      </c>
      <c r="D104" s="113" t="s">
        <v>49</v>
      </c>
      <c r="E104" s="113" t="s">
        <v>149</v>
      </c>
      <c r="F104" s="114">
        <v>5430563</v>
      </c>
      <c r="G104" s="115">
        <v>750000</v>
      </c>
      <c r="H104" s="113" t="s">
        <v>153</v>
      </c>
      <c r="I104" s="113" t="s">
        <v>150</v>
      </c>
      <c r="J104" s="116">
        <v>45310</v>
      </c>
    </row>
    <row r="105" spans="1:10" ht="14.4">
      <c r="A105" s="113" t="s">
        <v>39</v>
      </c>
      <c r="B105" s="113" t="s">
        <v>318</v>
      </c>
      <c r="C105" s="113" t="s">
        <v>28</v>
      </c>
      <c r="D105" s="113" t="s">
        <v>49</v>
      </c>
      <c r="E105" s="113" t="s">
        <v>152</v>
      </c>
      <c r="F105" s="114">
        <v>5430497</v>
      </c>
      <c r="G105" s="115">
        <v>265000</v>
      </c>
      <c r="H105" s="113" t="s">
        <v>153</v>
      </c>
      <c r="I105" s="113" t="s">
        <v>150</v>
      </c>
      <c r="J105" s="116">
        <v>45310</v>
      </c>
    </row>
    <row r="106" spans="1:10" ht="14.4">
      <c r="A106" s="113" t="s">
        <v>39</v>
      </c>
      <c r="B106" s="113" t="s">
        <v>318</v>
      </c>
      <c r="C106" s="113" t="s">
        <v>47</v>
      </c>
      <c r="D106" s="113" t="s">
        <v>48</v>
      </c>
      <c r="E106" s="113" t="s">
        <v>149</v>
      </c>
      <c r="F106" s="114">
        <v>5429984</v>
      </c>
      <c r="G106" s="115">
        <v>504000</v>
      </c>
      <c r="H106" s="113" t="s">
        <v>153</v>
      </c>
      <c r="I106" s="113" t="s">
        <v>150</v>
      </c>
      <c r="J106" s="116">
        <v>45308</v>
      </c>
    </row>
    <row r="107" spans="1:10" ht="14.4">
      <c r="A107" s="113" t="s">
        <v>39</v>
      </c>
      <c r="B107" s="113" t="s">
        <v>318</v>
      </c>
      <c r="C107" s="113" t="s">
        <v>85</v>
      </c>
      <c r="D107" s="113" t="s">
        <v>95</v>
      </c>
      <c r="E107" s="113" t="s">
        <v>149</v>
      </c>
      <c r="F107" s="114">
        <v>5430805</v>
      </c>
      <c r="G107" s="115">
        <v>330000</v>
      </c>
      <c r="H107" s="113" t="s">
        <v>153</v>
      </c>
      <c r="I107" s="113" t="s">
        <v>150</v>
      </c>
      <c r="J107" s="116">
        <v>45313</v>
      </c>
    </row>
    <row r="108" spans="1:10" ht="14.4">
      <c r="A108" s="113" t="s">
        <v>39</v>
      </c>
      <c r="B108" s="113" t="s">
        <v>318</v>
      </c>
      <c r="C108" s="113" t="s">
        <v>47</v>
      </c>
      <c r="D108" s="113" t="s">
        <v>48</v>
      </c>
      <c r="E108" s="113" t="s">
        <v>149</v>
      </c>
      <c r="F108" s="114">
        <v>5430647</v>
      </c>
      <c r="G108" s="115">
        <v>490000</v>
      </c>
      <c r="H108" s="113" t="s">
        <v>153</v>
      </c>
      <c r="I108" s="113" t="s">
        <v>150</v>
      </c>
      <c r="J108" s="116">
        <v>45310</v>
      </c>
    </row>
    <row r="109" spans="1:10" ht="14.4">
      <c r="A109" s="113" t="s">
        <v>39</v>
      </c>
      <c r="B109" s="113" t="s">
        <v>318</v>
      </c>
      <c r="C109" s="113" t="s">
        <v>28</v>
      </c>
      <c r="D109" s="113" t="s">
        <v>49</v>
      </c>
      <c r="E109" s="113" t="s">
        <v>149</v>
      </c>
      <c r="F109" s="114">
        <v>5429983</v>
      </c>
      <c r="G109" s="115">
        <v>630000</v>
      </c>
      <c r="H109" s="113" t="s">
        <v>153</v>
      </c>
      <c r="I109" s="113" t="s">
        <v>150</v>
      </c>
      <c r="J109" s="116">
        <v>45308</v>
      </c>
    </row>
    <row r="110" spans="1:10" ht="14.4">
      <c r="A110" s="113" t="s">
        <v>39</v>
      </c>
      <c r="B110" s="113" t="s">
        <v>318</v>
      </c>
      <c r="C110" s="113" t="s">
        <v>28</v>
      </c>
      <c r="D110" s="113" t="s">
        <v>92</v>
      </c>
      <c r="E110" s="113" t="s">
        <v>160</v>
      </c>
      <c r="F110" s="114">
        <v>5430016</v>
      </c>
      <c r="G110" s="115">
        <v>445000</v>
      </c>
      <c r="H110" s="113" t="s">
        <v>153</v>
      </c>
      <c r="I110" s="113" t="s">
        <v>150</v>
      </c>
      <c r="J110" s="116">
        <v>45308</v>
      </c>
    </row>
    <row r="111" spans="1:10" ht="14.4">
      <c r="A111" s="113" t="s">
        <v>39</v>
      </c>
      <c r="B111" s="113" t="s">
        <v>318</v>
      </c>
      <c r="C111" s="113" t="s">
        <v>28</v>
      </c>
      <c r="D111" s="113" t="s">
        <v>49</v>
      </c>
      <c r="E111" s="113" t="s">
        <v>154</v>
      </c>
      <c r="F111" s="114">
        <v>5430478</v>
      </c>
      <c r="G111" s="115">
        <v>149900</v>
      </c>
      <c r="H111" s="113" t="s">
        <v>153</v>
      </c>
      <c r="I111" s="113" t="s">
        <v>150</v>
      </c>
      <c r="J111" s="116">
        <v>45310</v>
      </c>
    </row>
    <row r="112" spans="1:10" ht="14.4">
      <c r="A112" s="113" t="s">
        <v>39</v>
      </c>
      <c r="B112" s="113" t="s">
        <v>318</v>
      </c>
      <c r="C112" s="113" t="s">
        <v>28</v>
      </c>
      <c r="D112" s="113" t="s">
        <v>49</v>
      </c>
      <c r="E112" s="113" t="s">
        <v>149</v>
      </c>
      <c r="F112" s="114">
        <v>5430270</v>
      </c>
      <c r="G112" s="115">
        <v>500000</v>
      </c>
      <c r="H112" s="113" t="s">
        <v>153</v>
      </c>
      <c r="I112" s="113" t="s">
        <v>150</v>
      </c>
      <c r="J112" s="116">
        <v>45309</v>
      </c>
    </row>
    <row r="113" spans="1:10" ht="14.4">
      <c r="A113" s="113" t="s">
        <v>39</v>
      </c>
      <c r="B113" s="113" t="s">
        <v>318</v>
      </c>
      <c r="C113" s="113" t="s">
        <v>28</v>
      </c>
      <c r="D113" s="113" t="s">
        <v>46</v>
      </c>
      <c r="E113" s="113" t="s">
        <v>149</v>
      </c>
      <c r="F113" s="114">
        <v>5429498</v>
      </c>
      <c r="G113" s="115">
        <v>1050000</v>
      </c>
      <c r="H113" s="113" t="s">
        <v>153</v>
      </c>
      <c r="I113" s="113" t="s">
        <v>150</v>
      </c>
      <c r="J113" s="116">
        <v>45303</v>
      </c>
    </row>
    <row r="114" spans="1:10" ht="14.4">
      <c r="A114" s="113" t="s">
        <v>39</v>
      </c>
      <c r="B114" s="113" t="s">
        <v>318</v>
      </c>
      <c r="C114" s="113" t="s">
        <v>28</v>
      </c>
      <c r="D114" s="113" t="s">
        <v>90</v>
      </c>
      <c r="E114" s="113" t="s">
        <v>149</v>
      </c>
      <c r="F114" s="114">
        <v>5430410</v>
      </c>
      <c r="G114" s="115">
        <v>1050000</v>
      </c>
      <c r="H114" s="113" t="s">
        <v>153</v>
      </c>
      <c r="I114" s="113" t="s">
        <v>150</v>
      </c>
      <c r="J114" s="116">
        <v>45310</v>
      </c>
    </row>
    <row r="115" spans="1:10" ht="14.4">
      <c r="A115" s="113" t="s">
        <v>39</v>
      </c>
      <c r="B115" s="113" t="s">
        <v>318</v>
      </c>
      <c r="C115" s="113" t="s">
        <v>28</v>
      </c>
      <c r="D115" s="113" t="s">
        <v>46</v>
      </c>
      <c r="E115" s="113" t="s">
        <v>149</v>
      </c>
      <c r="F115" s="114">
        <v>5430412</v>
      </c>
      <c r="G115" s="115">
        <v>1485000</v>
      </c>
      <c r="H115" s="113" t="s">
        <v>153</v>
      </c>
      <c r="I115" s="113" t="s">
        <v>150</v>
      </c>
      <c r="J115" s="116">
        <v>45310</v>
      </c>
    </row>
    <row r="116" spans="1:10" ht="14.4">
      <c r="A116" s="113" t="s">
        <v>39</v>
      </c>
      <c r="B116" s="113" t="s">
        <v>318</v>
      </c>
      <c r="C116" s="113" t="s">
        <v>28</v>
      </c>
      <c r="D116" s="113" t="s">
        <v>46</v>
      </c>
      <c r="E116" s="113" t="s">
        <v>149</v>
      </c>
      <c r="F116" s="114">
        <v>5430414</v>
      </c>
      <c r="G116" s="115">
        <v>599000</v>
      </c>
      <c r="H116" s="113" t="s">
        <v>153</v>
      </c>
      <c r="I116" s="113" t="s">
        <v>150</v>
      </c>
      <c r="J116" s="116">
        <v>45310</v>
      </c>
    </row>
    <row r="117" spans="1:10" ht="14.4">
      <c r="A117" s="113" t="s">
        <v>39</v>
      </c>
      <c r="B117" s="113" t="s">
        <v>318</v>
      </c>
      <c r="C117" s="113" t="s">
        <v>28</v>
      </c>
      <c r="D117" s="113" t="s">
        <v>49</v>
      </c>
      <c r="E117" s="113" t="s">
        <v>149</v>
      </c>
      <c r="F117" s="114">
        <v>5430268</v>
      </c>
      <c r="G117" s="115">
        <v>1100000</v>
      </c>
      <c r="H117" s="113" t="s">
        <v>153</v>
      </c>
      <c r="I117" s="113" t="s">
        <v>150</v>
      </c>
      <c r="J117" s="116">
        <v>45309</v>
      </c>
    </row>
    <row r="118" spans="1:10" ht="14.4">
      <c r="A118" s="113" t="s">
        <v>39</v>
      </c>
      <c r="B118" s="113" t="s">
        <v>318</v>
      </c>
      <c r="C118" s="113" t="s">
        <v>28</v>
      </c>
      <c r="D118" s="113" t="s">
        <v>93</v>
      </c>
      <c r="E118" s="113" t="s">
        <v>149</v>
      </c>
      <c r="F118" s="114">
        <v>5430262</v>
      </c>
      <c r="G118" s="115">
        <v>525000</v>
      </c>
      <c r="H118" s="113" t="s">
        <v>150</v>
      </c>
      <c r="I118" s="113" t="s">
        <v>150</v>
      </c>
      <c r="J118" s="116">
        <v>45309</v>
      </c>
    </row>
    <row r="119" spans="1:10" ht="14.4">
      <c r="A119" s="113" t="s">
        <v>39</v>
      </c>
      <c r="B119" s="113" t="s">
        <v>318</v>
      </c>
      <c r="C119" s="113" t="s">
        <v>28</v>
      </c>
      <c r="D119" s="113" t="s">
        <v>92</v>
      </c>
      <c r="E119" s="113" t="s">
        <v>149</v>
      </c>
      <c r="F119" s="114">
        <v>5430503</v>
      </c>
      <c r="G119" s="115">
        <v>349000</v>
      </c>
      <c r="H119" s="113" t="s">
        <v>153</v>
      </c>
      <c r="I119" s="113" t="s">
        <v>150</v>
      </c>
      <c r="J119" s="116">
        <v>45310</v>
      </c>
    </row>
    <row r="120" spans="1:10" ht="14.4">
      <c r="A120" s="113" t="s">
        <v>39</v>
      </c>
      <c r="B120" s="113" t="s">
        <v>318</v>
      </c>
      <c r="C120" s="113" t="s">
        <v>28</v>
      </c>
      <c r="D120" s="113" t="s">
        <v>90</v>
      </c>
      <c r="E120" s="113" t="s">
        <v>149</v>
      </c>
      <c r="F120" s="114">
        <v>5430468</v>
      </c>
      <c r="G120" s="115">
        <v>670000</v>
      </c>
      <c r="H120" s="113" t="s">
        <v>153</v>
      </c>
      <c r="I120" s="113" t="s">
        <v>150</v>
      </c>
      <c r="J120" s="116">
        <v>45310</v>
      </c>
    </row>
    <row r="121" spans="1:10" ht="14.4">
      <c r="A121" s="113" t="s">
        <v>39</v>
      </c>
      <c r="B121" s="113" t="s">
        <v>318</v>
      </c>
      <c r="C121" s="113" t="s">
        <v>28</v>
      </c>
      <c r="D121" s="113" t="s">
        <v>90</v>
      </c>
      <c r="E121" s="113" t="s">
        <v>149</v>
      </c>
      <c r="F121" s="114">
        <v>5430072</v>
      </c>
      <c r="G121" s="115">
        <v>435000</v>
      </c>
      <c r="H121" s="113" t="s">
        <v>153</v>
      </c>
      <c r="I121" s="113" t="s">
        <v>150</v>
      </c>
      <c r="J121" s="116">
        <v>45308</v>
      </c>
    </row>
    <row r="122" spans="1:10" ht="14.4">
      <c r="A122" s="113" t="s">
        <v>39</v>
      </c>
      <c r="B122" s="113" t="s">
        <v>318</v>
      </c>
      <c r="C122" s="113" t="s">
        <v>28</v>
      </c>
      <c r="D122" s="113" t="s">
        <v>49</v>
      </c>
      <c r="E122" s="113" t="s">
        <v>149</v>
      </c>
      <c r="F122" s="114">
        <v>5430204</v>
      </c>
      <c r="G122" s="115">
        <v>1200000</v>
      </c>
      <c r="H122" s="113" t="s">
        <v>153</v>
      </c>
      <c r="I122" s="113" t="s">
        <v>150</v>
      </c>
      <c r="J122" s="116">
        <v>45309</v>
      </c>
    </row>
    <row r="123" spans="1:10" ht="14.4">
      <c r="A123" s="113" t="s">
        <v>39</v>
      </c>
      <c r="B123" s="113" t="s">
        <v>318</v>
      </c>
      <c r="C123" s="113" t="s">
        <v>28</v>
      </c>
      <c r="D123" s="113" t="s">
        <v>46</v>
      </c>
      <c r="E123" s="113" t="s">
        <v>149</v>
      </c>
      <c r="F123" s="114">
        <v>5430482</v>
      </c>
      <c r="G123" s="115">
        <v>585000</v>
      </c>
      <c r="H123" s="113" t="s">
        <v>153</v>
      </c>
      <c r="I123" s="113" t="s">
        <v>150</v>
      </c>
      <c r="J123" s="116">
        <v>45310</v>
      </c>
    </row>
    <row r="124" spans="1:10" ht="14.4">
      <c r="A124" s="113" t="s">
        <v>39</v>
      </c>
      <c r="B124" s="113" t="s">
        <v>318</v>
      </c>
      <c r="C124" s="113" t="s">
        <v>85</v>
      </c>
      <c r="D124" s="113" t="s">
        <v>95</v>
      </c>
      <c r="E124" s="113" t="s">
        <v>149</v>
      </c>
      <c r="F124" s="114">
        <v>5430183</v>
      </c>
      <c r="G124" s="115">
        <v>1295000</v>
      </c>
      <c r="H124" s="113" t="s">
        <v>153</v>
      </c>
      <c r="I124" s="113" t="s">
        <v>150</v>
      </c>
      <c r="J124" s="116">
        <v>45309</v>
      </c>
    </row>
    <row r="125" spans="1:10" ht="14.4">
      <c r="A125" s="113" t="s">
        <v>39</v>
      </c>
      <c r="B125" s="113" t="s">
        <v>318</v>
      </c>
      <c r="C125" s="113" t="s">
        <v>47</v>
      </c>
      <c r="D125" s="113" t="s">
        <v>48</v>
      </c>
      <c r="E125" s="113" t="s">
        <v>149</v>
      </c>
      <c r="F125" s="114">
        <v>5430108</v>
      </c>
      <c r="G125" s="115">
        <v>357900</v>
      </c>
      <c r="H125" s="113" t="s">
        <v>153</v>
      </c>
      <c r="I125" s="113" t="s">
        <v>150</v>
      </c>
      <c r="J125" s="116">
        <v>45308</v>
      </c>
    </row>
    <row r="126" spans="1:10" ht="14.4">
      <c r="A126" s="113" t="s">
        <v>39</v>
      </c>
      <c r="B126" s="113" t="s">
        <v>318</v>
      </c>
      <c r="C126" s="113" t="s">
        <v>28</v>
      </c>
      <c r="D126" s="113" t="s">
        <v>49</v>
      </c>
      <c r="E126" s="113" t="s">
        <v>149</v>
      </c>
      <c r="F126" s="114">
        <v>5430299</v>
      </c>
      <c r="G126" s="115">
        <v>462500</v>
      </c>
      <c r="H126" s="113" t="s">
        <v>153</v>
      </c>
      <c r="I126" s="113" t="s">
        <v>150</v>
      </c>
      <c r="J126" s="116">
        <v>45309</v>
      </c>
    </row>
    <row r="127" spans="1:10" ht="14.4">
      <c r="A127" s="113" t="s">
        <v>39</v>
      </c>
      <c r="B127" s="113" t="s">
        <v>318</v>
      </c>
      <c r="C127" s="113" t="s">
        <v>47</v>
      </c>
      <c r="D127" s="113" t="s">
        <v>48</v>
      </c>
      <c r="E127" s="113" t="s">
        <v>149</v>
      </c>
      <c r="F127" s="114">
        <v>5430084</v>
      </c>
      <c r="G127" s="115">
        <v>395000</v>
      </c>
      <c r="H127" s="113" t="s">
        <v>153</v>
      </c>
      <c r="I127" s="113" t="s">
        <v>150</v>
      </c>
      <c r="J127" s="116">
        <v>45308</v>
      </c>
    </row>
    <row r="128" spans="1:10" ht="14.4">
      <c r="A128" s="113" t="s">
        <v>39</v>
      </c>
      <c r="B128" s="113" t="s">
        <v>318</v>
      </c>
      <c r="C128" s="113" t="s">
        <v>85</v>
      </c>
      <c r="D128" s="113" t="s">
        <v>95</v>
      </c>
      <c r="E128" s="113" t="s">
        <v>149</v>
      </c>
      <c r="F128" s="114">
        <v>5430405</v>
      </c>
      <c r="G128" s="115">
        <v>610000</v>
      </c>
      <c r="H128" s="113" t="s">
        <v>150</v>
      </c>
      <c r="I128" s="113" t="s">
        <v>150</v>
      </c>
      <c r="J128" s="116">
        <v>45310</v>
      </c>
    </row>
    <row r="129" spans="1:10" ht="14.4">
      <c r="A129" s="113" t="s">
        <v>39</v>
      </c>
      <c r="B129" s="113" t="s">
        <v>318</v>
      </c>
      <c r="C129" s="113" t="s">
        <v>28</v>
      </c>
      <c r="D129" s="113" t="s">
        <v>46</v>
      </c>
      <c r="E129" s="113" t="s">
        <v>149</v>
      </c>
      <c r="F129" s="114">
        <v>5430547</v>
      </c>
      <c r="G129" s="115">
        <v>400000</v>
      </c>
      <c r="H129" s="113" t="s">
        <v>153</v>
      </c>
      <c r="I129" s="113" t="s">
        <v>150</v>
      </c>
      <c r="J129" s="116">
        <v>45310</v>
      </c>
    </row>
    <row r="130" spans="1:10" ht="14.4">
      <c r="A130" s="113" t="s">
        <v>39</v>
      </c>
      <c r="B130" s="113" t="s">
        <v>318</v>
      </c>
      <c r="C130" s="113" t="s">
        <v>28</v>
      </c>
      <c r="D130" s="113" t="s">
        <v>92</v>
      </c>
      <c r="E130" s="113" t="s">
        <v>149</v>
      </c>
      <c r="F130" s="114">
        <v>5430422</v>
      </c>
      <c r="G130" s="115">
        <v>1275000</v>
      </c>
      <c r="H130" s="113" t="s">
        <v>153</v>
      </c>
      <c r="I130" s="113" t="s">
        <v>150</v>
      </c>
      <c r="J130" s="116">
        <v>45310</v>
      </c>
    </row>
    <row r="131" spans="1:10" ht="14.4">
      <c r="A131" s="113" t="s">
        <v>39</v>
      </c>
      <c r="B131" s="113" t="s">
        <v>318</v>
      </c>
      <c r="C131" s="113" t="s">
        <v>88</v>
      </c>
      <c r="D131" s="113" t="s">
        <v>89</v>
      </c>
      <c r="E131" s="113" t="s">
        <v>156</v>
      </c>
      <c r="F131" s="114">
        <v>5428403</v>
      </c>
      <c r="G131" s="115">
        <v>2032500</v>
      </c>
      <c r="H131" s="113" t="s">
        <v>153</v>
      </c>
      <c r="I131" s="113" t="s">
        <v>150</v>
      </c>
      <c r="J131" s="116">
        <v>45296</v>
      </c>
    </row>
    <row r="132" spans="1:10" ht="14.4">
      <c r="A132" s="113" t="s">
        <v>39</v>
      </c>
      <c r="B132" s="113" t="s">
        <v>318</v>
      </c>
      <c r="C132" s="113" t="s">
        <v>28</v>
      </c>
      <c r="D132" s="113" t="s">
        <v>49</v>
      </c>
      <c r="E132" s="113" t="s">
        <v>149</v>
      </c>
      <c r="F132" s="114">
        <v>5429228</v>
      </c>
      <c r="G132" s="115">
        <v>655000</v>
      </c>
      <c r="H132" s="113" t="s">
        <v>153</v>
      </c>
      <c r="I132" s="113" t="s">
        <v>150</v>
      </c>
      <c r="J132" s="116">
        <v>45301</v>
      </c>
    </row>
    <row r="133" spans="1:10" ht="14.4">
      <c r="A133" s="113" t="s">
        <v>39</v>
      </c>
      <c r="B133" s="113" t="s">
        <v>318</v>
      </c>
      <c r="C133" s="113" t="s">
        <v>103</v>
      </c>
      <c r="D133" s="113" t="s">
        <v>157</v>
      </c>
      <c r="E133" s="113" t="s">
        <v>149</v>
      </c>
      <c r="F133" s="114">
        <v>5429142</v>
      </c>
      <c r="G133" s="115">
        <v>450000</v>
      </c>
      <c r="H133" s="113" t="s">
        <v>153</v>
      </c>
      <c r="I133" s="113" t="s">
        <v>150</v>
      </c>
      <c r="J133" s="116">
        <v>45301</v>
      </c>
    </row>
    <row r="134" spans="1:10" ht="14.4">
      <c r="A134" s="113" t="s">
        <v>39</v>
      </c>
      <c r="B134" s="113" t="s">
        <v>318</v>
      </c>
      <c r="C134" s="113" t="s">
        <v>88</v>
      </c>
      <c r="D134" s="113" t="s">
        <v>89</v>
      </c>
      <c r="E134" s="113" t="s">
        <v>149</v>
      </c>
      <c r="F134" s="114">
        <v>5429103</v>
      </c>
      <c r="G134" s="115">
        <v>369999</v>
      </c>
      <c r="H134" s="113" t="s">
        <v>153</v>
      </c>
      <c r="I134" s="113" t="s">
        <v>150</v>
      </c>
      <c r="J134" s="116">
        <v>45301</v>
      </c>
    </row>
    <row r="135" spans="1:10" ht="14.4">
      <c r="A135" s="113" t="s">
        <v>39</v>
      </c>
      <c r="B135" s="113" t="s">
        <v>318</v>
      </c>
      <c r="C135" s="113" t="s">
        <v>85</v>
      </c>
      <c r="D135" s="113" t="s">
        <v>95</v>
      </c>
      <c r="E135" s="113" t="s">
        <v>154</v>
      </c>
      <c r="F135" s="114">
        <v>5429019</v>
      </c>
      <c r="G135" s="115">
        <v>172500</v>
      </c>
      <c r="H135" s="113" t="s">
        <v>153</v>
      </c>
      <c r="I135" s="113" t="s">
        <v>150</v>
      </c>
      <c r="J135" s="116">
        <v>45300</v>
      </c>
    </row>
    <row r="136" spans="1:10" ht="14.4">
      <c r="A136" s="113" t="s">
        <v>39</v>
      </c>
      <c r="B136" s="113" t="s">
        <v>318</v>
      </c>
      <c r="C136" s="113" t="s">
        <v>88</v>
      </c>
      <c r="D136" s="113" t="s">
        <v>89</v>
      </c>
      <c r="E136" s="113" t="s">
        <v>156</v>
      </c>
      <c r="F136" s="114">
        <v>5428886</v>
      </c>
      <c r="G136" s="115">
        <v>500000</v>
      </c>
      <c r="H136" s="113" t="s">
        <v>153</v>
      </c>
      <c r="I136" s="113" t="s">
        <v>150</v>
      </c>
      <c r="J136" s="116">
        <v>45300</v>
      </c>
    </row>
    <row r="137" spans="1:10" ht="14.4">
      <c r="A137" s="113" t="s">
        <v>39</v>
      </c>
      <c r="B137" s="113" t="s">
        <v>318</v>
      </c>
      <c r="C137" s="113" t="s">
        <v>28</v>
      </c>
      <c r="D137" s="113" t="s">
        <v>46</v>
      </c>
      <c r="E137" s="113" t="s">
        <v>149</v>
      </c>
      <c r="F137" s="114">
        <v>5428840</v>
      </c>
      <c r="G137" s="115">
        <v>455000</v>
      </c>
      <c r="H137" s="113" t="s">
        <v>153</v>
      </c>
      <c r="I137" s="113" t="s">
        <v>150</v>
      </c>
      <c r="J137" s="116">
        <v>45300</v>
      </c>
    </row>
    <row r="138" spans="1:10" ht="14.4">
      <c r="A138" s="113" t="s">
        <v>39</v>
      </c>
      <c r="B138" s="113" t="s">
        <v>318</v>
      </c>
      <c r="C138" s="113" t="s">
        <v>28</v>
      </c>
      <c r="D138" s="113" t="s">
        <v>49</v>
      </c>
      <c r="E138" s="113" t="s">
        <v>149</v>
      </c>
      <c r="F138" s="114">
        <v>5428749</v>
      </c>
      <c r="G138" s="115">
        <v>775000</v>
      </c>
      <c r="H138" s="113" t="s">
        <v>153</v>
      </c>
      <c r="I138" s="113" t="s">
        <v>150</v>
      </c>
      <c r="J138" s="116">
        <v>45299</v>
      </c>
    </row>
    <row r="139" spans="1:10" ht="14.4">
      <c r="A139" s="113" t="s">
        <v>39</v>
      </c>
      <c r="B139" s="113" t="s">
        <v>318</v>
      </c>
      <c r="C139" s="113" t="s">
        <v>85</v>
      </c>
      <c r="D139" s="113" t="s">
        <v>95</v>
      </c>
      <c r="E139" s="113" t="s">
        <v>149</v>
      </c>
      <c r="F139" s="114">
        <v>5428732</v>
      </c>
      <c r="G139" s="115">
        <v>405000</v>
      </c>
      <c r="H139" s="113" t="s">
        <v>153</v>
      </c>
      <c r="I139" s="113" t="s">
        <v>150</v>
      </c>
      <c r="J139" s="116">
        <v>45299</v>
      </c>
    </row>
    <row r="140" spans="1:10" ht="14.4">
      <c r="A140" s="113" t="s">
        <v>39</v>
      </c>
      <c r="B140" s="113" t="s">
        <v>318</v>
      </c>
      <c r="C140" s="113" t="s">
        <v>28</v>
      </c>
      <c r="D140" s="113" t="s">
        <v>49</v>
      </c>
      <c r="E140" s="113" t="s">
        <v>149</v>
      </c>
      <c r="F140" s="114">
        <v>5428695</v>
      </c>
      <c r="G140" s="115">
        <v>455000</v>
      </c>
      <c r="H140" s="113" t="s">
        <v>153</v>
      </c>
      <c r="I140" s="113" t="s">
        <v>150</v>
      </c>
      <c r="J140" s="116">
        <v>45299</v>
      </c>
    </row>
    <row r="141" spans="1:10" ht="14.4">
      <c r="A141" s="113" t="s">
        <v>39</v>
      </c>
      <c r="B141" s="113" t="s">
        <v>318</v>
      </c>
      <c r="C141" s="113" t="s">
        <v>28</v>
      </c>
      <c r="D141" s="113" t="s">
        <v>92</v>
      </c>
      <c r="E141" s="113" t="s">
        <v>149</v>
      </c>
      <c r="F141" s="114">
        <v>5428652</v>
      </c>
      <c r="G141" s="115">
        <v>548000</v>
      </c>
      <c r="H141" s="113" t="s">
        <v>153</v>
      </c>
      <c r="I141" s="113" t="s">
        <v>150</v>
      </c>
      <c r="J141" s="116">
        <v>45299</v>
      </c>
    </row>
    <row r="142" spans="1:10" ht="14.4">
      <c r="A142" s="113" t="s">
        <v>39</v>
      </c>
      <c r="B142" s="113" t="s">
        <v>318</v>
      </c>
      <c r="C142" s="113" t="s">
        <v>47</v>
      </c>
      <c r="D142" s="113" t="s">
        <v>48</v>
      </c>
      <c r="E142" s="113" t="s">
        <v>149</v>
      </c>
      <c r="F142" s="114">
        <v>5428437</v>
      </c>
      <c r="G142" s="115">
        <v>519000</v>
      </c>
      <c r="H142" s="113" t="s">
        <v>153</v>
      </c>
      <c r="I142" s="113" t="s">
        <v>150</v>
      </c>
      <c r="J142" s="116">
        <v>45296</v>
      </c>
    </row>
    <row r="143" spans="1:10" ht="14.4">
      <c r="A143" s="113" t="s">
        <v>39</v>
      </c>
      <c r="B143" s="113" t="s">
        <v>318</v>
      </c>
      <c r="C143" s="113" t="s">
        <v>47</v>
      </c>
      <c r="D143" s="113" t="s">
        <v>48</v>
      </c>
      <c r="E143" s="113" t="s">
        <v>149</v>
      </c>
      <c r="F143" s="114">
        <v>5428428</v>
      </c>
      <c r="G143" s="115">
        <v>825000</v>
      </c>
      <c r="H143" s="113" t="s">
        <v>153</v>
      </c>
      <c r="I143" s="113" t="s">
        <v>150</v>
      </c>
      <c r="J143" s="116">
        <v>45296</v>
      </c>
    </row>
    <row r="144" spans="1:10" ht="14.4">
      <c r="A144" s="113" t="s">
        <v>39</v>
      </c>
      <c r="B144" s="113" t="s">
        <v>318</v>
      </c>
      <c r="C144" s="113" t="s">
        <v>28</v>
      </c>
      <c r="D144" s="113" t="s">
        <v>49</v>
      </c>
      <c r="E144" s="113" t="s">
        <v>149</v>
      </c>
      <c r="F144" s="114">
        <v>5429539</v>
      </c>
      <c r="G144" s="115">
        <v>430000</v>
      </c>
      <c r="H144" s="113" t="s">
        <v>153</v>
      </c>
      <c r="I144" s="113" t="s">
        <v>150</v>
      </c>
      <c r="J144" s="116">
        <v>45303</v>
      </c>
    </row>
    <row r="145" spans="1:10" ht="14.4">
      <c r="A145" s="113" t="s">
        <v>39</v>
      </c>
      <c r="B145" s="113" t="s">
        <v>318</v>
      </c>
      <c r="C145" s="113" t="s">
        <v>28</v>
      </c>
      <c r="D145" s="113" t="s">
        <v>46</v>
      </c>
      <c r="E145" s="113" t="s">
        <v>152</v>
      </c>
      <c r="F145" s="114">
        <v>5428405</v>
      </c>
      <c r="G145" s="115">
        <v>148000</v>
      </c>
      <c r="H145" s="113" t="s">
        <v>153</v>
      </c>
      <c r="I145" s="113" t="s">
        <v>150</v>
      </c>
      <c r="J145" s="116">
        <v>45296</v>
      </c>
    </row>
    <row r="146" spans="1:10" ht="14.4">
      <c r="A146" s="113" t="s">
        <v>39</v>
      </c>
      <c r="B146" s="113" t="s">
        <v>318</v>
      </c>
      <c r="C146" s="113" t="s">
        <v>103</v>
      </c>
      <c r="D146" s="113" t="s">
        <v>157</v>
      </c>
      <c r="E146" s="113" t="s">
        <v>154</v>
      </c>
      <c r="F146" s="114">
        <v>5429245</v>
      </c>
      <c r="G146" s="115">
        <v>151000</v>
      </c>
      <c r="H146" s="113" t="s">
        <v>153</v>
      </c>
      <c r="I146" s="113" t="s">
        <v>150</v>
      </c>
      <c r="J146" s="116">
        <v>45301</v>
      </c>
    </row>
    <row r="147" spans="1:10" ht="14.4">
      <c r="A147" s="113" t="s">
        <v>39</v>
      </c>
      <c r="B147" s="113" t="s">
        <v>318</v>
      </c>
      <c r="C147" s="113" t="s">
        <v>28</v>
      </c>
      <c r="D147" s="113" t="s">
        <v>90</v>
      </c>
      <c r="E147" s="113" t="s">
        <v>152</v>
      </c>
      <c r="F147" s="114">
        <v>5428337</v>
      </c>
      <c r="G147" s="115">
        <v>410000</v>
      </c>
      <c r="H147" s="113" t="s">
        <v>153</v>
      </c>
      <c r="I147" s="113" t="s">
        <v>150</v>
      </c>
      <c r="J147" s="116">
        <v>45295</v>
      </c>
    </row>
    <row r="148" spans="1:10" ht="14.4">
      <c r="A148" s="113" t="s">
        <v>39</v>
      </c>
      <c r="B148" s="113" t="s">
        <v>318</v>
      </c>
      <c r="C148" s="113" t="s">
        <v>28</v>
      </c>
      <c r="D148" s="113" t="s">
        <v>46</v>
      </c>
      <c r="E148" s="113" t="s">
        <v>149</v>
      </c>
      <c r="F148" s="114">
        <v>5428292</v>
      </c>
      <c r="G148" s="115">
        <v>565000</v>
      </c>
      <c r="H148" s="113" t="s">
        <v>153</v>
      </c>
      <c r="I148" s="113" t="s">
        <v>150</v>
      </c>
      <c r="J148" s="116">
        <v>45295</v>
      </c>
    </row>
    <row r="149" spans="1:10" ht="14.4">
      <c r="A149" s="113" t="s">
        <v>39</v>
      </c>
      <c r="B149" s="113" t="s">
        <v>318</v>
      </c>
      <c r="C149" s="113" t="s">
        <v>28</v>
      </c>
      <c r="D149" s="113" t="s">
        <v>90</v>
      </c>
      <c r="E149" s="113" t="s">
        <v>152</v>
      </c>
      <c r="F149" s="114">
        <v>5428264</v>
      </c>
      <c r="G149" s="115">
        <v>549000</v>
      </c>
      <c r="H149" s="113" t="s">
        <v>153</v>
      </c>
      <c r="I149" s="113" t="s">
        <v>150</v>
      </c>
      <c r="J149" s="116">
        <v>45295</v>
      </c>
    </row>
    <row r="150" spans="1:10" ht="14.4">
      <c r="A150" s="113" t="s">
        <v>39</v>
      </c>
      <c r="B150" s="113" t="s">
        <v>318</v>
      </c>
      <c r="C150" s="113" t="s">
        <v>47</v>
      </c>
      <c r="D150" s="113" t="s">
        <v>48</v>
      </c>
      <c r="E150" s="113" t="s">
        <v>159</v>
      </c>
      <c r="F150" s="114">
        <v>5428254</v>
      </c>
      <c r="G150" s="115">
        <v>1380000</v>
      </c>
      <c r="H150" s="113" t="s">
        <v>153</v>
      </c>
      <c r="I150" s="113" t="s">
        <v>150</v>
      </c>
      <c r="J150" s="116">
        <v>45295</v>
      </c>
    </row>
    <row r="151" spans="1:10" ht="14.4">
      <c r="A151" s="113" t="s">
        <v>39</v>
      </c>
      <c r="B151" s="113" t="s">
        <v>318</v>
      </c>
      <c r="C151" s="113" t="s">
        <v>47</v>
      </c>
      <c r="D151" s="113" t="s">
        <v>48</v>
      </c>
      <c r="E151" s="113" t="s">
        <v>160</v>
      </c>
      <c r="F151" s="114">
        <v>5428252</v>
      </c>
      <c r="G151" s="115">
        <v>930000</v>
      </c>
      <c r="H151" s="113" t="s">
        <v>153</v>
      </c>
      <c r="I151" s="113" t="s">
        <v>150</v>
      </c>
      <c r="J151" s="116">
        <v>45295</v>
      </c>
    </row>
    <row r="152" spans="1:10" ht="14.4">
      <c r="A152" s="113" t="s">
        <v>39</v>
      </c>
      <c r="B152" s="113" t="s">
        <v>318</v>
      </c>
      <c r="C152" s="113" t="s">
        <v>28</v>
      </c>
      <c r="D152" s="113" t="s">
        <v>49</v>
      </c>
      <c r="E152" s="113" t="s">
        <v>149</v>
      </c>
      <c r="F152" s="114">
        <v>5428207</v>
      </c>
      <c r="G152" s="115">
        <v>600000</v>
      </c>
      <c r="H152" s="113" t="s">
        <v>153</v>
      </c>
      <c r="I152" s="113" t="s">
        <v>150</v>
      </c>
      <c r="J152" s="116">
        <v>45295</v>
      </c>
    </row>
    <row r="153" spans="1:10" ht="14.4">
      <c r="A153" s="113" t="s">
        <v>39</v>
      </c>
      <c r="B153" s="113" t="s">
        <v>318</v>
      </c>
      <c r="C153" s="113" t="s">
        <v>28</v>
      </c>
      <c r="D153" s="113" t="s">
        <v>46</v>
      </c>
      <c r="E153" s="113" t="s">
        <v>152</v>
      </c>
      <c r="F153" s="114">
        <v>5428201</v>
      </c>
      <c r="G153" s="115">
        <v>490000</v>
      </c>
      <c r="H153" s="113" t="s">
        <v>153</v>
      </c>
      <c r="I153" s="113" t="s">
        <v>150</v>
      </c>
      <c r="J153" s="116">
        <v>45295</v>
      </c>
    </row>
    <row r="154" spans="1:10" ht="14.4">
      <c r="A154" s="113" t="s">
        <v>39</v>
      </c>
      <c r="B154" s="113" t="s">
        <v>318</v>
      </c>
      <c r="C154" s="113" t="s">
        <v>28</v>
      </c>
      <c r="D154" s="113" t="s">
        <v>49</v>
      </c>
      <c r="E154" s="113" t="s">
        <v>149</v>
      </c>
      <c r="F154" s="114">
        <v>5428164</v>
      </c>
      <c r="G154" s="115">
        <v>293000</v>
      </c>
      <c r="H154" s="113" t="s">
        <v>153</v>
      </c>
      <c r="I154" s="113" t="s">
        <v>150</v>
      </c>
      <c r="J154" s="116">
        <v>45294</v>
      </c>
    </row>
    <row r="155" spans="1:10" ht="14.4">
      <c r="A155" s="113" t="s">
        <v>39</v>
      </c>
      <c r="B155" s="113" t="s">
        <v>318</v>
      </c>
      <c r="C155" s="113" t="s">
        <v>88</v>
      </c>
      <c r="D155" s="113" t="s">
        <v>89</v>
      </c>
      <c r="E155" s="113" t="s">
        <v>152</v>
      </c>
      <c r="F155" s="114">
        <v>5428106</v>
      </c>
      <c r="G155" s="115">
        <v>415000</v>
      </c>
      <c r="H155" s="113" t="s">
        <v>153</v>
      </c>
      <c r="I155" s="113" t="s">
        <v>150</v>
      </c>
      <c r="J155" s="116">
        <v>45294</v>
      </c>
    </row>
    <row r="156" spans="1:10" ht="14.4">
      <c r="A156" s="113" t="s">
        <v>39</v>
      </c>
      <c r="B156" s="113" t="s">
        <v>318</v>
      </c>
      <c r="C156" s="113" t="s">
        <v>28</v>
      </c>
      <c r="D156" s="113" t="s">
        <v>49</v>
      </c>
      <c r="E156" s="113" t="s">
        <v>149</v>
      </c>
      <c r="F156" s="114">
        <v>5427956</v>
      </c>
      <c r="G156" s="115">
        <v>885000</v>
      </c>
      <c r="H156" s="113" t="s">
        <v>153</v>
      </c>
      <c r="I156" s="113" t="s">
        <v>150</v>
      </c>
      <c r="J156" s="116">
        <v>45294</v>
      </c>
    </row>
    <row r="157" spans="1:10" ht="14.4">
      <c r="A157" s="113" t="s">
        <v>39</v>
      </c>
      <c r="B157" s="113" t="s">
        <v>318</v>
      </c>
      <c r="C157" s="113" t="s">
        <v>88</v>
      </c>
      <c r="D157" s="113" t="s">
        <v>89</v>
      </c>
      <c r="E157" s="113" t="s">
        <v>154</v>
      </c>
      <c r="F157" s="114">
        <v>5427954</v>
      </c>
      <c r="G157" s="115">
        <v>328000</v>
      </c>
      <c r="H157" s="113" t="s">
        <v>153</v>
      </c>
      <c r="I157" s="113" t="s">
        <v>150</v>
      </c>
      <c r="J157" s="116">
        <v>45294</v>
      </c>
    </row>
    <row r="158" spans="1:10" ht="14.4">
      <c r="A158" s="113" t="s">
        <v>39</v>
      </c>
      <c r="B158" s="113" t="s">
        <v>318</v>
      </c>
      <c r="C158" s="113" t="s">
        <v>47</v>
      </c>
      <c r="D158" s="113" t="s">
        <v>48</v>
      </c>
      <c r="E158" s="113" t="s">
        <v>149</v>
      </c>
      <c r="F158" s="114">
        <v>5427947</v>
      </c>
      <c r="G158" s="115">
        <v>1005000</v>
      </c>
      <c r="H158" s="113" t="s">
        <v>153</v>
      </c>
      <c r="I158" s="113" t="s">
        <v>150</v>
      </c>
      <c r="J158" s="116">
        <v>45294</v>
      </c>
    </row>
    <row r="159" spans="1:10" ht="14.4">
      <c r="A159" s="113" t="s">
        <v>39</v>
      </c>
      <c r="B159" s="113" t="s">
        <v>318</v>
      </c>
      <c r="C159" s="113" t="s">
        <v>47</v>
      </c>
      <c r="D159" s="113" t="s">
        <v>48</v>
      </c>
      <c r="E159" s="113" t="s">
        <v>160</v>
      </c>
      <c r="F159" s="114">
        <v>5427849</v>
      </c>
      <c r="G159" s="115">
        <v>552000</v>
      </c>
      <c r="H159" s="113" t="s">
        <v>153</v>
      </c>
      <c r="I159" s="113" t="s">
        <v>150</v>
      </c>
      <c r="J159" s="116">
        <v>45293</v>
      </c>
    </row>
    <row r="160" spans="1:10" ht="14.4">
      <c r="A160" s="113" t="s">
        <v>39</v>
      </c>
      <c r="B160" s="113" t="s">
        <v>318</v>
      </c>
      <c r="C160" s="113" t="s">
        <v>28</v>
      </c>
      <c r="D160" s="113" t="s">
        <v>90</v>
      </c>
      <c r="E160" s="113" t="s">
        <v>149</v>
      </c>
      <c r="F160" s="114">
        <v>5428407</v>
      </c>
      <c r="G160" s="115">
        <v>1700000</v>
      </c>
      <c r="H160" s="113" t="s">
        <v>153</v>
      </c>
      <c r="I160" s="113" t="s">
        <v>150</v>
      </c>
      <c r="J160" s="116">
        <v>45296</v>
      </c>
    </row>
    <row r="161" spans="1:10" ht="14.4">
      <c r="A161" s="113" t="s">
        <v>39</v>
      </c>
      <c r="B161" s="113" t="s">
        <v>318</v>
      </c>
      <c r="C161" s="113" t="s">
        <v>28</v>
      </c>
      <c r="D161" s="113" t="s">
        <v>90</v>
      </c>
      <c r="E161" s="113" t="s">
        <v>149</v>
      </c>
      <c r="F161" s="114">
        <v>5430892</v>
      </c>
      <c r="G161" s="115">
        <v>412000</v>
      </c>
      <c r="H161" s="113" t="s">
        <v>153</v>
      </c>
      <c r="I161" s="113" t="s">
        <v>150</v>
      </c>
      <c r="J161" s="116">
        <v>45313</v>
      </c>
    </row>
    <row r="162" spans="1:10" ht="14.4">
      <c r="A162" s="113" t="s">
        <v>39</v>
      </c>
      <c r="B162" s="113" t="s">
        <v>318</v>
      </c>
      <c r="C162" s="113" t="s">
        <v>28</v>
      </c>
      <c r="D162" s="113" t="s">
        <v>49</v>
      </c>
      <c r="E162" s="113" t="s">
        <v>160</v>
      </c>
      <c r="F162" s="114">
        <v>5429955</v>
      </c>
      <c r="G162" s="115">
        <v>750000</v>
      </c>
      <c r="H162" s="113" t="s">
        <v>153</v>
      </c>
      <c r="I162" s="113" t="s">
        <v>150</v>
      </c>
      <c r="J162" s="116">
        <v>45308</v>
      </c>
    </row>
    <row r="163" spans="1:10" ht="14.4">
      <c r="A163" s="113" t="s">
        <v>39</v>
      </c>
      <c r="B163" s="113" t="s">
        <v>318</v>
      </c>
      <c r="C163" s="113" t="s">
        <v>28</v>
      </c>
      <c r="D163" s="113" t="s">
        <v>49</v>
      </c>
      <c r="E163" s="113" t="s">
        <v>149</v>
      </c>
      <c r="F163" s="114">
        <v>5429845</v>
      </c>
      <c r="G163" s="115">
        <v>575000</v>
      </c>
      <c r="H163" s="113" t="s">
        <v>153</v>
      </c>
      <c r="I163" s="113" t="s">
        <v>150</v>
      </c>
      <c r="J163" s="116">
        <v>45307</v>
      </c>
    </row>
    <row r="164" spans="1:10" ht="14.4">
      <c r="A164" s="113" t="s">
        <v>39</v>
      </c>
      <c r="B164" s="113" t="s">
        <v>318</v>
      </c>
      <c r="C164" s="113" t="s">
        <v>88</v>
      </c>
      <c r="D164" s="113" t="s">
        <v>89</v>
      </c>
      <c r="E164" s="113" t="s">
        <v>156</v>
      </c>
      <c r="F164" s="114">
        <v>5429841</v>
      </c>
      <c r="G164" s="115">
        <v>595000</v>
      </c>
      <c r="H164" s="113" t="s">
        <v>153</v>
      </c>
      <c r="I164" s="113" t="s">
        <v>150</v>
      </c>
      <c r="J164" s="116">
        <v>45307</v>
      </c>
    </row>
    <row r="165" spans="1:10" ht="14.4">
      <c r="A165" s="113" t="s">
        <v>39</v>
      </c>
      <c r="B165" s="113" t="s">
        <v>318</v>
      </c>
      <c r="C165" s="113" t="s">
        <v>28</v>
      </c>
      <c r="D165" s="113" t="s">
        <v>49</v>
      </c>
      <c r="E165" s="113" t="s">
        <v>152</v>
      </c>
      <c r="F165" s="114">
        <v>5429831</v>
      </c>
      <c r="G165" s="115">
        <v>270000</v>
      </c>
      <c r="H165" s="113" t="s">
        <v>153</v>
      </c>
      <c r="I165" s="113" t="s">
        <v>150</v>
      </c>
      <c r="J165" s="116">
        <v>45307</v>
      </c>
    </row>
    <row r="166" spans="1:10" ht="14.4">
      <c r="A166" s="113" t="s">
        <v>39</v>
      </c>
      <c r="B166" s="113" t="s">
        <v>318</v>
      </c>
      <c r="C166" s="113" t="s">
        <v>88</v>
      </c>
      <c r="D166" s="113" t="s">
        <v>89</v>
      </c>
      <c r="E166" s="113" t="s">
        <v>149</v>
      </c>
      <c r="F166" s="114">
        <v>5429792</v>
      </c>
      <c r="G166" s="115">
        <v>400000</v>
      </c>
      <c r="H166" s="113" t="s">
        <v>153</v>
      </c>
      <c r="I166" s="113" t="s">
        <v>150</v>
      </c>
      <c r="J166" s="116">
        <v>45307</v>
      </c>
    </row>
    <row r="167" spans="1:10" ht="14.4">
      <c r="A167" s="113" t="s">
        <v>39</v>
      </c>
      <c r="B167" s="113" t="s">
        <v>318</v>
      </c>
      <c r="C167" s="113" t="s">
        <v>28</v>
      </c>
      <c r="D167" s="113" t="s">
        <v>49</v>
      </c>
      <c r="E167" s="113" t="s">
        <v>149</v>
      </c>
      <c r="F167" s="114">
        <v>5429784</v>
      </c>
      <c r="G167" s="115">
        <v>109000</v>
      </c>
      <c r="H167" s="113" t="s">
        <v>153</v>
      </c>
      <c r="I167" s="113" t="s">
        <v>150</v>
      </c>
      <c r="J167" s="116">
        <v>45307</v>
      </c>
    </row>
    <row r="168" spans="1:10" ht="14.4">
      <c r="A168" s="113" t="s">
        <v>39</v>
      </c>
      <c r="B168" s="113" t="s">
        <v>318</v>
      </c>
      <c r="C168" s="113" t="s">
        <v>85</v>
      </c>
      <c r="D168" s="113" t="s">
        <v>95</v>
      </c>
      <c r="E168" s="113" t="s">
        <v>155</v>
      </c>
      <c r="F168" s="114">
        <v>5429617</v>
      </c>
      <c r="G168" s="115">
        <v>384800</v>
      </c>
      <c r="H168" s="113" t="s">
        <v>153</v>
      </c>
      <c r="I168" s="113" t="s">
        <v>150</v>
      </c>
      <c r="J168" s="116">
        <v>45303</v>
      </c>
    </row>
    <row r="169" spans="1:10" ht="14.4">
      <c r="A169" s="113" t="s">
        <v>39</v>
      </c>
      <c r="B169" s="113" t="s">
        <v>318</v>
      </c>
      <c r="C169" s="113" t="s">
        <v>47</v>
      </c>
      <c r="D169" s="113" t="s">
        <v>48</v>
      </c>
      <c r="E169" s="113" t="s">
        <v>149</v>
      </c>
      <c r="F169" s="114">
        <v>5429603</v>
      </c>
      <c r="G169" s="115">
        <v>639900</v>
      </c>
      <c r="H169" s="113" t="s">
        <v>153</v>
      </c>
      <c r="I169" s="113" t="s">
        <v>150</v>
      </c>
      <c r="J169" s="116">
        <v>45303</v>
      </c>
    </row>
    <row r="170" spans="1:10" ht="14.4">
      <c r="A170" s="113" t="s">
        <v>39</v>
      </c>
      <c r="B170" s="113" t="s">
        <v>318</v>
      </c>
      <c r="C170" s="113" t="s">
        <v>88</v>
      </c>
      <c r="D170" s="113" t="s">
        <v>89</v>
      </c>
      <c r="E170" s="113" t="s">
        <v>149</v>
      </c>
      <c r="F170" s="114">
        <v>5429601</v>
      </c>
      <c r="G170" s="115">
        <v>640000</v>
      </c>
      <c r="H170" s="113" t="s">
        <v>153</v>
      </c>
      <c r="I170" s="113" t="s">
        <v>150</v>
      </c>
      <c r="J170" s="116">
        <v>45303</v>
      </c>
    </row>
    <row r="171" spans="1:10" ht="14.4">
      <c r="A171" s="113" t="s">
        <v>39</v>
      </c>
      <c r="B171" s="113" t="s">
        <v>318</v>
      </c>
      <c r="C171" s="113" t="s">
        <v>28</v>
      </c>
      <c r="D171" s="113" t="s">
        <v>46</v>
      </c>
      <c r="E171" s="113" t="s">
        <v>149</v>
      </c>
      <c r="F171" s="114">
        <v>5429567</v>
      </c>
      <c r="G171" s="115">
        <v>950000</v>
      </c>
      <c r="H171" s="113" t="s">
        <v>153</v>
      </c>
      <c r="I171" s="113" t="s">
        <v>150</v>
      </c>
      <c r="J171" s="116">
        <v>45303</v>
      </c>
    </row>
    <row r="172" spans="1:10" ht="14.4">
      <c r="A172" s="113" t="s">
        <v>39</v>
      </c>
      <c r="B172" s="113" t="s">
        <v>318</v>
      </c>
      <c r="C172" s="113" t="s">
        <v>28</v>
      </c>
      <c r="D172" s="113" t="s">
        <v>46</v>
      </c>
      <c r="E172" s="113" t="s">
        <v>154</v>
      </c>
      <c r="F172" s="114">
        <v>5429561</v>
      </c>
      <c r="G172" s="115">
        <v>725000</v>
      </c>
      <c r="H172" s="113" t="s">
        <v>153</v>
      </c>
      <c r="I172" s="113" t="s">
        <v>150</v>
      </c>
      <c r="J172" s="116">
        <v>45303</v>
      </c>
    </row>
    <row r="173" spans="1:10" ht="14.4">
      <c r="A173" s="113" t="s">
        <v>39</v>
      </c>
      <c r="B173" s="113" t="s">
        <v>318</v>
      </c>
      <c r="C173" s="113" t="s">
        <v>28</v>
      </c>
      <c r="D173" s="113" t="s">
        <v>49</v>
      </c>
      <c r="E173" s="113" t="s">
        <v>149</v>
      </c>
      <c r="F173" s="114">
        <v>5429557</v>
      </c>
      <c r="G173" s="115">
        <v>555000</v>
      </c>
      <c r="H173" s="113" t="s">
        <v>153</v>
      </c>
      <c r="I173" s="113" t="s">
        <v>150</v>
      </c>
      <c r="J173" s="116">
        <v>45303</v>
      </c>
    </row>
    <row r="174" spans="1:10" ht="14.4">
      <c r="A174" s="113" t="s">
        <v>39</v>
      </c>
      <c r="B174" s="113" t="s">
        <v>318</v>
      </c>
      <c r="C174" s="113" t="s">
        <v>28</v>
      </c>
      <c r="D174" s="113" t="s">
        <v>46</v>
      </c>
      <c r="E174" s="113" t="s">
        <v>149</v>
      </c>
      <c r="F174" s="114">
        <v>5429552</v>
      </c>
      <c r="G174" s="115">
        <v>638000</v>
      </c>
      <c r="H174" s="113" t="s">
        <v>153</v>
      </c>
      <c r="I174" s="113" t="s">
        <v>150</v>
      </c>
      <c r="J174" s="116">
        <v>45303</v>
      </c>
    </row>
    <row r="175" spans="1:10" ht="14.4">
      <c r="A175" s="113" t="s">
        <v>39</v>
      </c>
      <c r="B175" s="113" t="s">
        <v>318</v>
      </c>
      <c r="C175" s="113" t="s">
        <v>47</v>
      </c>
      <c r="D175" s="113" t="s">
        <v>48</v>
      </c>
      <c r="E175" s="113" t="s">
        <v>149</v>
      </c>
      <c r="F175" s="114">
        <v>5429232</v>
      </c>
      <c r="G175" s="115">
        <v>490000</v>
      </c>
      <c r="H175" s="113" t="s">
        <v>153</v>
      </c>
      <c r="I175" s="113" t="s">
        <v>150</v>
      </c>
      <c r="J175" s="116">
        <v>45301</v>
      </c>
    </row>
    <row r="176" spans="1:10" ht="14.4">
      <c r="A176" s="113" t="s">
        <v>39</v>
      </c>
      <c r="B176" s="113" t="s">
        <v>318</v>
      </c>
      <c r="C176" s="113" t="s">
        <v>28</v>
      </c>
      <c r="D176" s="113" t="s">
        <v>49</v>
      </c>
      <c r="E176" s="113" t="s">
        <v>152</v>
      </c>
      <c r="F176" s="114">
        <v>5429408</v>
      </c>
      <c r="G176" s="115">
        <v>192000</v>
      </c>
      <c r="H176" s="113" t="s">
        <v>153</v>
      </c>
      <c r="I176" s="113" t="s">
        <v>150</v>
      </c>
      <c r="J176" s="116">
        <v>45302</v>
      </c>
    </row>
    <row r="177" spans="1:10" ht="14.4">
      <c r="A177" s="113" t="s">
        <v>39</v>
      </c>
      <c r="B177" s="113" t="s">
        <v>318</v>
      </c>
      <c r="C177" s="113" t="s">
        <v>47</v>
      </c>
      <c r="D177" s="113" t="s">
        <v>48</v>
      </c>
      <c r="E177" s="113" t="s">
        <v>149</v>
      </c>
      <c r="F177" s="114">
        <v>5429961</v>
      </c>
      <c r="G177" s="115">
        <v>534000</v>
      </c>
      <c r="H177" s="113" t="s">
        <v>153</v>
      </c>
      <c r="I177" s="113" t="s">
        <v>150</v>
      </c>
      <c r="J177" s="116">
        <v>45308</v>
      </c>
    </row>
    <row r="178" spans="1:10" ht="14.4">
      <c r="A178" s="113" t="s">
        <v>39</v>
      </c>
      <c r="B178" s="113" t="s">
        <v>318</v>
      </c>
      <c r="C178" s="113" t="s">
        <v>88</v>
      </c>
      <c r="D178" s="113" t="s">
        <v>89</v>
      </c>
      <c r="E178" s="113" t="s">
        <v>149</v>
      </c>
      <c r="F178" s="114">
        <v>5429278</v>
      </c>
      <c r="G178" s="115">
        <v>1000000</v>
      </c>
      <c r="H178" s="113" t="s">
        <v>153</v>
      </c>
      <c r="I178" s="113" t="s">
        <v>150</v>
      </c>
      <c r="J178" s="116">
        <v>45301</v>
      </c>
    </row>
    <row r="179" spans="1:10" ht="14.4">
      <c r="A179" s="113" t="s">
        <v>39</v>
      </c>
      <c r="B179" s="113" t="s">
        <v>318</v>
      </c>
      <c r="C179" s="113" t="s">
        <v>47</v>
      </c>
      <c r="D179" s="113" t="s">
        <v>48</v>
      </c>
      <c r="E179" s="113" t="s">
        <v>149</v>
      </c>
      <c r="F179" s="114">
        <v>5429299</v>
      </c>
      <c r="G179" s="115">
        <v>1335000</v>
      </c>
      <c r="H179" s="113" t="s">
        <v>153</v>
      </c>
      <c r="I179" s="113" t="s">
        <v>150</v>
      </c>
      <c r="J179" s="116">
        <v>45301</v>
      </c>
    </row>
    <row r="180" spans="1:10" ht="14.4">
      <c r="A180" s="113" t="s">
        <v>39</v>
      </c>
      <c r="B180" s="113" t="s">
        <v>318</v>
      </c>
      <c r="C180" s="113" t="s">
        <v>28</v>
      </c>
      <c r="D180" s="113" t="s">
        <v>90</v>
      </c>
      <c r="E180" s="113" t="s">
        <v>149</v>
      </c>
      <c r="F180" s="114">
        <v>5429331</v>
      </c>
      <c r="G180" s="115">
        <v>765000</v>
      </c>
      <c r="H180" s="113" t="s">
        <v>153</v>
      </c>
      <c r="I180" s="113" t="s">
        <v>150</v>
      </c>
      <c r="J180" s="116">
        <v>45302</v>
      </c>
    </row>
    <row r="181" spans="1:10" ht="14.4">
      <c r="A181" s="113" t="s">
        <v>39</v>
      </c>
      <c r="B181" s="113" t="s">
        <v>318</v>
      </c>
      <c r="C181" s="113" t="s">
        <v>88</v>
      </c>
      <c r="D181" s="113" t="s">
        <v>89</v>
      </c>
      <c r="E181" s="113" t="s">
        <v>149</v>
      </c>
      <c r="F181" s="114">
        <v>5429354</v>
      </c>
      <c r="G181" s="115">
        <v>650000</v>
      </c>
      <c r="H181" s="113" t="s">
        <v>153</v>
      </c>
      <c r="I181" s="113" t="s">
        <v>150</v>
      </c>
      <c r="J181" s="116">
        <v>45302</v>
      </c>
    </row>
    <row r="182" spans="1:10" ht="14.4">
      <c r="A182" s="113" t="s">
        <v>39</v>
      </c>
      <c r="B182" s="113" t="s">
        <v>318</v>
      </c>
      <c r="C182" s="113" t="s">
        <v>28</v>
      </c>
      <c r="D182" s="113" t="s">
        <v>93</v>
      </c>
      <c r="E182" s="113" t="s">
        <v>149</v>
      </c>
      <c r="F182" s="114">
        <v>5429550</v>
      </c>
      <c r="G182" s="115">
        <v>490990</v>
      </c>
      <c r="H182" s="113" t="s">
        <v>150</v>
      </c>
      <c r="I182" s="113" t="s">
        <v>150</v>
      </c>
      <c r="J182" s="116">
        <v>45303</v>
      </c>
    </row>
    <row r="183" spans="1:10" ht="14.4">
      <c r="A183" s="113" t="s">
        <v>39</v>
      </c>
      <c r="B183" s="113" t="s">
        <v>318</v>
      </c>
      <c r="C183" s="113" t="s">
        <v>47</v>
      </c>
      <c r="D183" s="113" t="s">
        <v>48</v>
      </c>
      <c r="E183" s="113" t="s">
        <v>152</v>
      </c>
      <c r="F183" s="114">
        <v>5429403</v>
      </c>
      <c r="G183" s="115">
        <v>299000</v>
      </c>
      <c r="H183" s="113" t="s">
        <v>153</v>
      </c>
      <c r="I183" s="113" t="s">
        <v>150</v>
      </c>
      <c r="J183" s="116">
        <v>45302</v>
      </c>
    </row>
    <row r="184" spans="1:10" ht="14.4">
      <c r="A184" s="113" t="s">
        <v>39</v>
      </c>
      <c r="B184" s="113" t="s">
        <v>318</v>
      </c>
      <c r="C184" s="113" t="s">
        <v>28</v>
      </c>
      <c r="D184" s="113" t="s">
        <v>46</v>
      </c>
      <c r="E184" s="113" t="s">
        <v>149</v>
      </c>
      <c r="F184" s="114">
        <v>5429541</v>
      </c>
      <c r="G184" s="115">
        <v>1205000</v>
      </c>
      <c r="H184" s="113" t="s">
        <v>153</v>
      </c>
      <c r="I184" s="113" t="s">
        <v>150</v>
      </c>
      <c r="J184" s="116">
        <v>45303</v>
      </c>
    </row>
    <row r="185" spans="1:10" ht="14.4">
      <c r="A185" s="113" t="s">
        <v>39</v>
      </c>
      <c r="B185" s="113" t="s">
        <v>318</v>
      </c>
      <c r="C185" s="113" t="s">
        <v>28</v>
      </c>
      <c r="D185" s="113" t="s">
        <v>92</v>
      </c>
      <c r="E185" s="113" t="s">
        <v>149</v>
      </c>
      <c r="F185" s="114">
        <v>5429410</v>
      </c>
      <c r="G185" s="115">
        <v>573000</v>
      </c>
      <c r="H185" s="113" t="s">
        <v>153</v>
      </c>
      <c r="I185" s="113" t="s">
        <v>150</v>
      </c>
      <c r="J185" s="116">
        <v>45302</v>
      </c>
    </row>
    <row r="186" spans="1:10" ht="14.4">
      <c r="A186" s="113" t="s">
        <v>39</v>
      </c>
      <c r="B186" s="113" t="s">
        <v>318</v>
      </c>
      <c r="C186" s="113" t="s">
        <v>28</v>
      </c>
      <c r="D186" s="113" t="s">
        <v>46</v>
      </c>
      <c r="E186" s="113" t="s">
        <v>156</v>
      </c>
      <c r="F186" s="114">
        <v>5429412</v>
      </c>
      <c r="G186" s="115">
        <v>730000</v>
      </c>
      <c r="H186" s="113" t="s">
        <v>153</v>
      </c>
      <c r="I186" s="113" t="s">
        <v>150</v>
      </c>
      <c r="J186" s="116">
        <v>45302</v>
      </c>
    </row>
    <row r="187" spans="1:10" ht="14.4">
      <c r="A187" s="113" t="s">
        <v>39</v>
      </c>
      <c r="B187" s="113" t="s">
        <v>318</v>
      </c>
      <c r="C187" s="113" t="s">
        <v>85</v>
      </c>
      <c r="D187" s="113" t="s">
        <v>95</v>
      </c>
      <c r="E187" s="113" t="s">
        <v>149</v>
      </c>
      <c r="F187" s="114">
        <v>5429466</v>
      </c>
      <c r="G187" s="115">
        <v>515000</v>
      </c>
      <c r="H187" s="113" t="s">
        <v>153</v>
      </c>
      <c r="I187" s="113" t="s">
        <v>150</v>
      </c>
      <c r="J187" s="116">
        <v>45303</v>
      </c>
    </row>
    <row r="188" spans="1:10" ht="14.4">
      <c r="A188" s="113" t="s">
        <v>39</v>
      </c>
      <c r="B188" s="113" t="s">
        <v>318</v>
      </c>
      <c r="C188" s="113" t="s">
        <v>28</v>
      </c>
      <c r="D188" s="113" t="s">
        <v>90</v>
      </c>
      <c r="E188" s="113" t="s">
        <v>149</v>
      </c>
      <c r="F188" s="114">
        <v>5429476</v>
      </c>
      <c r="G188" s="115">
        <v>715000</v>
      </c>
      <c r="H188" s="113" t="s">
        <v>153</v>
      </c>
      <c r="I188" s="113" t="s">
        <v>150</v>
      </c>
      <c r="J188" s="116">
        <v>45303</v>
      </c>
    </row>
    <row r="189" spans="1:10" ht="14.4">
      <c r="A189" s="113" t="s">
        <v>39</v>
      </c>
      <c r="B189" s="113" t="s">
        <v>318</v>
      </c>
      <c r="C189" s="113" t="s">
        <v>47</v>
      </c>
      <c r="D189" s="113" t="s">
        <v>48</v>
      </c>
      <c r="E189" s="113" t="s">
        <v>154</v>
      </c>
      <c r="F189" s="114">
        <v>5429534</v>
      </c>
      <c r="G189" s="115">
        <v>180000</v>
      </c>
      <c r="H189" s="113" t="s">
        <v>153</v>
      </c>
      <c r="I189" s="113" t="s">
        <v>150</v>
      </c>
      <c r="J189" s="116">
        <v>45303</v>
      </c>
    </row>
    <row r="190" spans="1:10" ht="14.4">
      <c r="A190" s="113" t="s">
        <v>39</v>
      </c>
      <c r="B190" s="113" t="s">
        <v>318</v>
      </c>
      <c r="C190" s="113" t="s">
        <v>85</v>
      </c>
      <c r="D190" s="113" t="s">
        <v>95</v>
      </c>
      <c r="E190" s="113" t="s">
        <v>152</v>
      </c>
      <c r="F190" s="114">
        <v>5429237</v>
      </c>
      <c r="G190" s="115">
        <v>425000</v>
      </c>
      <c r="H190" s="113" t="s">
        <v>153</v>
      </c>
      <c r="I190" s="113" t="s">
        <v>150</v>
      </c>
      <c r="J190" s="116">
        <v>45301</v>
      </c>
    </row>
    <row r="191" spans="1:10" ht="14.4">
      <c r="A191" s="113" t="s">
        <v>39</v>
      </c>
      <c r="B191" s="113" t="s">
        <v>318</v>
      </c>
      <c r="C191" s="113" t="s">
        <v>28</v>
      </c>
      <c r="D191" s="113" t="s">
        <v>90</v>
      </c>
      <c r="E191" s="113" t="s">
        <v>149</v>
      </c>
      <c r="F191" s="114">
        <v>5429360</v>
      </c>
      <c r="G191" s="115">
        <v>425000</v>
      </c>
      <c r="H191" s="113" t="s">
        <v>153</v>
      </c>
      <c r="I191" s="113" t="s">
        <v>150</v>
      </c>
      <c r="J191" s="116">
        <v>45302</v>
      </c>
    </row>
    <row r="192" spans="1:10" ht="14.4">
      <c r="A192" s="113" t="s">
        <v>39</v>
      </c>
      <c r="B192" s="113" t="s">
        <v>318</v>
      </c>
      <c r="C192" s="113" t="s">
        <v>28</v>
      </c>
      <c r="D192" s="113" t="s">
        <v>49</v>
      </c>
      <c r="E192" s="113" t="s">
        <v>149</v>
      </c>
      <c r="F192" s="114">
        <v>5431578</v>
      </c>
      <c r="G192" s="115">
        <v>350000</v>
      </c>
      <c r="H192" s="113" t="s">
        <v>153</v>
      </c>
      <c r="I192" s="113" t="s">
        <v>150</v>
      </c>
      <c r="J192" s="116">
        <v>45315</v>
      </c>
    </row>
    <row r="193" spans="1:10" ht="14.4">
      <c r="A193" s="113" t="s">
        <v>39</v>
      </c>
      <c r="B193" s="113" t="s">
        <v>318</v>
      </c>
      <c r="C193" s="113" t="s">
        <v>88</v>
      </c>
      <c r="D193" s="113" t="s">
        <v>89</v>
      </c>
      <c r="E193" s="113" t="s">
        <v>149</v>
      </c>
      <c r="F193" s="114">
        <v>5431345</v>
      </c>
      <c r="G193" s="115">
        <v>995000</v>
      </c>
      <c r="H193" s="113" t="s">
        <v>153</v>
      </c>
      <c r="I193" s="113" t="s">
        <v>150</v>
      </c>
      <c r="J193" s="116">
        <v>45315</v>
      </c>
    </row>
    <row r="194" spans="1:10" ht="14.4">
      <c r="A194" s="113" t="s">
        <v>39</v>
      </c>
      <c r="B194" s="113" t="s">
        <v>318</v>
      </c>
      <c r="C194" s="113" t="s">
        <v>47</v>
      </c>
      <c r="D194" s="113" t="s">
        <v>48</v>
      </c>
      <c r="E194" s="113" t="s">
        <v>155</v>
      </c>
      <c r="F194" s="114">
        <v>5431945</v>
      </c>
      <c r="G194" s="115">
        <v>400000</v>
      </c>
      <c r="H194" s="113" t="s">
        <v>153</v>
      </c>
      <c r="I194" s="113" t="s">
        <v>150</v>
      </c>
      <c r="J194" s="116">
        <v>45316</v>
      </c>
    </row>
    <row r="195" spans="1:10" ht="14.4">
      <c r="A195" s="113" t="s">
        <v>39</v>
      </c>
      <c r="B195" s="113" t="s">
        <v>318</v>
      </c>
      <c r="C195" s="113" t="s">
        <v>85</v>
      </c>
      <c r="D195" s="113" t="s">
        <v>95</v>
      </c>
      <c r="E195" s="113" t="s">
        <v>149</v>
      </c>
      <c r="F195" s="114">
        <v>5432592</v>
      </c>
      <c r="G195" s="115">
        <v>450000</v>
      </c>
      <c r="H195" s="113" t="s">
        <v>153</v>
      </c>
      <c r="I195" s="113" t="s">
        <v>150</v>
      </c>
      <c r="J195" s="116">
        <v>45320</v>
      </c>
    </row>
    <row r="196" spans="1:10" ht="14.4">
      <c r="A196" s="113" t="s">
        <v>39</v>
      </c>
      <c r="B196" s="113" t="s">
        <v>318</v>
      </c>
      <c r="C196" s="113" t="s">
        <v>47</v>
      </c>
      <c r="D196" s="113" t="s">
        <v>48</v>
      </c>
      <c r="E196" s="113" t="s">
        <v>154</v>
      </c>
      <c r="F196" s="114">
        <v>5433030</v>
      </c>
      <c r="G196" s="115">
        <v>200000</v>
      </c>
      <c r="H196" s="113" t="s">
        <v>153</v>
      </c>
      <c r="I196" s="113" t="s">
        <v>150</v>
      </c>
      <c r="J196" s="116">
        <v>45322</v>
      </c>
    </row>
    <row r="197" spans="1:10" ht="14.4">
      <c r="A197" s="113" t="s">
        <v>39</v>
      </c>
      <c r="B197" s="113" t="s">
        <v>318</v>
      </c>
      <c r="C197" s="113" t="s">
        <v>28</v>
      </c>
      <c r="D197" s="113" t="s">
        <v>49</v>
      </c>
      <c r="E197" s="113" t="s">
        <v>152</v>
      </c>
      <c r="F197" s="114">
        <v>5432621</v>
      </c>
      <c r="G197" s="115">
        <v>180000</v>
      </c>
      <c r="H197" s="113" t="s">
        <v>153</v>
      </c>
      <c r="I197" s="113" t="s">
        <v>150</v>
      </c>
      <c r="J197" s="116">
        <v>45320</v>
      </c>
    </row>
    <row r="198" spans="1:10" ht="14.4">
      <c r="A198" s="113" t="s">
        <v>39</v>
      </c>
      <c r="B198" s="113" t="s">
        <v>318</v>
      </c>
      <c r="C198" s="113" t="s">
        <v>104</v>
      </c>
      <c r="D198" s="113" t="s">
        <v>161</v>
      </c>
      <c r="E198" s="113" t="s">
        <v>152</v>
      </c>
      <c r="F198" s="114">
        <v>5432645</v>
      </c>
      <c r="G198" s="115">
        <v>180000</v>
      </c>
      <c r="H198" s="113" t="s">
        <v>153</v>
      </c>
      <c r="I198" s="113" t="s">
        <v>150</v>
      </c>
      <c r="J198" s="116">
        <v>45320</v>
      </c>
    </row>
    <row r="199" spans="1:10" ht="14.4">
      <c r="A199" s="113" t="s">
        <v>39</v>
      </c>
      <c r="B199" s="113" t="s">
        <v>318</v>
      </c>
      <c r="C199" s="113" t="s">
        <v>28</v>
      </c>
      <c r="D199" s="113" t="s">
        <v>46</v>
      </c>
      <c r="E199" s="113" t="s">
        <v>149</v>
      </c>
      <c r="F199" s="114">
        <v>5431922</v>
      </c>
      <c r="G199" s="115">
        <v>791335</v>
      </c>
      <c r="H199" s="113" t="s">
        <v>153</v>
      </c>
      <c r="I199" s="113" t="s">
        <v>150</v>
      </c>
      <c r="J199" s="116">
        <v>45316</v>
      </c>
    </row>
    <row r="200" spans="1:10" ht="14.4">
      <c r="A200" s="113" t="s">
        <v>39</v>
      </c>
      <c r="B200" s="113" t="s">
        <v>318</v>
      </c>
      <c r="C200" s="113" t="s">
        <v>28</v>
      </c>
      <c r="D200" s="113" t="s">
        <v>49</v>
      </c>
      <c r="E200" s="113" t="s">
        <v>149</v>
      </c>
      <c r="F200" s="114">
        <v>5433223</v>
      </c>
      <c r="G200" s="115">
        <v>815000</v>
      </c>
      <c r="H200" s="113" t="s">
        <v>153</v>
      </c>
      <c r="I200" s="113" t="s">
        <v>150</v>
      </c>
      <c r="J200" s="116">
        <v>45322</v>
      </c>
    </row>
    <row r="201" spans="1:10" ht="14.4">
      <c r="A201" s="113" t="s">
        <v>39</v>
      </c>
      <c r="B201" s="113" t="s">
        <v>318</v>
      </c>
      <c r="C201" s="113" t="s">
        <v>88</v>
      </c>
      <c r="D201" s="113" t="s">
        <v>89</v>
      </c>
      <c r="E201" s="113" t="s">
        <v>159</v>
      </c>
      <c r="F201" s="114">
        <v>5433201</v>
      </c>
      <c r="G201" s="115">
        <v>1300000</v>
      </c>
      <c r="H201" s="113" t="s">
        <v>153</v>
      </c>
      <c r="I201" s="113" t="s">
        <v>150</v>
      </c>
      <c r="J201" s="116">
        <v>45322</v>
      </c>
    </row>
    <row r="202" spans="1:10" ht="14.4">
      <c r="A202" s="113" t="s">
        <v>39</v>
      </c>
      <c r="B202" s="113" t="s">
        <v>318</v>
      </c>
      <c r="C202" s="113" t="s">
        <v>28</v>
      </c>
      <c r="D202" s="113" t="s">
        <v>92</v>
      </c>
      <c r="E202" s="113" t="s">
        <v>149</v>
      </c>
      <c r="F202" s="114">
        <v>5431675</v>
      </c>
      <c r="G202" s="115">
        <v>460000</v>
      </c>
      <c r="H202" s="113" t="s">
        <v>153</v>
      </c>
      <c r="I202" s="113" t="s">
        <v>150</v>
      </c>
      <c r="J202" s="116">
        <v>45315</v>
      </c>
    </row>
    <row r="203" spans="1:10" ht="14.4">
      <c r="A203" s="113" t="s">
        <v>39</v>
      </c>
      <c r="B203" s="113" t="s">
        <v>318</v>
      </c>
      <c r="C203" s="113" t="s">
        <v>28</v>
      </c>
      <c r="D203" s="113" t="s">
        <v>49</v>
      </c>
      <c r="E203" s="113" t="s">
        <v>149</v>
      </c>
      <c r="F203" s="114">
        <v>5433195</v>
      </c>
      <c r="G203" s="115">
        <v>610000</v>
      </c>
      <c r="H203" s="113" t="s">
        <v>153</v>
      </c>
      <c r="I203" s="113" t="s">
        <v>150</v>
      </c>
      <c r="J203" s="116">
        <v>45322</v>
      </c>
    </row>
    <row r="204" spans="1:10" ht="14.4">
      <c r="A204" s="113" t="s">
        <v>39</v>
      </c>
      <c r="B204" s="113" t="s">
        <v>318</v>
      </c>
      <c r="C204" s="113" t="s">
        <v>85</v>
      </c>
      <c r="D204" s="113" t="s">
        <v>95</v>
      </c>
      <c r="E204" s="113" t="s">
        <v>149</v>
      </c>
      <c r="F204" s="114">
        <v>5432707</v>
      </c>
      <c r="G204" s="115">
        <v>555000</v>
      </c>
      <c r="H204" s="113" t="s">
        <v>153</v>
      </c>
      <c r="I204" s="113" t="s">
        <v>150</v>
      </c>
      <c r="J204" s="116">
        <v>45320</v>
      </c>
    </row>
    <row r="205" spans="1:10" ht="14.4">
      <c r="A205" s="113" t="s">
        <v>39</v>
      </c>
      <c r="B205" s="113" t="s">
        <v>318</v>
      </c>
      <c r="C205" s="113" t="s">
        <v>47</v>
      </c>
      <c r="D205" s="113" t="s">
        <v>48</v>
      </c>
      <c r="E205" s="113" t="s">
        <v>154</v>
      </c>
      <c r="F205" s="114">
        <v>5431533</v>
      </c>
      <c r="G205" s="115">
        <v>150000</v>
      </c>
      <c r="H205" s="113" t="s">
        <v>153</v>
      </c>
      <c r="I205" s="113" t="s">
        <v>150</v>
      </c>
      <c r="J205" s="116">
        <v>45315</v>
      </c>
    </row>
    <row r="206" spans="1:10" ht="14.4">
      <c r="A206" s="113" t="s">
        <v>39</v>
      </c>
      <c r="B206" s="113" t="s">
        <v>318</v>
      </c>
      <c r="C206" s="113" t="s">
        <v>28</v>
      </c>
      <c r="D206" s="113" t="s">
        <v>90</v>
      </c>
      <c r="E206" s="113" t="s">
        <v>149</v>
      </c>
      <c r="F206" s="114">
        <v>5433278</v>
      </c>
      <c r="G206" s="115">
        <v>530000</v>
      </c>
      <c r="H206" s="113" t="s">
        <v>153</v>
      </c>
      <c r="I206" s="113" t="s">
        <v>150</v>
      </c>
      <c r="J206" s="116">
        <v>45322</v>
      </c>
    </row>
    <row r="207" spans="1:10" ht="14.4">
      <c r="A207" s="113" t="s">
        <v>39</v>
      </c>
      <c r="B207" s="113" t="s">
        <v>318</v>
      </c>
      <c r="C207" s="113" t="s">
        <v>28</v>
      </c>
      <c r="D207" s="113" t="s">
        <v>49</v>
      </c>
      <c r="E207" s="113" t="s">
        <v>149</v>
      </c>
      <c r="F207" s="114">
        <v>5432721</v>
      </c>
      <c r="G207" s="115">
        <v>720000</v>
      </c>
      <c r="H207" s="113" t="s">
        <v>153</v>
      </c>
      <c r="I207" s="113" t="s">
        <v>150</v>
      </c>
      <c r="J207" s="116">
        <v>45320</v>
      </c>
    </row>
    <row r="208" spans="1:10" ht="14.4">
      <c r="A208" s="113" t="s">
        <v>39</v>
      </c>
      <c r="B208" s="113" t="s">
        <v>318</v>
      </c>
      <c r="C208" s="113" t="s">
        <v>28</v>
      </c>
      <c r="D208" s="113" t="s">
        <v>90</v>
      </c>
      <c r="E208" s="113" t="s">
        <v>149</v>
      </c>
      <c r="F208" s="114">
        <v>5431378</v>
      </c>
      <c r="G208" s="115">
        <v>469000</v>
      </c>
      <c r="H208" s="113" t="s">
        <v>153</v>
      </c>
      <c r="I208" s="113" t="s">
        <v>150</v>
      </c>
      <c r="J208" s="116">
        <v>45315</v>
      </c>
    </row>
    <row r="209" spans="1:10" ht="14.4">
      <c r="A209" s="113" t="s">
        <v>39</v>
      </c>
      <c r="B209" s="113" t="s">
        <v>318</v>
      </c>
      <c r="C209" s="113" t="s">
        <v>28</v>
      </c>
      <c r="D209" s="113" t="s">
        <v>93</v>
      </c>
      <c r="E209" s="113" t="s">
        <v>149</v>
      </c>
      <c r="F209" s="114">
        <v>5431376</v>
      </c>
      <c r="G209" s="115">
        <v>674950</v>
      </c>
      <c r="H209" s="113" t="s">
        <v>150</v>
      </c>
      <c r="I209" s="113" t="s">
        <v>150</v>
      </c>
      <c r="J209" s="116">
        <v>45315</v>
      </c>
    </row>
    <row r="210" spans="1:10" ht="14.4">
      <c r="A210" s="113" t="s">
        <v>39</v>
      </c>
      <c r="B210" s="113" t="s">
        <v>318</v>
      </c>
      <c r="C210" s="113" t="s">
        <v>47</v>
      </c>
      <c r="D210" s="113" t="s">
        <v>48</v>
      </c>
      <c r="E210" s="113" t="s">
        <v>149</v>
      </c>
      <c r="F210" s="114">
        <v>5433029</v>
      </c>
      <c r="G210" s="115">
        <v>555000</v>
      </c>
      <c r="H210" s="113" t="s">
        <v>153</v>
      </c>
      <c r="I210" s="113" t="s">
        <v>150</v>
      </c>
      <c r="J210" s="116">
        <v>45322</v>
      </c>
    </row>
    <row r="211" spans="1:10" ht="14.4">
      <c r="A211" s="113" t="s">
        <v>39</v>
      </c>
      <c r="B211" s="113" t="s">
        <v>318</v>
      </c>
      <c r="C211" s="113" t="s">
        <v>28</v>
      </c>
      <c r="D211" s="113" t="s">
        <v>92</v>
      </c>
      <c r="E211" s="113" t="s">
        <v>149</v>
      </c>
      <c r="F211" s="114">
        <v>5431371</v>
      </c>
      <c r="G211" s="115">
        <v>832393</v>
      </c>
      <c r="H211" s="113" t="s">
        <v>150</v>
      </c>
      <c r="I211" s="113" t="s">
        <v>150</v>
      </c>
      <c r="J211" s="116">
        <v>45315</v>
      </c>
    </row>
    <row r="212" spans="1:10" ht="14.4">
      <c r="A212" s="113" t="s">
        <v>39</v>
      </c>
      <c r="B212" s="113" t="s">
        <v>318</v>
      </c>
      <c r="C212" s="113" t="s">
        <v>28</v>
      </c>
      <c r="D212" s="113" t="s">
        <v>49</v>
      </c>
      <c r="E212" s="113" t="s">
        <v>149</v>
      </c>
      <c r="F212" s="114">
        <v>5431685</v>
      </c>
      <c r="G212" s="115">
        <v>470000</v>
      </c>
      <c r="H212" s="113" t="s">
        <v>153</v>
      </c>
      <c r="I212" s="113" t="s">
        <v>150</v>
      </c>
      <c r="J212" s="116">
        <v>45315</v>
      </c>
    </row>
    <row r="213" spans="1:10" ht="14.4">
      <c r="A213" s="113" t="s">
        <v>39</v>
      </c>
      <c r="B213" s="113" t="s">
        <v>318</v>
      </c>
      <c r="C213" s="113" t="s">
        <v>28</v>
      </c>
      <c r="D213" s="113" t="s">
        <v>92</v>
      </c>
      <c r="E213" s="113" t="s">
        <v>149</v>
      </c>
      <c r="F213" s="114">
        <v>5432289</v>
      </c>
      <c r="G213" s="115">
        <v>694900</v>
      </c>
      <c r="H213" s="113" t="s">
        <v>153</v>
      </c>
      <c r="I213" s="113" t="s">
        <v>150</v>
      </c>
      <c r="J213" s="116">
        <v>45317</v>
      </c>
    </row>
    <row r="214" spans="1:10" ht="14.4">
      <c r="A214" s="113" t="s">
        <v>39</v>
      </c>
      <c r="B214" s="113" t="s">
        <v>318</v>
      </c>
      <c r="C214" s="113" t="s">
        <v>28</v>
      </c>
      <c r="D214" s="113" t="s">
        <v>93</v>
      </c>
      <c r="E214" s="113" t="s">
        <v>149</v>
      </c>
      <c r="F214" s="114">
        <v>5432410</v>
      </c>
      <c r="G214" s="115">
        <v>685431</v>
      </c>
      <c r="H214" s="113" t="s">
        <v>150</v>
      </c>
      <c r="I214" s="113" t="s">
        <v>150</v>
      </c>
      <c r="J214" s="116">
        <v>45317</v>
      </c>
    </row>
    <row r="215" spans="1:10" ht="14.4">
      <c r="A215" s="113" t="s">
        <v>39</v>
      </c>
      <c r="B215" s="113" t="s">
        <v>318</v>
      </c>
      <c r="C215" s="113" t="s">
        <v>28</v>
      </c>
      <c r="D215" s="113" t="s">
        <v>49</v>
      </c>
      <c r="E215" s="113" t="s">
        <v>155</v>
      </c>
      <c r="F215" s="114">
        <v>5432428</v>
      </c>
      <c r="G215" s="115">
        <v>335000</v>
      </c>
      <c r="H215" s="113" t="s">
        <v>153</v>
      </c>
      <c r="I215" s="113" t="s">
        <v>150</v>
      </c>
      <c r="J215" s="116">
        <v>45317</v>
      </c>
    </row>
    <row r="216" spans="1:10" ht="14.4">
      <c r="A216" s="113" t="s">
        <v>39</v>
      </c>
      <c r="B216" s="113" t="s">
        <v>318</v>
      </c>
      <c r="C216" s="113" t="s">
        <v>28</v>
      </c>
      <c r="D216" s="113" t="s">
        <v>49</v>
      </c>
      <c r="E216" s="113" t="s">
        <v>152</v>
      </c>
      <c r="F216" s="114">
        <v>5433105</v>
      </c>
      <c r="G216" s="115">
        <v>213000</v>
      </c>
      <c r="H216" s="113" t="s">
        <v>153</v>
      </c>
      <c r="I216" s="113" t="s">
        <v>150</v>
      </c>
      <c r="J216" s="116">
        <v>45322</v>
      </c>
    </row>
    <row r="217" spans="1:10" ht="14.4">
      <c r="A217" s="113" t="s">
        <v>39</v>
      </c>
      <c r="B217" s="113" t="s">
        <v>318</v>
      </c>
      <c r="C217" s="113" t="s">
        <v>28</v>
      </c>
      <c r="D217" s="113" t="s">
        <v>94</v>
      </c>
      <c r="E217" s="113" t="s">
        <v>149</v>
      </c>
      <c r="F217" s="114">
        <v>5432461</v>
      </c>
      <c r="G217" s="115">
        <v>550000</v>
      </c>
      <c r="H217" s="113" t="s">
        <v>153</v>
      </c>
      <c r="I217" s="113" t="s">
        <v>150</v>
      </c>
      <c r="J217" s="116">
        <v>45317</v>
      </c>
    </row>
    <row r="218" spans="1:10" ht="14.4">
      <c r="A218" s="113" t="s">
        <v>39</v>
      </c>
      <c r="B218" s="113" t="s">
        <v>318</v>
      </c>
      <c r="C218" s="113" t="s">
        <v>28</v>
      </c>
      <c r="D218" s="113" t="s">
        <v>49</v>
      </c>
      <c r="E218" s="113" t="s">
        <v>149</v>
      </c>
      <c r="F218" s="114">
        <v>5432471</v>
      </c>
      <c r="G218" s="115">
        <v>435000</v>
      </c>
      <c r="H218" s="113" t="s">
        <v>153</v>
      </c>
      <c r="I218" s="113" t="s">
        <v>150</v>
      </c>
      <c r="J218" s="116">
        <v>45317</v>
      </c>
    </row>
    <row r="219" spans="1:10" ht="14.4">
      <c r="A219" s="113" t="s">
        <v>39</v>
      </c>
      <c r="B219" s="113" t="s">
        <v>318</v>
      </c>
      <c r="C219" s="113" t="s">
        <v>28</v>
      </c>
      <c r="D219" s="113" t="s">
        <v>92</v>
      </c>
      <c r="E219" s="113" t="s">
        <v>154</v>
      </c>
      <c r="F219" s="114">
        <v>5432481</v>
      </c>
      <c r="G219" s="115">
        <v>330000</v>
      </c>
      <c r="H219" s="113" t="s">
        <v>153</v>
      </c>
      <c r="I219" s="113" t="s">
        <v>150</v>
      </c>
      <c r="J219" s="116">
        <v>45317</v>
      </c>
    </row>
    <row r="220" spans="1:10" ht="14.4">
      <c r="A220" s="113" t="s">
        <v>39</v>
      </c>
      <c r="B220" s="113" t="s">
        <v>318</v>
      </c>
      <c r="C220" s="113" t="s">
        <v>28</v>
      </c>
      <c r="D220" s="113" t="s">
        <v>49</v>
      </c>
      <c r="E220" s="113" t="s">
        <v>152</v>
      </c>
      <c r="F220" s="114">
        <v>5432324</v>
      </c>
      <c r="G220" s="115">
        <v>165000</v>
      </c>
      <c r="H220" s="113" t="s">
        <v>153</v>
      </c>
      <c r="I220" s="113" t="s">
        <v>150</v>
      </c>
      <c r="J220" s="116">
        <v>45317</v>
      </c>
    </row>
    <row r="221" spans="1:10" ht="14.4">
      <c r="A221" s="113" t="s">
        <v>39</v>
      </c>
      <c r="B221" s="113" t="s">
        <v>318</v>
      </c>
      <c r="C221" s="113" t="s">
        <v>28</v>
      </c>
      <c r="D221" s="113" t="s">
        <v>46</v>
      </c>
      <c r="E221" s="113" t="s">
        <v>152</v>
      </c>
      <c r="F221" s="114">
        <v>5432323</v>
      </c>
      <c r="G221" s="115">
        <v>525000</v>
      </c>
      <c r="H221" s="113" t="s">
        <v>153</v>
      </c>
      <c r="I221" s="113" t="s">
        <v>150</v>
      </c>
      <c r="J221" s="116">
        <v>45317</v>
      </c>
    </row>
    <row r="222" spans="1:10" ht="14.4">
      <c r="A222" s="113" t="s">
        <v>39</v>
      </c>
      <c r="B222" s="113" t="s">
        <v>318</v>
      </c>
      <c r="C222" s="113" t="s">
        <v>28</v>
      </c>
      <c r="D222" s="113" t="s">
        <v>90</v>
      </c>
      <c r="E222" s="113" t="s">
        <v>149</v>
      </c>
      <c r="F222" s="114">
        <v>5431959</v>
      </c>
      <c r="G222" s="115">
        <v>470000</v>
      </c>
      <c r="H222" s="113" t="s">
        <v>153</v>
      </c>
      <c r="I222" s="113" t="s">
        <v>150</v>
      </c>
      <c r="J222" s="116">
        <v>45316</v>
      </c>
    </row>
    <row r="223" spans="1:10" ht="14.4">
      <c r="A223" s="113" t="s">
        <v>39</v>
      </c>
      <c r="B223" s="113" t="s">
        <v>318</v>
      </c>
      <c r="C223" s="113" t="s">
        <v>28</v>
      </c>
      <c r="D223" s="113" t="s">
        <v>92</v>
      </c>
      <c r="E223" s="113" t="s">
        <v>149</v>
      </c>
      <c r="F223" s="114">
        <v>5433050</v>
      </c>
      <c r="G223" s="115">
        <v>500000</v>
      </c>
      <c r="H223" s="113" t="s">
        <v>153</v>
      </c>
      <c r="I223" s="113" t="s">
        <v>150</v>
      </c>
      <c r="J223" s="116">
        <v>45322</v>
      </c>
    </row>
    <row r="224" spans="1:10" ht="14.4">
      <c r="A224" s="113" t="s">
        <v>39</v>
      </c>
      <c r="B224" s="113" t="s">
        <v>318</v>
      </c>
      <c r="C224" s="113" t="s">
        <v>28</v>
      </c>
      <c r="D224" s="113" t="s">
        <v>94</v>
      </c>
      <c r="E224" s="113" t="s">
        <v>156</v>
      </c>
      <c r="F224" s="114">
        <v>5431673</v>
      </c>
      <c r="G224" s="115">
        <v>315000</v>
      </c>
      <c r="H224" s="113" t="s">
        <v>153</v>
      </c>
      <c r="I224" s="113" t="s">
        <v>150</v>
      </c>
      <c r="J224" s="116">
        <v>45315</v>
      </c>
    </row>
    <row r="225" spans="1:10" ht="14.4">
      <c r="A225" s="113" t="s">
        <v>39</v>
      </c>
      <c r="B225" s="113" t="s">
        <v>318</v>
      </c>
      <c r="C225" s="113" t="s">
        <v>28</v>
      </c>
      <c r="D225" s="113" t="s">
        <v>90</v>
      </c>
      <c r="E225" s="113" t="s">
        <v>149</v>
      </c>
      <c r="F225" s="114">
        <v>5433047</v>
      </c>
      <c r="G225" s="115">
        <v>635000</v>
      </c>
      <c r="H225" s="113" t="s">
        <v>153</v>
      </c>
      <c r="I225" s="113" t="s">
        <v>150</v>
      </c>
      <c r="J225" s="116">
        <v>45322</v>
      </c>
    </row>
    <row r="226" spans="1:10" ht="14.4">
      <c r="A226" s="113" t="s">
        <v>39</v>
      </c>
      <c r="B226" s="113" t="s">
        <v>318</v>
      </c>
      <c r="C226" s="113" t="s">
        <v>28</v>
      </c>
      <c r="D226" s="113" t="s">
        <v>46</v>
      </c>
      <c r="E226" s="113" t="s">
        <v>152</v>
      </c>
      <c r="F226" s="114">
        <v>5432254</v>
      </c>
      <c r="G226" s="115">
        <v>286000</v>
      </c>
      <c r="H226" s="113" t="s">
        <v>153</v>
      </c>
      <c r="I226" s="113" t="s">
        <v>150</v>
      </c>
      <c r="J226" s="116">
        <v>45317</v>
      </c>
    </row>
    <row r="227" spans="1:10" ht="14.4">
      <c r="A227" s="113" t="s">
        <v>39</v>
      </c>
      <c r="B227" s="113" t="s">
        <v>318</v>
      </c>
      <c r="C227" s="113" t="s">
        <v>28</v>
      </c>
      <c r="D227" s="113" t="s">
        <v>90</v>
      </c>
      <c r="E227" s="113" t="s">
        <v>149</v>
      </c>
      <c r="F227" s="114">
        <v>5432235</v>
      </c>
      <c r="G227" s="115">
        <v>975000</v>
      </c>
      <c r="H227" s="113" t="s">
        <v>153</v>
      </c>
      <c r="I227" s="113" t="s">
        <v>150</v>
      </c>
      <c r="J227" s="116">
        <v>45317</v>
      </c>
    </row>
    <row r="228" spans="1:10" ht="14.4">
      <c r="A228" s="113" t="s">
        <v>39</v>
      </c>
      <c r="B228" s="113" t="s">
        <v>318</v>
      </c>
      <c r="C228" s="113" t="s">
        <v>28</v>
      </c>
      <c r="D228" s="113" t="s">
        <v>49</v>
      </c>
      <c r="E228" s="113" t="s">
        <v>149</v>
      </c>
      <c r="F228" s="114">
        <v>5433180</v>
      </c>
      <c r="G228" s="115">
        <v>459000</v>
      </c>
      <c r="H228" s="113" t="s">
        <v>153</v>
      </c>
      <c r="I228" s="113" t="s">
        <v>150</v>
      </c>
      <c r="J228" s="116">
        <v>45322</v>
      </c>
    </row>
    <row r="229" spans="1:10" ht="14.4">
      <c r="A229" s="113" t="s">
        <v>39</v>
      </c>
      <c r="B229" s="113" t="s">
        <v>318</v>
      </c>
      <c r="C229" s="113" t="s">
        <v>28</v>
      </c>
      <c r="D229" s="113" t="s">
        <v>90</v>
      </c>
      <c r="E229" s="113" t="s">
        <v>154</v>
      </c>
      <c r="F229" s="114">
        <v>5432221</v>
      </c>
      <c r="G229" s="115">
        <v>269000</v>
      </c>
      <c r="H229" s="113" t="s">
        <v>153</v>
      </c>
      <c r="I229" s="113" t="s">
        <v>150</v>
      </c>
      <c r="J229" s="116">
        <v>45317</v>
      </c>
    </row>
    <row r="230" spans="1:10" ht="14.4">
      <c r="A230" s="113" t="s">
        <v>39</v>
      </c>
      <c r="B230" s="113" t="s">
        <v>318</v>
      </c>
      <c r="C230" s="113" t="s">
        <v>28</v>
      </c>
      <c r="D230" s="113" t="s">
        <v>92</v>
      </c>
      <c r="E230" s="113" t="s">
        <v>149</v>
      </c>
      <c r="F230" s="114">
        <v>5432217</v>
      </c>
      <c r="G230" s="115">
        <v>790000</v>
      </c>
      <c r="H230" s="113" t="s">
        <v>150</v>
      </c>
      <c r="I230" s="113" t="s">
        <v>150</v>
      </c>
      <c r="J230" s="116">
        <v>45317</v>
      </c>
    </row>
    <row r="231" spans="1:10" ht="14.4">
      <c r="A231" s="113" t="s">
        <v>39</v>
      </c>
      <c r="B231" s="113" t="s">
        <v>318</v>
      </c>
      <c r="C231" s="113" t="s">
        <v>85</v>
      </c>
      <c r="D231" s="113" t="s">
        <v>95</v>
      </c>
      <c r="E231" s="113" t="s">
        <v>149</v>
      </c>
      <c r="F231" s="114">
        <v>5432210</v>
      </c>
      <c r="G231" s="115">
        <v>585000</v>
      </c>
      <c r="H231" s="113" t="s">
        <v>153</v>
      </c>
      <c r="I231" s="113" t="s">
        <v>150</v>
      </c>
      <c r="J231" s="116">
        <v>45317</v>
      </c>
    </row>
    <row r="232" spans="1:10" ht="14.4">
      <c r="A232" s="113" t="s">
        <v>39</v>
      </c>
      <c r="B232" s="113" t="s">
        <v>318</v>
      </c>
      <c r="C232" s="113" t="s">
        <v>88</v>
      </c>
      <c r="D232" s="113" t="s">
        <v>89</v>
      </c>
      <c r="E232" s="113" t="s">
        <v>160</v>
      </c>
      <c r="F232" s="114">
        <v>5433040</v>
      </c>
      <c r="G232" s="115">
        <v>675000</v>
      </c>
      <c r="H232" s="113" t="s">
        <v>153</v>
      </c>
      <c r="I232" s="113" t="s">
        <v>150</v>
      </c>
      <c r="J232" s="116">
        <v>45322</v>
      </c>
    </row>
    <row r="233" spans="1:10" ht="14.4">
      <c r="A233" s="113" t="s">
        <v>39</v>
      </c>
      <c r="B233" s="113" t="s">
        <v>318</v>
      </c>
      <c r="C233" s="113" t="s">
        <v>85</v>
      </c>
      <c r="D233" s="113" t="s">
        <v>95</v>
      </c>
      <c r="E233" s="113" t="s">
        <v>149</v>
      </c>
      <c r="F233" s="114">
        <v>5432487</v>
      </c>
      <c r="G233" s="115">
        <v>718082</v>
      </c>
      <c r="H233" s="113" t="s">
        <v>150</v>
      </c>
      <c r="I233" s="113" t="s">
        <v>150</v>
      </c>
      <c r="J233" s="116">
        <v>45317</v>
      </c>
    </row>
    <row r="234" spans="1:10" ht="14.4">
      <c r="A234" s="113" t="s">
        <v>39</v>
      </c>
      <c r="B234" s="113" t="s">
        <v>318</v>
      </c>
      <c r="C234" s="113" t="s">
        <v>28</v>
      </c>
      <c r="D234" s="113" t="s">
        <v>93</v>
      </c>
      <c r="E234" s="113" t="s">
        <v>149</v>
      </c>
      <c r="F234" s="114">
        <v>5432916</v>
      </c>
      <c r="G234" s="115">
        <v>629990</v>
      </c>
      <c r="H234" s="113" t="s">
        <v>150</v>
      </c>
      <c r="I234" s="113" t="s">
        <v>150</v>
      </c>
      <c r="J234" s="116">
        <v>45321</v>
      </c>
    </row>
    <row r="235" spans="1:10" ht="14.4">
      <c r="A235" s="113" t="s">
        <v>39</v>
      </c>
      <c r="B235" s="113" t="s">
        <v>318</v>
      </c>
      <c r="C235" s="113" t="s">
        <v>85</v>
      </c>
      <c r="D235" s="113" t="s">
        <v>95</v>
      </c>
      <c r="E235" s="113" t="s">
        <v>149</v>
      </c>
      <c r="F235" s="114">
        <v>5431148</v>
      </c>
      <c r="G235" s="115">
        <v>464500</v>
      </c>
      <c r="H235" s="113" t="s">
        <v>153</v>
      </c>
      <c r="I235" s="113" t="s">
        <v>150</v>
      </c>
      <c r="J235" s="116">
        <v>45314</v>
      </c>
    </row>
    <row r="236" spans="1:10" ht="14.4">
      <c r="A236" s="113" t="s">
        <v>39</v>
      </c>
      <c r="B236" s="113" t="s">
        <v>318</v>
      </c>
      <c r="C236" s="113" t="s">
        <v>28</v>
      </c>
      <c r="D236" s="113" t="s">
        <v>49</v>
      </c>
      <c r="E236" s="113" t="s">
        <v>149</v>
      </c>
      <c r="F236" s="114">
        <v>5430977</v>
      </c>
      <c r="G236" s="115">
        <v>701800</v>
      </c>
      <c r="H236" s="113" t="s">
        <v>153</v>
      </c>
      <c r="I236" s="113" t="s">
        <v>150</v>
      </c>
      <c r="J236" s="116">
        <v>45313</v>
      </c>
    </row>
    <row r="237" spans="1:10" ht="14.4">
      <c r="A237" s="113" t="s">
        <v>39</v>
      </c>
      <c r="B237" s="113" t="s">
        <v>318</v>
      </c>
      <c r="C237" s="113" t="s">
        <v>28</v>
      </c>
      <c r="D237" s="113" t="s">
        <v>90</v>
      </c>
      <c r="E237" s="113" t="s">
        <v>149</v>
      </c>
      <c r="F237" s="114">
        <v>5433294</v>
      </c>
      <c r="G237" s="115">
        <v>532000</v>
      </c>
      <c r="H237" s="113" t="s">
        <v>153</v>
      </c>
      <c r="I237" s="113" t="s">
        <v>150</v>
      </c>
      <c r="J237" s="116">
        <v>45322</v>
      </c>
    </row>
    <row r="238" spans="1:10" ht="14.4">
      <c r="A238" s="113" t="s">
        <v>39</v>
      </c>
      <c r="B238" s="113" t="s">
        <v>318</v>
      </c>
      <c r="C238" s="113" t="s">
        <v>28</v>
      </c>
      <c r="D238" s="113" t="s">
        <v>49</v>
      </c>
      <c r="E238" s="113" t="s">
        <v>152</v>
      </c>
      <c r="F238" s="114">
        <v>5433016</v>
      </c>
      <c r="G238" s="115">
        <v>242000</v>
      </c>
      <c r="H238" s="113" t="s">
        <v>153</v>
      </c>
      <c r="I238" s="113" t="s">
        <v>150</v>
      </c>
      <c r="J238" s="116">
        <v>45322</v>
      </c>
    </row>
    <row r="239" spans="1:10" ht="14.4">
      <c r="A239" s="113" t="s">
        <v>39</v>
      </c>
      <c r="B239" s="113" t="s">
        <v>318</v>
      </c>
      <c r="C239" s="113" t="s">
        <v>28</v>
      </c>
      <c r="D239" s="113" t="s">
        <v>93</v>
      </c>
      <c r="E239" s="113" t="s">
        <v>149</v>
      </c>
      <c r="F239" s="114">
        <v>5433000</v>
      </c>
      <c r="G239" s="115">
        <v>677522</v>
      </c>
      <c r="H239" s="113" t="s">
        <v>150</v>
      </c>
      <c r="I239" s="113" t="s">
        <v>150</v>
      </c>
      <c r="J239" s="116">
        <v>45322</v>
      </c>
    </row>
    <row r="240" spans="1:10" ht="14.4">
      <c r="A240" s="113" t="s">
        <v>39</v>
      </c>
      <c r="B240" s="113" t="s">
        <v>318</v>
      </c>
      <c r="C240" s="113" t="s">
        <v>28</v>
      </c>
      <c r="D240" s="113" t="s">
        <v>92</v>
      </c>
      <c r="E240" s="113" t="s">
        <v>149</v>
      </c>
      <c r="F240" s="114">
        <v>5431123</v>
      </c>
      <c r="G240" s="115">
        <v>905326</v>
      </c>
      <c r="H240" s="113" t="s">
        <v>153</v>
      </c>
      <c r="I240" s="113" t="s">
        <v>150</v>
      </c>
      <c r="J240" s="116">
        <v>45314</v>
      </c>
    </row>
    <row r="241" spans="1:10" ht="14.4">
      <c r="A241" s="113" t="s">
        <v>39</v>
      </c>
      <c r="B241" s="113" t="s">
        <v>318</v>
      </c>
      <c r="C241" s="113" t="s">
        <v>28</v>
      </c>
      <c r="D241" s="113" t="s">
        <v>90</v>
      </c>
      <c r="E241" s="113" t="s">
        <v>149</v>
      </c>
      <c r="F241" s="114">
        <v>5431200</v>
      </c>
      <c r="G241" s="115">
        <v>585000</v>
      </c>
      <c r="H241" s="113" t="s">
        <v>153</v>
      </c>
      <c r="I241" s="113" t="s">
        <v>150</v>
      </c>
      <c r="J241" s="116">
        <v>45314</v>
      </c>
    </row>
    <row r="242" spans="1:10" ht="14.4">
      <c r="A242" s="113" t="s">
        <v>39</v>
      </c>
      <c r="B242" s="113" t="s">
        <v>318</v>
      </c>
      <c r="C242" s="113" t="s">
        <v>88</v>
      </c>
      <c r="D242" s="113" t="s">
        <v>89</v>
      </c>
      <c r="E242" s="113" t="s">
        <v>152</v>
      </c>
      <c r="F242" s="114">
        <v>5433287</v>
      </c>
      <c r="G242" s="115">
        <v>204900</v>
      </c>
      <c r="H242" s="113" t="s">
        <v>153</v>
      </c>
      <c r="I242" s="113" t="s">
        <v>150</v>
      </c>
      <c r="J242" s="116">
        <v>45322</v>
      </c>
    </row>
    <row r="243" spans="1:10" ht="14.4">
      <c r="A243" s="113" t="s">
        <v>39</v>
      </c>
      <c r="B243" s="113" t="s">
        <v>318</v>
      </c>
      <c r="C243" s="113" t="s">
        <v>28</v>
      </c>
      <c r="D243" s="113" t="s">
        <v>49</v>
      </c>
      <c r="E243" s="113" t="s">
        <v>152</v>
      </c>
      <c r="F243" s="114">
        <v>5433026</v>
      </c>
      <c r="G243" s="115">
        <v>285000</v>
      </c>
      <c r="H243" s="113" t="s">
        <v>153</v>
      </c>
      <c r="I243" s="113" t="s">
        <v>150</v>
      </c>
      <c r="J243" s="116">
        <v>45322</v>
      </c>
    </row>
    <row r="244" spans="1:10" ht="14.4">
      <c r="A244" s="113" t="s">
        <v>39</v>
      </c>
      <c r="B244" s="113" t="s">
        <v>318</v>
      </c>
      <c r="C244" s="113" t="s">
        <v>88</v>
      </c>
      <c r="D244" s="113" t="s">
        <v>89</v>
      </c>
      <c r="E244" s="113" t="s">
        <v>149</v>
      </c>
      <c r="F244" s="114">
        <v>5433309</v>
      </c>
      <c r="G244" s="115">
        <v>725000</v>
      </c>
      <c r="H244" s="113" t="s">
        <v>153</v>
      </c>
      <c r="I244" s="113" t="s">
        <v>150</v>
      </c>
      <c r="J244" s="116">
        <v>45322</v>
      </c>
    </row>
    <row r="245" spans="1:10" ht="14.4">
      <c r="A245" s="113" t="s">
        <v>39</v>
      </c>
      <c r="B245" s="113" t="s">
        <v>318</v>
      </c>
      <c r="C245" s="113" t="s">
        <v>28</v>
      </c>
      <c r="D245" s="113" t="s">
        <v>94</v>
      </c>
      <c r="E245" s="113" t="s">
        <v>149</v>
      </c>
      <c r="F245" s="114">
        <v>5430963</v>
      </c>
      <c r="G245" s="115">
        <v>612500</v>
      </c>
      <c r="H245" s="113" t="s">
        <v>153</v>
      </c>
      <c r="I245" s="113" t="s">
        <v>150</v>
      </c>
      <c r="J245" s="116">
        <v>45313</v>
      </c>
    </row>
    <row r="246" spans="1:10" ht="14.4">
      <c r="A246" s="113" t="s">
        <v>39</v>
      </c>
      <c r="B246" s="113" t="s">
        <v>318</v>
      </c>
      <c r="C246" s="113" t="s">
        <v>28</v>
      </c>
      <c r="D246" s="113" t="s">
        <v>46</v>
      </c>
      <c r="E246" s="113" t="s">
        <v>149</v>
      </c>
      <c r="F246" s="114">
        <v>5432808</v>
      </c>
      <c r="G246" s="115">
        <v>715000</v>
      </c>
      <c r="H246" s="113" t="s">
        <v>153</v>
      </c>
      <c r="I246" s="113" t="s">
        <v>150</v>
      </c>
      <c r="J246" s="116">
        <v>45321</v>
      </c>
    </row>
    <row r="247" spans="1:10" ht="14.4">
      <c r="A247" s="113" t="s">
        <v>39</v>
      </c>
      <c r="B247" s="113" t="s">
        <v>318</v>
      </c>
      <c r="C247" s="113" t="s">
        <v>28</v>
      </c>
      <c r="D247" s="113" t="s">
        <v>49</v>
      </c>
      <c r="E247" s="113" t="s">
        <v>149</v>
      </c>
      <c r="F247" s="114">
        <v>5431261</v>
      </c>
      <c r="G247" s="115">
        <v>447000</v>
      </c>
      <c r="H247" s="113" t="s">
        <v>153</v>
      </c>
      <c r="I247" s="113" t="s">
        <v>150</v>
      </c>
      <c r="J247" s="116">
        <v>45314</v>
      </c>
    </row>
    <row r="248" spans="1:10" ht="14.4">
      <c r="A248" s="113" t="s">
        <v>39</v>
      </c>
      <c r="B248" s="113" t="s">
        <v>318</v>
      </c>
      <c r="C248" s="113" t="s">
        <v>88</v>
      </c>
      <c r="D248" s="113" t="s">
        <v>89</v>
      </c>
      <c r="E248" s="113" t="s">
        <v>149</v>
      </c>
      <c r="F248" s="114">
        <v>5433011</v>
      </c>
      <c r="G248" s="115">
        <v>775000</v>
      </c>
      <c r="H248" s="113" t="s">
        <v>153</v>
      </c>
      <c r="I248" s="113" t="s">
        <v>150</v>
      </c>
      <c r="J248" s="116">
        <v>45322</v>
      </c>
    </row>
    <row r="249" spans="1:10" ht="14.4">
      <c r="A249" s="113" t="s">
        <v>39</v>
      </c>
      <c r="B249" s="113" t="s">
        <v>318</v>
      </c>
      <c r="C249" s="113" t="s">
        <v>47</v>
      </c>
      <c r="D249" s="113" t="s">
        <v>48</v>
      </c>
      <c r="E249" s="113" t="s">
        <v>152</v>
      </c>
      <c r="F249" s="114">
        <v>5430960</v>
      </c>
      <c r="G249" s="115">
        <v>320000</v>
      </c>
      <c r="H249" s="113" t="s">
        <v>153</v>
      </c>
      <c r="I249" s="113" t="s">
        <v>150</v>
      </c>
      <c r="J249" s="116">
        <v>45313</v>
      </c>
    </row>
    <row r="250" spans="1:10" ht="14.4">
      <c r="A250" s="113" t="s">
        <v>39</v>
      </c>
      <c r="B250" s="113" t="s">
        <v>318</v>
      </c>
      <c r="C250" s="113" t="s">
        <v>28</v>
      </c>
      <c r="D250" s="113" t="s">
        <v>93</v>
      </c>
      <c r="E250" s="113" t="s">
        <v>149</v>
      </c>
      <c r="F250" s="114">
        <v>5432813</v>
      </c>
      <c r="G250" s="115">
        <v>499990</v>
      </c>
      <c r="H250" s="113" t="s">
        <v>150</v>
      </c>
      <c r="I250" s="113" t="s">
        <v>150</v>
      </c>
      <c r="J250" s="116">
        <v>45321</v>
      </c>
    </row>
    <row r="251" spans="1:10" ht="14.4">
      <c r="A251" s="113" t="s">
        <v>39</v>
      </c>
      <c r="B251" s="113" t="s">
        <v>318</v>
      </c>
      <c r="C251" s="113" t="s">
        <v>28</v>
      </c>
      <c r="D251" s="113" t="s">
        <v>90</v>
      </c>
      <c r="E251" s="113" t="s">
        <v>155</v>
      </c>
      <c r="F251" s="114">
        <v>5431289</v>
      </c>
      <c r="G251" s="115">
        <v>375000</v>
      </c>
      <c r="H251" s="113" t="s">
        <v>153</v>
      </c>
      <c r="I251" s="113" t="s">
        <v>150</v>
      </c>
      <c r="J251" s="116">
        <v>45314</v>
      </c>
    </row>
    <row r="252" spans="1:10" ht="14.4">
      <c r="A252" s="113" t="s">
        <v>39</v>
      </c>
      <c r="B252" s="113" t="s">
        <v>318</v>
      </c>
      <c r="C252" s="113" t="s">
        <v>28</v>
      </c>
      <c r="D252" s="113" t="s">
        <v>49</v>
      </c>
      <c r="E252" s="113" t="s">
        <v>149</v>
      </c>
      <c r="F252" s="114">
        <v>5431049</v>
      </c>
      <c r="G252" s="115">
        <v>559000</v>
      </c>
      <c r="H252" s="113" t="s">
        <v>153</v>
      </c>
      <c r="I252" s="113" t="s">
        <v>150</v>
      </c>
      <c r="J252" s="116">
        <v>45314</v>
      </c>
    </row>
    <row r="253" spans="1:10" ht="14.4">
      <c r="A253" s="113" t="s">
        <v>96</v>
      </c>
      <c r="B253" s="113" t="s">
        <v>319</v>
      </c>
      <c r="C253" s="113" t="s">
        <v>97</v>
      </c>
      <c r="D253" s="113" t="s">
        <v>101</v>
      </c>
      <c r="E253" s="113" t="s">
        <v>149</v>
      </c>
      <c r="F253" s="114">
        <v>5429853</v>
      </c>
      <c r="G253" s="115">
        <v>429900</v>
      </c>
      <c r="H253" s="113" t="s">
        <v>153</v>
      </c>
      <c r="I253" s="113" t="s">
        <v>150</v>
      </c>
      <c r="J253" s="116">
        <v>45307</v>
      </c>
    </row>
    <row r="254" spans="1:10" ht="14.4">
      <c r="A254" s="113" t="s">
        <v>96</v>
      </c>
      <c r="B254" s="113" t="s">
        <v>319</v>
      </c>
      <c r="C254" s="113" t="s">
        <v>97</v>
      </c>
      <c r="D254" s="113" t="s">
        <v>101</v>
      </c>
      <c r="E254" s="113" t="s">
        <v>152</v>
      </c>
      <c r="F254" s="114">
        <v>5432926</v>
      </c>
      <c r="G254" s="115">
        <v>420000</v>
      </c>
      <c r="H254" s="113" t="s">
        <v>153</v>
      </c>
      <c r="I254" s="113" t="s">
        <v>150</v>
      </c>
      <c r="J254" s="116">
        <v>45321</v>
      </c>
    </row>
    <row r="255" spans="1:10" ht="14.4">
      <c r="A255" s="113" t="s">
        <v>96</v>
      </c>
      <c r="B255" s="113" t="s">
        <v>319</v>
      </c>
      <c r="C255" s="113" t="s">
        <v>97</v>
      </c>
      <c r="D255" s="113" t="s">
        <v>101</v>
      </c>
      <c r="E255" s="113" t="s">
        <v>149</v>
      </c>
      <c r="F255" s="114">
        <v>5429368</v>
      </c>
      <c r="G255" s="115">
        <v>405000</v>
      </c>
      <c r="H255" s="113" t="s">
        <v>153</v>
      </c>
      <c r="I255" s="113" t="s">
        <v>150</v>
      </c>
      <c r="J255" s="116">
        <v>45302</v>
      </c>
    </row>
    <row r="256" spans="1:10" ht="14.4">
      <c r="A256" s="113" t="s">
        <v>96</v>
      </c>
      <c r="B256" s="113" t="s">
        <v>319</v>
      </c>
      <c r="C256" s="113" t="s">
        <v>97</v>
      </c>
      <c r="D256" s="113" t="s">
        <v>101</v>
      </c>
      <c r="E256" s="113" t="s">
        <v>149</v>
      </c>
      <c r="F256" s="114">
        <v>5432488</v>
      </c>
      <c r="G256" s="115">
        <v>759000</v>
      </c>
      <c r="H256" s="113" t="s">
        <v>153</v>
      </c>
      <c r="I256" s="113" t="s">
        <v>150</v>
      </c>
      <c r="J256" s="116">
        <v>45317</v>
      </c>
    </row>
    <row r="257" spans="1:10" ht="14.4">
      <c r="A257" s="113" t="s">
        <v>96</v>
      </c>
      <c r="B257" s="113" t="s">
        <v>319</v>
      </c>
      <c r="C257" s="113" t="s">
        <v>97</v>
      </c>
      <c r="D257" s="113" t="s">
        <v>101</v>
      </c>
      <c r="E257" s="113" t="s">
        <v>152</v>
      </c>
      <c r="F257" s="114">
        <v>5430303</v>
      </c>
      <c r="G257" s="115">
        <v>500000</v>
      </c>
      <c r="H257" s="113" t="s">
        <v>153</v>
      </c>
      <c r="I257" s="113" t="s">
        <v>150</v>
      </c>
      <c r="J257" s="116">
        <v>45309</v>
      </c>
    </row>
    <row r="258" spans="1:10" ht="14.4">
      <c r="A258" s="113" t="s">
        <v>96</v>
      </c>
      <c r="B258" s="113" t="s">
        <v>319</v>
      </c>
      <c r="C258" s="113" t="s">
        <v>97</v>
      </c>
      <c r="D258" s="113" t="s">
        <v>101</v>
      </c>
      <c r="E258" s="113" t="s">
        <v>149</v>
      </c>
      <c r="F258" s="114">
        <v>5430308</v>
      </c>
      <c r="G258" s="115">
        <v>383000</v>
      </c>
      <c r="H258" s="113" t="s">
        <v>153</v>
      </c>
      <c r="I258" s="113" t="s">
        <v>150</v>
      </c>
      <c r="J258" s="116">
        <v>45309</v>
      </c>
    </row>
    <row r="259" spans="1:10" ht="14.4">
      <c r="A259" s="113" t="s">
        <v>96</v>
      </c>
      <c r="B259" s="113" t="s">
        <v>319</v>
      </c>
      <c r="C259" s="113" t="s">
        <v>97</v>
      </c>
      <c r="D259" s="113" t="s">
        <v>101</v>
      </c>
      <c r="E259" s="113" t="s">
        <v>149</v>
      </c>
      <c r="F259" s="114">
        <v>5428503</v>
      </c>
      <c r="G259" s="115">
        <v>479900</v>
      </c>
      <c r="H259" s="113" t="s">
        <v>153</v>
      </c>
      <c r="I259" s="113" t="s">
        <v>150</v>
      </c>
      <c r="J259" s="116">
        <v>45296</v>
      </c>
    </row>
    <row r="260" spans="1:10" ht="14.4">
      <c r="A260" s="113" t="s">
        <v>96</v>
      </c>
      <c r="B260" s="113" t="s">
        <v>319</v>
      </c>
      <c r="C260" s="113" t="s">
        <v>97</v>
      </c>
      <c r="D260" s="113" t="s">
        <v>101</v>
      </c>
      <c r="E260" s="113" t="s">
        <v>149</v>
      </c>
      <c r="F260" s="114">
        <v>5432928</v>
      </c>
      <c r="G260" s="115">
        <v>665000</v>
      </c>
      <c r="H260" s="113" t="s">
        <v>153</v>
      </c>
      <c r="I260" s="113" t="s">
        <v>150</v>
      </c>
      <c r="J260" s="116">
        <v>45321</v>
      </c>
    </row>
    <row r="261" spans="1:10" ht="14.4">
      <c r="A261" s="113" t="s">
        <v>96</v>
      </c>
      <c r="B261" s="113" t="s">
        <v>319</v>
      </c>
      <c r="C261" s="113" t="s">
        <v>97</v>
      </c>
      <c r="D261" s="113" t="s">
        <v>101</v>
      </c>
      <c r="E261" s="113" t="s">
        <v>152</v>
      </c>
      <c r="F261" s="114">
        <v>5428487</v>
      </c>
      <c r="G261" s="115">
        <v>300000</v>
      </c>
      <c r="H261" s="113" t="s">
        <v>153</v>
      </c>
      <c r="I261" s="113" t="s">
        <v>150</v>
      </c>
      <c r="J261" s="116">
        <v>45296</v>
      </c>
    </row>
    <row r="262" spans="1:10" ht="14.4">
      <c r="A262" s="113" t="s">
        <v>96</v>
      </c>
      <c r="B262" s="113" t="s">
        <v>319</v>
      </c>
      <c r="C262" s="113" t="s">
        <v>97</v>
      </c>
      <c r="D262" s="113" t="s">
        <v>101</v>
      </c>
      <c r="E262" s="113" t="s">
        <v>152</v>
      </c>
      <c r="F262" s="114">
        <v>5429596</v>
      </c>
      <c r="G262" s="115">
        <v>795000</v>
      </c>
      <c r="H262" s="113" t="s">
        <v>153</v>
      </c>
      <c r="I262" s="113" t="s">
        <v>150</v>
      </c>
      <c r="J262" s="116">
        <v>45303</v>
      </c>
    </row>
    <row r="263" spans="1:10" ht="14.4">
      <c r="A263" s="113" t="s">
        <v>96</v>
      </c>
      <c r="B263" s="113" t="s">
        <v>319</v>
      </c>
      <c r="C263" s="113" t="s">
        <v>97</v>
      </c>
      <c r="D263" s="113" t="s">
        <v>101</v>
      </c>
      <c r="E263" s="113" t="s">
        <v>149</v>
      </c>
      <c r="F263" s="114">
        <v>5432703</v>
      </c>
      <c r="G263" s="115">
        <v>555000</v>
      </c>
      <c r="H263" s="113" t="s">
        <v>153</v>
      </c>
      <c r="I263" s="113" t="s">
        <v>150</v>
      </c>
      <c r="J263" s="116">
        <v>45320</v>
      </c>
    </row>
    <row r="264" spans="1:10" ht="14.4">
      <c r="A264" s="113" t="s">
        <v>98</v>
      </c>
      <c r="B264" s="113" t="s">
        <v>320</v>
      </c>
      <c r="C264" s="113" t="s">
        <v>57</v>
      </c>
      <c r="D264" s="113" t="s">
        <v>58</v>
      </c>
      <c r="E264" s="113" t="s">
        <v>149</v>
      </c>
      <c r="F264" s="114">
        <v>5429932</v>
      </c>
      <c r="G264" s="115">
        <v>10000000</v>
      </c>
      <c r="H264" s="113" t="s">
        <v>153</v>
      </c>
      <c r="I264" s="113" t="s">
        <v>150</v>
      </c>
      <c r="J264" s="116">
        <v>45308</v>
      </c>
    </row>
    <row r="265" spans="1:10" ht="14.4">
      <c r="A265" s="113" t="s">
        <v>98</v>
      </c>
      <c r="B265" s="113" t="s">
        <v>320</v>
      </c>
      <c r="C265" s="113" t="s">
        <v>57</v>
      </c>
      <c r="D265" s="113" t="s">
        <v>58</v>
      </c>
      <c r="E265" s="113" t="s">
        <v>149</v>
      </c>
      <c r="F265" s="114">
        <v>5429931</v>
      </c>
      <c r="G265" s="115">
        <v>2400000</v>
      </c>
      <c r="H265" s="113" t="s">
        <v>153</v>
      </c>
      <c r="I265" s="113" t="s">
        <v>150</v>
      </c>
      <c r="J265" s="116">
        <v>45308</v>
      </c>
    </row>
    <row r="266" spans="1:10" ht="14.4">
      <c r="A266" s="113" t="s">
        <v>98</v>
      </c>
      <c r="B266" s="113" t="s">
        <v>320</v>
      </c>
      <c r="C266" s="113" t="s">
        <v>99</v>
      </c>
      <c r="D266" s="113" t="s">
        <v>100</v>
      </c>
      <c r="E266" s="113" t="s">
        <v>149</v>
      </c>
      <c r="F266" s="114">
        <v>5428466</v>
      </c>
      <c r="G266" s="115">
        <v>1075000</v>
      </c>
      <c r="H266" s="113" t="s">
        <v>153</v>
      </c>
      <c r="I266" s="113" t="s">
        <v>150</v>
      </c>
      <c r="J266" s="116">
        <v>45296</v>
      </c>
    </row>
    <row r="267" spans="1:10" ht="14.4">
      <c r="A267" s="113" t="s">
        <v>98</v>
      </c>
      <c r="B267" s="113" t="s">
        <v>320</v>
      </c>
      <c r="C267" s="113" t="s">
        <v>99</v>
      </c>
      <c r="D267" s="113" t="s">
        <v>73</v>
      </c>
      <c r="E267" s="113" t="s">
        <v>149</v>
      </c>
      <c r="F267" s="114">
        <v>5428395</v>
      </c>
      <c r="G267" s="115">
        <v>821500</v>
      </c>
      <c r="H267" s="113" t="s">
        <v>153</v>
      </c>
      <c r="I267" s="113" t="s">
        <v>150</v>
      </c>
      <c r="J267" s="116">
        <v>45296</v>
      </c>
    </row>
    <row r="268" spans="1:10" ht="14.4">
      <c r="A268" s="113" t="s">
        <v>98</v>
      </c>
      <c r="B268" s="113" t="s">
        <v>320</v>
      </c>
      <c r="C268" s="113" t="s">
        <v>99</v>
      </c>
      <c r="D268" s="113" t="s">
        <v>73</v>
      </c>
      <c r="E268" s="113" t="s">
        <v>149</v>
      </c>
      <c r="F268" s="114">
        <v>5429214</v>
      </c>
      <c r="G268" s="115">
        <v>535000</v>
      </c>
      <c r="H268" s="113" t="s">
        <v>153</v>
      </c>
      <c r="I268" s="113" t="s">
        <v>150</v>
      </c>
      <c r="J268" s="116">
        <v>45301</v>
      </c>
    </row>
    <row r="269" spans="1:10" ht="14.4">
      <c r="A269" s="113" t="s">
        <v>98</v>
      </c>
      <c r="B269" s="113" t="s">
        <v>320</v>
      </c>
      <c r="C269" s="113" t="s">
        <v>57</v>
      </c>
      <c r="D269" s="113" t="s">
        <v>58</v>
      </c>
      <c r="E269" s="113" t="s">
        <v>152</v>
      </c>
      <c r="F269" s="114">
        <v>5433024</v>
      </c>
      <c r="G269" s="115">
        <v>1050000</v>
      </c>
      <c r="H269" s="113" t="s">
        <v>153</v>
      </c>
      <c r="I269" s="113" t="s">
        <v>150</v>
      </c>
      <c r="J269" s="116">
        <v>45322</v>
      </c>
    </row>
    <row r="270" spans="1:10" ht="14.4">
      <c r="A270" s="113" t="s">
        <v>98</v>
      </c>
      <c r="B270" s="113" t="s">
        <v>320</v>
      </c>
      <c r="C270" s="113" t="s">
        <v>163</v>
      </c>
      <c r="D270" s="113" t="s">
        <v>100</v>
      </c>
      <c r="E270" s="113" t="s">
        <v>149</v>
      </c>
      <c r="F270" s="114">
        <v>5432125</v>
      </c>
      <c r="G270" s="115">
        <v>500000</v>
      </c>
      <c r="H270" s="113" t="s">
        <v>153</v>
      </c>
      <c r="I270" s="113" t="s">
        <v>150</v>
      </c>
      <c r="J270" s="116">
        <v>45316</v>
      </c>
    </row>
    <row r="271" spans="1:10" ht="14.4">
      <c r="A271" s="113" t="s">
        <v>98</v>
      </c>
      <c r="B271" s="113" t="s">
        <v>320</v>
      </c>
      <c r="C271" s="113" t="s">
        <v>57</v>
      </c>
      <c r="D271" s="113" t="s">
        <v>58</v>
      </c>
      <c r="E271" s="113" t="s">
        <v>149</v>
      </c>
      <c r="F271" s="114">
        <v>5430186</v>
      </c>
      <c r="G271" s="115">
        <v>9700000</v>
      </c>
      <c r="H271" s="113" t="s">
        <v>153</v>
      </c>
      <c r="I271" s="113" t="s">
        <v>150</v>
      </c>
      <c r="J271" s="116">
        <v>45309</v>
      </c>
    </row>
    <row r="272" spans="1:10" ht="14.4">
      <c r="A272" s="113" t="s">
        <v>102</v>
      </c>
      <c r="B272" s="113" t="s">
        <v>321</v>
      </c>
      <c r="C272" s="113" t="s">
        <v>27</v>
      </c>
      <c r="D272" s="113" t="s">
        <v>105</v>
      </c>
      <c r="E272" s="113" t="s">
        <v>152</v>
      </c>
      <c r="F272" s="114">
        <v>5429563</v>
      </c>
      <c r="G272" s="115">
        <v>774250</v>
      </c>
      <c r="H272" s="113" t="s">
        <v>153</v>
      </c>
      <c r="I272" s="113" t="s">
        <v>150</v>
      </c>
      <c r="J272" s="116">
        <v>45303</v>
      </c>
    </row>
    <row r="273" spans="1:10" ht="14.4">
      <c r="A273" s="113" t="s">
        <v>102</v>
      </c>
      <c r="B273" s="113" t="s">
        <v>321</v>
      </c>
      <c r="C273" s="113" t="s">
        <v>165</v>
      </c>
      <c r="D273" s="113" t="s">
        <v>112</v>
      </c>
      <c r="E273" s="113" t="s">
        <v>149</v>
      </c>
      <c r="F273" s="114">
        <v>5429527</v>
      </c>
      <c r="G273" s="115">
        <v>528000</v>
      </c>
      <c r="H273" s="113" t="s">
        <v>153</v>
      </c>
      <c r="I273" s="113" t="s">
        <v>150</v>
      </c>
      <c r="J273" s="116">
        <v>45303</v>
      </c>
    </row>
    <row r="274" spans="1:10" ht="14.4">
      <c r="A274" s="113" t="s">
        <v>102</v>
      </c>
      <c r="B274" s="113" t="s">
        <v>321</v>
      </c>
      <c r="C274" s="113" t="s">
        <v>27</v>
      </c>
      <c r="D274" s="113" t="s">
        <v>107</v>
      </c>
      <c r="E274" s="113" t="s">
        <v>149</v>
      </c>
      <c r="F274" s="114">
        <v>5433082</v>
      </c>
      <c r="G274" s="115">
        <v>850000</v>
      </c>
      <c r="H274" s="113" t="s">
        <v>153</v>
      </c>
      <c r="I274" s="113" t="s">
        <v>150</v>
      </c>
      <c r="J274" s="116">
        <v>45322</v>
      </c>
    </row>
    <row r="275" spans="1:10" ht="14.4">
      <c r="A275" s="113" t="s">
        <v>102</v>
      </c>
      <c r="B275" s="113" t="s">
        <v>321</v>
      </c>
      <c r="C275" s="113" t="s">
        <v>97</v>
      </c>
      <c r="D275" s="113" t="s">
        <v>110</v>
      </c>
      <c r="E275" s="113" t="s">
        <v>169</v>
      </c>
      <c r="F275" s="114">
        <v>5428665</v>
      </c>
      <c r="G275" s="115">
        <v>900000</v>
      </c>
      <c r="H275" s="113" t="s">
        <v>153</v>
      </c>
      <c r="I275" s="113" t="s">
        <v>150</v>
      </c>
      <c r="J275" s="116">
        <v>45299</v>
      </c>
    </row>
    <row r="276" spans="1:10" ht="14.4">
      <c r="A276" s="113" t="s">
        <v>102</v>
      </c>
      <c r="B276" s="113" t="s">
        <v>321</v>
      </c>
      <c r="C276" s="113" t="s">
        <v>165</v>
      </c>
      <c r="D276" s="113" t="s">
        <v>112</v>
      </c>
      <c r="E276" s="113" t="s">
        <v>149</v>
      </c>
      <c r="F276" s="114">
        <v>5429530</v>
      </c>
      <c r="G276" s="115">
        <v>865000</v>
      </c>
      <c r="H276" s="113" t="s">
        <v>153</v>
      </c>
      <c r="I276" s="113" t="s">
        <v>150</v>
      </c>
      <c r="J276" s="116">
        <v>45303</v>
      </c>
    </row>
    <row r="277" spans="1:10" ht="14.4">
      <c r="A277" s="113" t="s">
        <v>102</v>
      </c>
      <c r="B277" s="113" t="s">
        <v>321</v>
      </c>
      <c r="C277" s="113" t="s">
        <v>27</v>
      </c>
      <c r="D277" s="113" t="s">
        <v>50</v>
      </c>
      <c r="E277" s="113" t="s">
        <v>155</v>
      </c>
      <c r="F277" s="114">
        <v>5428545</v>
      </c>
      <c r="G277" s="115">
        <v>315000</v>
      </c>
      <c r="H277" s="113" t="s">
        <v>153</v>
      </c>
      <c r="I277" s="113" t="s">
        <v>150</v>
      </c>
      <c r="J277" s="116">
        <v>45296</v>
      </c>
    </row>
    <row r="278" spans="1:10" ht="14.4">
      <c r="A278" s="113" t="s">
        <v>102</v>
      </c>
      <c r="B278" s="113" t="s">
        <v>321</v>
      </c>
      <c r="C278" s="113" t="s">
        <v>27</v>
      </c>
      <c r="D278" s="113" t="s">
        <v>106</v>
      </c>
      <c r="E278" s="113" t="s">
        <v>149</v>
      </c>
      <c r="F278" s="114">
        <v>5433080</v>
      </c>
      <c r="G278" s="115">
        <v>200000</v>
      </c>
      <c r="H278" s="113" t="s">
        <v>153</v>
      </c>
      <c r="I278" s="113" t="s">
        <v>150</v>
      </c>
      <c r="J278" s="116">
        <v>45322</v>
      </c>
    </row>
    <row r="279" spans="1:10" ht="14.4">
      <c r="A279" s="113" t="s">
        <v>102</v>
      </c>
      <c r="B279" s="113" t="s">
        <v>321</v>
      </c>
      <c r="C279" s="113" t="s">
        <v>97</v>
      </c>
      <c r="D279" s="113" t="s">
        <v>110</v>
      </c>
      <c r="E279" s="113" t="s">
        <v>152</v>
      </c>
      <c r="F279" s="114">
        <v>5428410</v>
      </c>
      <c r="G279" s="115">
        <v>425000</v>
      </c>
      <c r="H279" s="113" t="s">
        <v>153</v>
      </c>
      <c r="I279" s="113" t="s">
        <v>150</v>
      </c>
      <c r="J279" s="116">
        <v>45296</v>
      </c>
    </row>
    <row r="280" spans="1:10" ht="14.4">
      <c r="A280" s="113" t="s">
        <v>102</v>
      </c>
      <c r="B280" s="113" t="s">
        <v>321</v>
      </c>
      <c r="C280" s="113" t="s">
        <v>165</v>
      </c>
      <c r="D280" s="113" t="s">
        <v>72</v>
      </c>
      <c r="E280" s="113" t="s">
        <v>149</v>
      </c>
      <c r="F280" s="114">
        <v>5432445</v>
      </c>
      <c r="G280" s="115">
        <v>600000</v>
      </c>
      <c r="H280" s="113" t="s">
        <v>153</v>
      </c>
      <c r="I280" s="113" t="s">
        <v>150</v>
      </c>
      <c r="J280" s="116">
        <v>45317</v>
      </c>
    </row>
    <row r="281" spans="1:10" ht="14.4">
      <c r="A281" s="113" t="s">
        <v>102</v>
      </c>
      <c r="B281" s="113" t="s">
        <v>321</v>
      </c>
      <c r="C281" s="113" t="s">
        <v>97</v>
      </c>
      <c r="D281" s="113" t="s">
        <v>111</v>
      </c>
      <c r="E281" s="113" t="s">
        <v>152</v>
      </c>
      <c r="F281" s="114">
        <v>5428713</v>
      </c>
      <c r="G281" s="115">
        <v>429900</v>
      </c>
      <c r="H281" s="113" t="s">
        <v>153</v>
      </c>
      <c r="I281" s="113" t="s">
        <v>150</v>
      </c>
      <c r="J281" s="116">
        <v>45299</v>
      </c>
    </row>
    <row r="282" spans="1:10" ht="14.4">
      <c r="A282" s="113" t="s">
        <v>102</v>
      </c>
      <c r="B282" s="113" t="s">
        <v>321</v>
      </c>
      <c r="C282" s="113" t="s">
        <v>27</v>
      </c>
      <c r="D282" s="113" t="s">
        <v>105</v>
      </c>
      <c r="E282" s="113" t="s">
        <v>149</v>
      </c>
      <c r="F282" s="114">
        <v>5432447</v>
      </c>
      <c r="G282" s="115">
        <v>1400000</v>
      </c>
      <c r="H282" s="113" t="s">
        <v>153</v>
      </c>
      <c r="I282" s="113" t="s">
        <v>150</v>
      </c>
      <c r="J282" s="116">
        <v>45317</v>
      </c>
    </row>
    <row r="283" spans="1:10" ht="14.4">
      <c r="A283" s="113" t="s">
        <v>102</v>
      </c>
      <c r="B283" s="113" t="s">
        <v>321</v>
      </c>
      <c r="C283" s="113" t="s">
        <v>165</v>
      </c>
      <c r="D283" s="113" t="s">
        <v>112</v>
      </c>
      <c r="E283" s="113" t="s">
        <v>152</v>
      </c>
      <c r="F283" s="114">
        <v>5432941</v>
      </c>
      <c r="G283" s="115">
        <v>700000</v>
      </c>
      <c r="H283" s="113" t="s">
        <v>153</v>
      </c>
      <c r="I283" s="113" t="s">
        <v>150</v>
      </c>
      <c r="J283" s="116">
        <v>45321</v>
      </c>
    </row>
    <row r="284" spans="1:10" ht="14.4">
      <c r="A284" s="113" t="s">
        <v>102</v>
      </c>
      <c r="B284" s="113" t="s">
        <v>321</v>
      </c>
      <c r="C284" s="113" t="s">
        <v>27</v>
      </c>
      <c r="D284" s="113" t="s">
        <v>72</v>
      </c>
      <c r="E284" s="113" t="s">
        <v>149</v>
      </c>
      <c r="F284" s="114">
        <v>5428425</v>
      </c>
      <c r="G284" s="115">
        <v>365000</v>
      </c>
      <c r="H284" s="113" t="s">
        <v>153</v>
      </c>
      <c r="I284" s="113" t="s">
        <v>150</v>
      </c>
      <c r="J284" s="116">
        <v>45296</v>
      </c>
    </row>
    <row r="285" spans="1:10" ht="14.4">
      <c r="A285" s="113" t="s">
        <v>102</v>
      </c>
      <c r="B285" s="113" t="s">
        <v>321</v>
      </c>
      <c r="C285" s="113" t="s">
        <v>97</v>
      </c>
      <c r="D285" s="113" t="s">
        <v>110</v>
      </c>
      <c r="E285" s="113" t="s">
        <v>156</v>
      </c>
      <c r="F285" s="114">
        <v>5428741</v>
      </c>
      <c r="G285" s="115">
        <v>2500000</v>
      </c>
      <c r="H285" s="113" t="s">
        <v>153</v>
      </c>
      <c r="I285" s="113" t="s">
        <v>150</v>
      </c>
      <c r="J285" s="116">
        <v>45299</v>
      </c>
    </row>
    <row r="286" spans="1:10" ht="14.4">
      <c r="A286" s="113" t="s">
        <v>102</v>
      </c>
      <c r="B286" s="113" t="s">
        <v>321</v>
      </c>
      <c r="C286" s="113" t="s">
        <v>97</v>
      </c>
      <c r="D286" s="113" t="s">
        <v>168</v>
      </c>
      <c r="E286" s="113" t="s">
        <v>152</v>
      </c>
      <c r="F286" s="114">
        <v>5428702</v>
      </c>
      <c r="G286" s="115">
        <v>380000</v>
      </c>
      <c r="H286" s="113" t="s">
        <v>153</v>
      </c>
      <c r="I286" s="113" t="s">
        <v>150</v>
      </c>
      <c r="J286" s="116">
        <v>45299</v>
      </c>
    </row>
    <row r="287" spans="1:10" ht="14.4">
      <c r="A287" s="113" t="s">
        <v>102</v>
      </c>
      <c r="B287" s="113" t="s">
        <v>321</v>
      </c>
      <c r="C287" s="113" t="s">
        <v>27</v>
      </c>
      <c r="D287" s="113" t="s">
        <v>164</v>
      </c>
      <c r="E287" s="113" t="s">
        <v>156</v>
      </c>
      <c r="F287" s="114">
        <v>5432991</v>
      </c>
      <c r="G287" s="115">
        <v>1550000</v>
      </c>
      <c r="H287" s="113" t="s">
        <v>153</v>
      </c>
      <c r="I287" s="113" t="s">
        <v>150</v>
      </c>
      <c r="J287" s="116">
        <v>45322</v>
      </c>
    </row>
    <row r="288" spans="1:10" ht="14.4">
      <c r="A288" s="113" t="s">
        <v>102</v>
      </c>
      <c r="B288" s="113" t="s">
        <v>321</v>
      </c>
      <c r="C288" s="113" t="s">
        <v>165</v>
      </c>
      <c r="D288" s="113" t="s">
        <v>112</v>
      </c>
      <c r="E288" s="113" t="s">
        <v>149</v>
      </c>
      <c r="F288" s="114">
        <v>5433004</v>
      </c>
      <c r="G288" s="115">
        <v>520000</v>
      </c>
      <c r="H288" s="113" t="s">
        <v>153</v>
      </c>
      <c r="I288" s="113" t="s">
        <v>150</v>
      </c>
      <c r="J288" s="116">
        <v>45322</v>
      </c>
    </row>
    <row r="289" spans="1:10" ht="14.4">
      <c r="A289" s="113" t="s">
        <v>102</v>
      </c>
      <c r="B289" s="113" t="s">
        <v>321</v>
      </c>
      <c r="C289" s="113" t="s">
        <v>165</v>
      </c>
      <c r="D289" s="113" t="s">
        <v>112</v>
      </c>
      <c r="E289" s="113" t="s">
        <v>152</v>
      </c>
      <c r="F289" s="114">
        <v>5429381</v>
      </c>
      <c r="G289" s="115">
        <v>572443</v>
      </c>
      <c r="H289" s="113" t="s">
        <v>150</v>
      </c>
      <c r="I289" s="113" t="s">
        <v>150</v>
      </c>
      <c r="J289" s="116">
        <v>45302</v>
      </c>
    </row>
    <row r="290" spans="1:10" ht="14.4">
      <c r="A290" s="113" t="s">
        <v>102</v>
      </c>
      <c r="B290" s="113" t="s">
        <v>321</v>
      </c>
      <c r="C290" s="113" t="s">
        <v>27</v>
      </c>
      <c r="D290" s="113" t="s">
        <v>107</v>
      </c>
      <c r="E290" s="113" t="s">
        <v>149</v>
      </c>
      <c r="F290" s="114">
        <v>5429240</v>
      </c>
      <c r="G290" s="115">
        <v>695000</v>
      </c>
      <c r="H290" s="113" t="s">
        <v>153</v>
      </c>
      <c r="I290" s="113" t="s">
        <v>150</v>
      </c>
      <c r="J290" s="116">
        <v>45301</v>
      </c>
    </row>
    <row r="291" spans="1:10" ht="14.4">
      <c r="A291" s="113" t="s">
        <v>102</v>
      </c>
      <c r="B291" s="113" t="s">
        <v>321</v>
      </c>
      <c r="C291" s="113" t="s">
        <v>97</v>
      </c>
      <c r="D291" s="113" t="s">
        <v>111</v>
      </c>
      <c r="E291" s="113" t="s">
        <v>152</v>
      </c>
      <c r="F291" s="114">
        <v>5432857</v>
      </c>
      <c r="G291" s="115">
        <v>405000</v>
      </c>
      <c r="H291" s="113" t="s">
        <v>153</v>
      </c>
      <c r="I291" s="113" t="s">
        <v>150</v>
      </c>
      <c r="J291" s="116">
        <v>45321</v>
      </c>
    </row>
    <row r="292" spans="1:10" ht="14.4">
      <c r="A292" s="113" t="s">
        <v>102</v>
      </c>
      <c r="B292" s="113" t="s">
        <v>321</v>
      </c>
      <c r="C292" s="113" t="s">
        <v>27</v>
      </c>
      <c r="D292" s="113" t="s">
        <v>107</v>
      </c>
      <c r="E292" s="113" t="s">
        <v>149</v>
      </c>
      <c r="F292" s="114">
        <v>5429276</v>
      </c>
      <c r="G292" s="115">
        <v>495000</v>
      </c>
      <c r="H292" s="113" t="s">
        <v>153</v>
      </c>
      <c r="I292" s="113" t="s">
        <v>150</v>
      </c>
      <c r="J292" s="116">
        <v>45301</v>
      </c>
    </row>
    <row r="293" spans="1:10" ht="14.4">
      <c r="A293" s="113" t="s">
        <v>102</v>
      </c>
      <c r="B293" s="113" t="s">
        <v>321</v>
      </c>
      <c r="C293" s="113" t="s">
        <v>27</v>
      </c>
      <c r="D293" s="113" t="s">
        <v>105</v>
      </c>
      <c r="E293" s="113" t="s">
        <v>149</v>
      </c>
      <c r="F293" s="114">
        <v>5432730</v>
      </c>
      <c r="G293" s="115">
        <v>415000</v>
      </c>
      <c r="H293" s="113" t="s">
        <v>153</v>
      </c>
      <c r="I293" s="113" t="s">
        <v>150</v>
      </c>
      <c r="J293" s="116">
        <v>45320</v>
      </c>
    </row>
    <row r="294" spans="1:10" ht="14.4">
      <c r="A294" s="113" t="s">
        <v>102</v>
      </c>
      <c r="B294" s="113" t="s">
        <v>321</v>
      </c>
      <c r="C294" s="113" t="s">
        <v>27</v>
      </c>
      <c r="D294" s="113" t="s">
        <v>50</v>
      </c>
      <c r="E294" s="113" t="s">
        <v>149</v>
      </c>
      <c r="F294" s="114">
        <v>5432714</v>
      </c>
      <c r="G294" s="115">
        <v>554900</v>
      </c>
      <c r="H294" s="113" t="s">
        <v>153</v>
      </c>
      <c r="I294" s="113" t="s">
        <v>150</v>
      </c>
      <c r="J294" s="116">
        <v>45320</v>
      </c>
    </row>
    <row r="295" spans="1:10" ht="14.4">
      <c r="A295" s="113" t="s">
        <v>102</v>
      </c>
      <c r="B295" s="113" t="s">
        <v>321</v>
      </c>
      <c r="C295" s="113" t="s">
        <v>165</v>
      </c>
      <c r="D295" s="113" t="s">
        <v>112</v>
      </c>
      <c r="E295" s="113" t="s">
        <v>149</v>
      </c>
      <c r="F295" s="114">
        <v>5432863</v>
      </c>
      <c r="G295" s="115">
        <v>1398825.16</v>
      </c>
      <c r="H295" s="113" t="s">
        <v>150</v>
      </c>
      <c r="I295" s="113" t="s">
        <v>150</v>
      </c>
      <c r="J295" s="116">
        <v>45321</v>
      </c>
    </row>
    <row r="296" spans="1:10" ht="14.4">
      <c r="A296" s="113" t="s">
        <v>102</v>
      </c>
      <c r="B296" s="113" t="s">
        <v>321</v>
      </c>
      <c r="C296" s="113" t="s">
        <v>103</v>
      </c>
      <c r="D296" s="113" t="s">
        <v>59</v>
      </c>
      <c r="E296" s="113" t="s">
        <v>149</v>
      </c>
      <c r="F296" s="114">
        <v>5429820</v>
      </c>
      <c r="G296" s="115">
        <v>540000</v>
      </c>
      <c r="H296" s="113" t="s">
        <v>153</v>
      </c>
      <c r="I296" s="113" t="s">
        <v>150</v>
      </c>
      <c r="J296" s="116">
        <v>45307</v>
      </c>
    </row>
    <row r="297" spans="1:10" ht="14.4">
      <c r="A297" s="113" t="s">
        <v>102</v>
      </c>
      <c r="B297" s="113" t="s">
        <v>321</v>
      </c>
      <c r="C297" s="113" t="s">
        <v>165</v>
      </c>
      <c r="D297" s="113" t="s">
        <v>72</v>
      </c>
      <c r="E297" s="113" t="s">
        <v>152</v>
      </c>
      <c r="F297" s="114">
        <v>5429585</v>
      </c>
      <c r="G297" s="115">
        <v>215000</v>
      </c>
      <c r="H297" s="113" t="s">
        <v>153</v>
      </c>
      <c r="I297" s="113" t="s">
        <v>150</v>
      </c>
      <c r="J297" s="116">
        <v>45303</v>
      </c>
    </row>
    <row r="298" spans="1:10" ht="14.4">
      <c r="A298" s="113" t="s">
        <v>102</v>
      </c>
      <c r="B298" s="113" t="s">
        <v>321</v>
      </c>
      <c r="C298" s="113" t="s">
        <v>27</v>
      </c>
      <c r="D298" s="113" t="s">
        <v>50</v>
      </c>
      <c r="E298" s="113" t="s">
        <v>149</v>
      </c>
      <c r="F298" s="114">
        <v>5432671</v>
      </c>
      <c r="G298" s="115">
        <v>399500</v>
      </c>
      <c r="H298" s="113" t="s">
        <v>153</v>
      </c>
      <c r="I298" s="113" t="s">
        <v>150</v>
      </c>
      <c r="J298" s="116">
        <v>45320</v>
      </c>
    </row>
    <row r="299" spans="1:10" ht="14.4">
      <c r="A299" s="113" t="s">
        <v>102</v>
      </c>
      <c r="B299" s="113" t="s">
        <v>321</v>
      </c>
      <c r="C299" s="113" t="s">
        <v>165</v>
      </c>
      <c r="D299" s="113" t="s">
        <v>112</v>
      </c>
      <c r="E299" s="113" t="s">
        <v>149</v>
      </c>
      <c r="F299" s="114">
        <v>5429327</v>
      </c>
      <c r="G299" s="115">
        <v>485000</v>
      </c>
      <c r="H299" s="113" t="s">
        <v>153</v>
      </c>
      <c r="I299" s="113" t="s">
        <v>150</v>
      </c>
      <c r="J299" s="116">
        <v>45302</v>
      </c>
    </row>
    <row r="300" spans="1:10" ht="14.4">
      <c r="A300" s="113" t="s">
        <v>102</v>
      </c>
      <c r="B300" s="113" t="s">
        <v>321</v>
      </c>
      <c r="C300" s="113" t="s">
        <v>97</v>
      </c>
      <c r="D300" s="113" t="s">
        <v>111</v>
      </c>
      <c r="E300" s="113" t="s">
        <v>149</v>
      </c>
      <c r="F300" s="114">
        <v>5428529</v>
      </c>
      <c r="G300" s="115">
        <v>1546392</v>
      </c>
      <c r="H300" s="113" t="s">
        <v>153</v>
      </c>
      <c r="I300" s="113" t="s">
        <v>150</v>
      </c>
      <c r="J300" s="116">
        <v>45296</v>
      </c>
    </row>
    <row r="301" spans="1:10" ht="14.4">
      <c r="A301" s="113" t="s">
        <v>102</v>
      </c>
      <c r="B301" s="113" t="s">
        <v>321</v>
      </c>
      <c r="C301" s="113" t="s">
        <v>97</v>
      </c>
      <c r="D301" s="113" t="s">
        <v>111</v>
      </c>
      <c r="E301" s="113" t="s">
        <v>149</v>
      </c>
      <c r="F301" s="114">
        <v>5429377</v>
      </c>
      <c r="G301" s="115">
        <v>599000</v>
      </c>
      <c r="H301" s="113" t="s">
        <v>153</v>
      </c>
      <c r="I301" s="113" t="s">
        <v>150</v>
      </c>
      <c r="J301" s="116">
        <v>45302</v>
      </c>
    </row>
    <row r="302" spans="1:10" ht="14.4">
      <c r="A302" s="113" t="s">
        <v>102</v>
      </c>
      <c r="B302" s="113" t="s">
        <v>321</v>
      </c>
      <c r="C302" s="113" t="s">
        <v>27</v>
      </c>
      <c r="D302" s="113" t="s">
        <v>105</v>
      </c>
      <c r="E302" s="113" t="s">
        <v>149</v>
      </c>
      <c r="F302" s="114">
        <v>5432490</v>
      </c>
      <c r="G302" s="115">
        <v>380000</v>
      </c>
      <c r="H302" s="113" t="s">
        <v>153</v>
      </c>
      <c r="I302" s="113" t="s">
        <v>150</v>
      </c>
      <c r="J302" s="116">
        <v>45317</v>
      </c>
    </row>
    <row r="303" spans="1:10" ht="14.4">
      <c r="A303" s="113" t="s">
        <v>102</v>
      </c>
      <c r="B303" s="113" t="s">
        <v>321</v>
      </c>
      <c r="C303" s="113" t="s">
        <v>97</v>
      </c>
      <c r="D303" s="113" t="s">
        <v>111</v>
      </c>
      <c r="E303" s="113" t="s">
        <v>149</v>
      </c>
      <c r="F303" s="114">
        <v>5429073</v>
      </c>
      <c r="G303" s="115">
        <v>779000</v>
      </c>
      <c r="H303" s="113" t="s">
        <v>153</v>
      </c>
      <c r="I303" s="113" t="s">
        <v>150</v>
      </c>
      <c r="J303" s="116">
        <v>45301</v>
      </c>
    </row>
    <row r="304" spans="1:10" ht="14.4">
      <c r="A304" s="113" t="s">
        <v>102</v>
      </c>
      <c r="B304" s="113" t="s">
        <v>321</v>
      </c>
      <c r="C304" s="113" t="s">
        <v>165</v>
      </c>
      <c r="D304" s="113" t="s">
        <v>166</v>
      </c>
      <c r="E304" s="113" t="s">
        <v>149</v>
      </c>
      <c r="F304" s="114">
        <v>5432902</v>
      </c>
      <c r="G304" s="115">
        <v>210000</v>
      </c>
      <c r="H304" s="113" t="s">
        <v>153</v>
      </c>
      <c r="I304" s="113" t="s">
        <v>150</v>
      </c>
      <c r="J304" s="116">
        <v>45321</v>
      </c>
    </row>
    <row r="305" spans="1:10" ht="14.4">
      <c r="A305" s="113" t="s">
        <v>102</v>
      </c>
      <c r="B305" s="113" t="s">
        <v>321</v>
      </c>
      <c r="C305" s="113" t="s">
        <v>27</v>
      </c>
      <c r="D305" s="113" t="s">
        <v>105</v>
      </c>
      <c r="E305" s="113" t="s">
        <v>149</v>
      </c>
      <c r="F305" s="114">
        <v>5429011</v>
      </c>
      <c r="G305" s="115">
        <v>433000</v>
      </c>
      <c r="H305" s="113" t="s">
        <v>153</v>
      </c>
      <c r="I305" s="113" t="s">
        <v>150</v>
      </c>
      <c r="J305" s="116">
        <v>45300</v>
      </c>
    </row>
    <row r="306" spans="1:10" ht="14.4">
      <c r="A306" s="113" t="s">
        <v>102</v>
      </c>
      <c r="B306" s="113" t="s">
        <v>321</v>
      </c>
      <c r="C306" s="113" t="s">
        <v>27</v>
      </c>
      <c r="D306" s="113" t="s">
        <v>50</v>
      </c>
      <c r="E306" s="113" t="s">
        <v>155</v>
      </c>
      <c r="F306" s="114">
        <v>5429008</v>
      </c>
      <c r="G306" s="115">
        <v>373000</v>
      </c>
      <c r="H306" s="113" t="s">
        <v>153</v>
      </c>
      <c r="I306" s="113" t="s">
        <v>150</v>
      </c>
      <c r="J306" s="116">
        <v>45300</v>
      </c>
    </row>
    <row r="307" spans="1:10" ht="14.4">
      <c r="A307" s="113" t="s">
        <v>102</v>
      </c>
      <c r="B307" s="113" t="s">
        <v>321</v>
      </c>
      <c r="C307" s="113" t="s">
        <v>165</v>
      </c>
      <c r="D307" s="113" t="s">
        <v>112</v>
      </c>
      <c r="E307" s="113" t="s">
        <v>156</v>
      </c>
      <c r="F307" s="114">
        <v>5432553</v>
      </c>
      <c r="G307" s="115">
        <v>1875000</v>
      </c>
      <c r="H307" s="113" t="s">
        <v>153</v>
      </c>
      <c r="I307" s="113" t="s">
        <v>150</v>
      </c>
      <c r="J307" s="116">
        <v>45320</v>
      </c>
    </row>
    <row r="308" spans="1:10" ht="14.4">
      <c r="A308" s="113" t="s">
        <v>102</v>
      </c>
      <c r="B308" s="113" t="s">
        <v>321</v>
      </c>
      <c r="C308" s="113" t="s">
        <v>27</v>
      </c>
      <c r="D308" s="113" t="s">
        <v>109</v>
      </c>
      <c r="E308" s="113" t="s">
        <v>149</v>
      </c>
      <c r="F308" s="114">
        <v>5429322</v>
      </c>
      <c r="G308" s="115">
        <v>592000</v>
      </c>
      <c r="H308" s="113" t="s">
        <v>153</v>
      </c>
      <c r="I308" s="113" t="s">
        <v>150</v>
      </c>
      <c r="J308" s="116">
        <v>45302</v>
      </c>
    </row>
    <row r="309" spans="1:10" ht="14.4">
      <c r="A309" s="113" t="s">
        <v>102</v>
      </c>
      <c r="B309" s="113" t="s">
        <v>321</v>
      </c>
      <c r="C309" s="113" t="s">
        <v>165</v>
      </c>
      <c r="D309" s="113" t="s">
        <v>166</v>
      </c>
      <c r="E309" s="113" t="s">
        <v>152</v>
      </c>
      <c r="F309" s="114">
        <v>5429465</v>
      </c>
      <c r="G309" s="115">
        <v>176500</v>
      </c>
      <c r="H309" s="113" t="s">
        <v>153</v>
      </c>
      <c r="I309" s="113" t="s">
        <v>150</v>
      </c>
      <c r="J309" s="116">
        <v>45303</v>
      </c>
    </row>
    <row r="310" spans="1:10" ht="14.4">
      <c r="A310" s="113" t="s">
        <v>102</v>
      </c>
      <c r="B310" s="113" t="s">
        <v>321</v>
      </c>
      <c r="C310" s="113" t="s">
        <v>27</v>
      </c>
      <c r="D310" s="113" t="s">
        <v>105</v>
      </c>
      <c r="E310" s="113" t="s">
        <v>149</v>
      </c>
      <c r="F310" s="114">
        <v>5428434</v>
      </c>
      <c r="G310" s="115">
        <v>519000</v>
      </c>
      <c r="H310" s="113" t="s">
        <v>153</v>
      </c>
      <c r="I310" s="113" t="s">
        <v>150</v>
      </c>
      <c r="J310" s="116">
        <v>45296</v>
      </c>
    </row>
    <row r="311" spans="1:10" ht="14.4">
      <c r="A311" s="113" t="s">
        <v>102</v>
      </c>
      <c r="B311" s="113" t="s">
        <v>321</v>
      </c>
      <c r="C311" s="113" t="s">
        <v>27</v>
      </c>
      <c r="D311" s="113" t="s">
        <v>107</v>
      </c>
      <c r="E311" s="113" t="s">
        <v>149</v>
      </c>
      <c r="F311" s="114">
        <v>5428538</v>
      </c>
      <c r="G311" s="115">
        <v>400000</v>
      </c>
      <c r="H311" s="113" t="s">
        <v>153</v>
      </c>
      <c r="I311" s="113" t="s">
        <v>150</v>
      </c>
      <c r="J311" s="116">
        <v>45296</v>
      </c>
    </row>
    <row r="312" spans="1:10" ht="14.4">
      <c r="A312" s="113" t="s">
        <v>102</v>
      </c>
      <c r="B312" s="113" t="s">
        <v>321</v>
      </c>
      <c r="C312" s="113" t="s">
        <v>27</v>
      </c>
      <c r="D312" s="113" t="s">
        <v>105</v>
      </c>
      <c r="E312" s="113" t="s">
        <v>154</v>
      </c>
      <c r="F312" s="114">
        <v>5430899</v>
      </c>
      <c r="G312" s="115">
        <v>80000</v>
      </c>
      <c r="H312" s="113" t="s">
        <v>153</v>
      </c>
      <c r="I312" s="113" t="s">
        <v>150</v>
      </c>
      <c r="J312" s="116">
        <v>45313</v>
      </c>
    </row>
    <row r="313" spans="1:10" ht="14.4">
      <c r="A313" s="113" t="s">
        <v>102</v>
      </c>
      <c r="B313" s="113" t="s">
        <v>321</v>
      </c>
      <c r="C313" s="113" t="s">
        <v>165</v>
      </c>
      <c r="D313" s="113" t="s">
        <v>72</v>
      </c>
      <c r="E313" s="113" t="s">
        <v>149</v>
      </c>
      <c r="F313" s="114">
        <v>5432880</v>
      </c>
      <c r="G313" s="115">
        <v>420000</v>
      </c>
      <c r="H313" s="113" t="s">
        <v>153</v>
      </c>
      <c r="I313" s="113" t="s">
        <v>150</v>
      </c>
      <c r="J313" s="116">
        <v>45321</v>
      </c>
    </row>
    <row r="314" spans="1:10" ht="14.4">
      <c r="A314" s="113" t="s">
        <v>102</v>
      </c>
      <c r="B314" s="113" t="s">
        <v>321</v>
      </c>
      <c r="C314" s="113" t="s">
        <v>27</v>
      </c>
      <c r="D314" s="113" t="s">
        <v>50</v>
      </c>
      <c r="E314" s="113" t="s">
        <v>155</v>
      </c>
      <c r="F314" s="114">
        <v>5433283</v>
      </c>
      <c r="G314" s="115">
        <v>385000</v>
      </c>
      <c r="H314" s="113" t="s">
        <v>153</v>
      </c>
      <c r="I314" s="113" t="s">
        <v>150</v>
      </c>
      <c r="J314" s="116">
        <v>45322</v>
      </c>
    </row>
    <row r="315" spans="1:10" ht="14.4">
      <c r="A315" s="113" t="s">
        <v>102</v>
      </c>
      <c r="B315" s="113" t="s">
        <v>321</v>
      </c>
      <c r="C315" s="113" t="s">
        <v>97</v>
      </c>
      <c r="D315" s="113" t="s">
        <v>110</v>
      </c>
      <c r="E315" s="113" t="s">
        <v>159</v>
      </c>
      <c r="F315" s="114">
        <v>5431249</v>
      </c>
      <c r="G315" s="115">
        <v>5091200</v>
      </c>
      <c r="H315" s="113" t="s">
        <v>153</v>
      </c>
      <c r="I315" s="113" t="s">
        <v>150</v>
      </c>
      <c r="J315" s="116">
        <v>45314</v>
      </c>
    </row>
    <row r="316" spans="1:10" ht="14.4">
      <c r="A316" s="113" t="s">
        <v>102</v>
      </c>
      <c r="B316" s="113" t="s">
        <v>321</v>
      </c>
      <c r="C316" s="113" t="s">
        <v>97</v>
      </c>
      <c r="D316" s="113" t="s">
        <v>111</v>
      </c>
      <c r="E316" s="113" t="s">
        <v>149</v>
      </c>
      <c r="F316" s="114">
        <v>5430470</v>
      </c>
      <c r="G316" s="115">
        <v>525000</v>
      </c>
      <c r="H316" s="113" t="s">
        <v>153</v>
      </c>
      <c r="I316" s="113" t="s">
        <v>150</v>
      </c>
      <c r="J316" s="116">
        <v>45310</v>
      </c>
    </row>
    <row r="317" spans="1:10" ht="14.4">
      <c r="A317" s="113" t="s">
        <v>102</v>
      </c>
      <c r="B317" s="113" t="s">
        <v>321</v>
      </c>
      <c r="C317" s="113" t="s">
        <v>27</v>
      </c>
      <c r="D317" s="113" t="s">
        <v>50</v>
      </c>
      <c r="E317" s="113" t="s">
        <v>149</v>
      </c>
      <c r="F317" s="114">
        <v>5428117</v>
      </c>
      <c r="G317" s="115">
        <v>784000</v>
      </c>
      <c r="H317" s="113" t="s">
        <v>153</v>
      </c>
      <c r="I317" s="113" t="s">
        <v>150</v>
      </c>
      <c r="J317" s="116">
        <v>45294</v>
      </c>
    </row>
    <row r="318" spans="1:10" ht="14.4">
      <c r="A318" s="113" t="s">
        <v>102</v>
      </c>
      <c r="B318" s="113" t="s">
        <v>321</v>
      </c>
      <c r="C318" s="113" t="s">
        <v>97</v>
      </c>
      <c r="D318" s="113" t="s">
        <v>168</v>
      </c>
      <c r="E318" s="113" t="s">
        <v>149</v>
      </c>
      <c r="F318" s="114">
        <v>5430430</v>
      </c>
      <c r="G318" s="115">
        <v>473880</v>
      </c>
      <c r="H318" s="113" t="s">
        <v>153</v>
      </c>
      <c r="I318" s="113" t="s">
        <v>150</v>
      </c>
      <c r="J318" s="116">
        <v>45310</v>
      </c>
    </row>
    <row r="319" spans="1:10" ht="14.4">
      <c r="A319" s="113" t="s">
        <v>102</v>
      </c>
      <c r="B319" s="113" t="s">
        <v>321</v>
      </c>
      <c r="C319" s="113" t="s">
        <v>165</v>
      </c>
      <c r="D319" s="113" t="s">
        <v>166</v>
      </c>
      <c r="E319" s="113" t="s">
        <v>160</v>
      </c>
      <c r="F319" s="114">
        <v>5430420</v>
      </c>
      <c r="G319" s="115">
        <v>437000</v>
      </c>
      <c r="H319" s="113" t="s">
        <v>153</v>
      </c>
      <c r="I319" s="113" t="s">
        <v>150</v>
      </c>
      <c r="J319" s="116">
        <v>45310</v>
      </c>
    </row>
    <row r="320" spans="1:10" ht="14.4">
      <c r="A320" s="113" t="s">
        <v>102</v>
      </c>
      <c r="B320" s="113" t="s">
        <v>321</v>
      </c>
      <c r="C320" s="113" t="s">
        <v>103</v>
      </c>
      <c r="D320" s="113" t="s">
        <v>60</v>
      </c>
      <c r="E320" s="113" t="s">
        <v>152</v>
      </c>
      <c r="F320" s="114">
        <v>5430416</v>
      </c>
      <c r="G320" s="115">
        <v>300000</v>
      </c>
      <c r="H320" s="113" t="s">
        <v>153</v>
      </c>
      <c r="I320" s="113" t="s">
        <v>150</v>
      </c>
      <c r="J320" s="116">
        <v>45310</v>
      </c>
    </row>
    <row r="321" spans="1:10" ht="14.4">
      <c r="A321" s="113" t="s">
        <v>102</v>
      </c>
      <c r="B321" s="113" t="s">
        <v>321</v>
      </c>
      <c r="C321" s="113" t="s">
        <v>97</v>
      </c>
      <c r="D321" s="113" t="s">
        <v>168</v>
      </c>
      <c r="E321" s="113" t="s">
        <v>152</v>
      </c>
      <c r="F321" s="114">
        <v>5431933</v>
      </c>
      <c r="G321" s="115">
        <v>253500</v>
      </c>
      <c r="H321" s="113" t="s">
        <v>153</v>
      </c>
      <c r="I321" s="113" t="s">
        <v>150</v>
      </c>
      <c r="J321" s="116">
        <v>45316</v>
      </c>
    </row>
    <row r="322" spans="1:10" ht="14.4">
      <c r="A322" s="113" t="s">
        <v>102</v>
      </c>
      <c r="B322" s="113" t="s">
        <v>321</v>
      </c>
      <c r="C322" s="113" t="s">
        <v>97</v>
      </c>
      <c r="D322" s="113" t="s">
        <v>168</v>
      </c>
      <c r="E322" s="113" t="s">
        <v>149</v>
      </c>
      <c r="F322" s="114">
        <v>5428135</v>
      </c>
      <c r="G322" s="115">
        <v>375000</v>
      </c>
      <c r="H322" s="113" t="s">
        <v>153</v>
      </c>
      <c r="I322" s="113" t="s">
        <v>150</v>
      </c>
      <c r="J322" s="116">
        <v>45294</v>
      </c>
    </row>
    <row r="323" spans="1:10" ht="14.4">
      <c r="A323" s="113" t="s">
        <v>102</v>
      </c>
      <c r="B323" s="113" t="s">
        <v>321</v>
      </c>
      <c r="C323" s="113" t="s">
        <v>27</v>
      </c>
      <c r="D323" s="113" t="s">
        <v>164</v>
      </c>
      <c r="E323" s="113" t="s">
        <v>156</v>
      </c>
      <c r="F323" s="114">
        <v>5430553</v>
      </c>
      <c r="G323" s="115">
        <v>4800000</v>
      </c>
      <c r="H323" s="113" t="s">
        <v>153</v>
      </c>
      <c r="I323" s="113" t="s">
        <v>150</v>
      </c>
      <c r="J323" s="116">
        <v>45310</v>
      </c>
    </row>
    <row r="324" spans="1:10" ht="14.4">
      <c r="A324" s="113" t="s">
        <v>102</v>
      </c>
      <c r="B324" s="113" t="s">
        <v>321</v>
      </c>
      <c r="C324" s="113" t="s">
        <v>97</v>
      </c>
      <c r="D324" s="113" t="s">
        <v>111</v>
      </c>
      <c r="E324" s="113" t="s">
        <v>149</v>
      </c>
      <c r="F324" s="114">
        <v>5432317</v>
      </c>
      <c r="G324" s="115">
        <v>574995</v>
      </c>
      <c r="H324" s="113" t="s">
        <v>153</v>
      </c>
      <c r="I324" s="113" t="s">
        <v>150</v>
      </c>
      <c r="J324" s="116">
        <v>45317</v>
      </c>
    </row>
    <row r="325" spans="1:10" ht="14.4">
      <c r="A325" s="113" t="s">
        <v>102</v>
      </c>
      <c r="B325" s="113" t="s">
        <v>321</v>
      </c>
      <c r="C325" s="113" t="s">
        <v>27</v>
      </c>
      <c r="D325" s="113" t="s">
        <v>50</v>
      </c>
      <c r="E325" s="113" t="s">
        <v>149</v>
      </c>
      <c r="F325" s="114">
        <v>5430304</v>
      </c>
      <c r="G325" s="115">
        <v>960000</v>
      </c>
      <c r="H325" s="113" t="s">
        <v>153</v>
      </c>
      <c r="I325" s="113" t="s">
        <v>150</v>
      </c>
      <c r="J325" s="116">
        <v>45309</v>
      </c>
    </row>
    <row r="326" spans="1:10" ht="14.4">
      <c r="A326" s="113" t="s">
        <v>102</v>
      </c>
      <c r="B326" s="113" t="s">
        <v>321</v>
      </c>
      <c r="C326" s="113" t="s">
        <v>103</v>
      </c>
      <c r="D326" s="113" t="s">
        <v>59</v>
      </c>
      <c r="E326" s="113" t="s">
        <v>149</v>
      </c>
      <c r="F326" s="114">
        <v>5429587</v>
      </c>
      <c r="G326" s="115">
        <v>675000</v>
      </c>
      <c r="H326" s="113" t="s">
        <v>153</v>
      </c>
      <c r="I326" s="113" t="s">
        <v>150</v>
      </c>
      <c r="J326" s="116">
        <v>45303</v>
      </c>
    </row>
    <row r="327" spans="1:10" ht="14.4">
      <c r="A327" s="113" t="s">
        <v>102</v>
      </c>
      <c r="B327" s="113" t="s">
        <v>321</v>
      </c>
      <c r="C327" s="113" t="s">
        <v>165</v>
      </c>
      <c r="D327" s="113" t="s">
        <v>112</v>
      </c>
      <c r="E327" s="113" t="s">
        <v>154</v>
      </c>
      <c r="F327" s="114">
        <v>5431599</v>
      </c>
      <c r="G327" s="115">
        <v>325000</v>
      </c>
      <c r="H327" s="113" t="s">
        <v>153</v>
      </c>
      <c r="I327" s="113" t="s">
        <v>150</v>
      </c>
      <c r="J327" s="116">
        <v>45315</v>
      </c>
    </row>
    <row r="328" spans="1:10" ht="14.4">
      <c r="A328" s="113" t="s">
        <v>102</v>
      </c>
      <c r="B328" s="113" t="s">
        <v>321</v>
      </c>
      <c r="C328" s="113" t="s">
        <v>165</v>
      </c>
      <c r="D328" s="113" t="s">
        <v>112</v>
      </c>
      <c r="E328" s="113" t="s">
        <v>156</v>
      </c>
      <c r="F328" s="114">
        <v>5433209</v>
      </c>
      <c r="G328" s="115">
        <v>4748551.3899999997</v>
      </c>
      <c r="H328" s="113" t="s">
        <v>153</v>
      </c>
      <c r="I328" s="113" t="s">
        <v>150</v>
      </c>
      <c r="J328" s="116">
        <v>45322</v>
      </c>
    </row>
    <row r="329" spans="1:10" ht="14.4">
      <c r="A329" s="113" t="s">
        <v>102</v>
      </c>
      <c r="B329" s="113" t="s">
        <v>321</v>
      </c>
      <c r="C329" s="113" t="s">
        <v>165</v>
      </c>
      <c r="D329" s="113" t="s">
        <v>72</v>
      </c>
      <c r="E329" s="113" t="s">
        <v>149</v>
      </c>
      <c r="F329" s="114">
        <v>5428213</v>
      </c>
      <c r="G329" s="115">
        <v>450000</v>
      </c>
      <c r="H329" s="113" t="s">
        <v>153</v>
      </c>
      <c r="I329" s="113" t="s">
        <v>150</v>
      </c>
      <c r="J329" s="116">
        <v>45295</v>
      </c>
    </row>
    <row r="330" spans="1:10" ht="14.4">
      <c r="A330" s="113" t="s">
        <v>102</v>
      </c>
      <c r="B330" s="113" t="s">
        <v>321</v>
      </c>
      <c r="C330" s="113" t="s">
        <v>27</v>
      </c>
      <c r="D330" s="113" t="s">
        <v>50</v>
      </c>
      <c r="E330" s="113" t="s">
        <v>155</v>
      </c>
      <c r="F330" s="114">
        <v>5433371</v>
      </c>
      <c r="G330" s="115">
        <v>224500</v>
      </c>
      <c r="H330" s="113" t="s">
        <v>153</v>
      </c>
      <c r="I330" s="113" t="s">
        <v>150</v>
      </c>
      <c r="J330" s="116">
        <v>45322</v>
      </c>
    </row>
    <row r="331" spans="1:10" ht="14.4">
      <c r="A331" s="113" t="s">
        <v>102</v>
      </c>
      <c r="B331" s="113" t="s">
        <v>321</v>
      </c>
      <c r="C331" s="113" t="s">
        <v>97</v>
      </c>
      <c r="D331" s="113" t="s">
        <v>111</v>
      </c>
      <c r="E331" s="113" t="s">
        <v>152</v>
      </c>
      <c r="F331" s="114">
        <v>5430954</v>
      </c>
      <c r="G331" s="115">
        <v>340000</v>
      </c>
      <c r="H331" s="113" t="s">
        <v>153</v>
      </c>
      <c r="I331" s="113" t="s">
        <v>150</v>
      </c>
      <c r="J331" s="116">
        <v>45313</v>
      </c>
    </row>
    <row r="332" spans="1:10" ht="14.4">
      <c r="A332" s="113" t="s">
        <v>102</v>
      </c>
      <c r="B332" s="113" t="s">
        <v>321</v>
      </c>
      <c r="C332" s="113" t="s">
        <v>165</v>
      </c>
      <c r="D332" s="113" t="s">
        <v>112</v>
      </c>
      <c r="E332" s="113" t="s">
        <v>152</v>
      </c>
      <c r="F332" s="114">
        <v>5427814</v>
      </c>
      <c r="G332" s="115">
        <v>374990</v>
      </c>
      <c r="H332" s="113" t="s">
        <v>150</v>
      </c>
      <c r="I332" s="113" t="s">
        <v>150</v>
      </c>
      <c r="J332" s="116">
        <v>45293</v>
      </c>
    </row>
    <row r="333" spans="1:10" ht="14.4">
      <c r="A333" s="113" t="s">
        <v>102</v>
      </c>
      <c r="B333" s="113" t="s">
        <v>321</v>
      </c>
      <c r="C333" s="113" t="s">
        <v>97</v>
      </c>
      <c r="D333" s="113" t="s">
        <v>110</v>
      </c>
      <c r="E333" s="113" t="s">
        <v>149</v>
      </c>
      <c r="F333" s="114">
        <v>5430890</v>
      </c>
      <c r="G333" s="115">
        <v>345000</v>
      </c>
      <c r="H333" s="113" t="s">
        <v>153</v>
      </c>
      <c r="I333" s="113" t="s">
        <v>150</v>
      </c>
      <c r="J333" s="116">
        <v>45313</v>
      </c>
    </row>
    <row r="334" spans="1:10" ht="14.4">
      <c r="A334" s="113" t="s">
        <v>102</v>
      </c>
      <c r="B334" s="113" t="s">
        <v>321</v>
      </c>
      <c r="C334" s="113" t="s">
        <v>27</v>
      </c>
      <c r="D334" s="113" t="s">
        <v>105</v>
      </c>
      <c r="E334" s="113" t="s">
        <v>149</v>
      </c>
      <c r="F334" s="114">
        <v>5430810</v>
      </c>
      <c r="G334" s="115">
        <v>405000</v>
      </c>
      <c r="H334" s="113" t="s">
        <v>153</v>
      </c>
      <c r="I334" s="113" t="s">
        <v>150</v>
      </c>
      <c r="J334" s="116">
        <v>45313</v>
      </c>
    </row>
    <row r="335" spans="1:10" ht="14.4">
      <c r="A335" s="113" t="s">
        <v>102</v>
      </c>
      <c r="B335" s="113" t="s">
        <v>321</v>
      </c>
      <c r="C335" s="113" t="s">
        <v>97</v>
      </c>
      <c r="D335" s="113" t="s">
        <v>111</v>
      </c>
      <c r="E335" s="113" t="s">
        <v>149</v>
      </c>
      <c r="F335" s="114">
        <v>5430929</v>
      </c>
      <c r="G335" s="115">
        <v>626000</v>
      </c>
      <c r="H335" s="113" t="s">
        <v>153</v>
      </c>
      <c r="I335" s="113" t="s">
        <v>150</v>
      </c>
      <c r="J335" s="116">
        <v>45313</v>
      </c>
    </row>
    <row r="336" spans="1:10" ht="14.4">
      <c r="A336" s="113" t="s">
        <v>102</v>
      </c>
      <c r="B336" s="113" t="s">
        <v>321</v>
      </c>
      <c r="C336" s="113" t="s">
        <v>27</v>
      </c>
      <c r="D336" s="113" t="s">
        <v>50</v>
      </c>
      <c r="E336" s="113" t="s">
        <v>149</v>
      </c>
      <c r="F336" s="114">
        <v>5427835</v>
      </c>
      <c r="G336" s="115">
        <v>650000</v>
      </c>
      <c r="H336" s="113" t="s">
        <v>153</v>
      </c>
      <c r="I336" s="113" t="s">
        <v>150</v>
      </c>
      <c r="J336" s="116">
        <v>45293</v>
      </c>
    </row>
    <row r="337" spans="1:10" ht="14.4">
      <c r="A337" s="113" t="s">
        <v>102</v>
      </c>
      <c r="B337" s="113" t="s">
        <v>321</v>
      </c>
      <c r="C337" s="113" t="s">
        <v>165</v>
      </c>
      <c r="D337" s="113" t="s">
        <v>112</v>
      </c>
      <c r="E337" s="113" t="s">
        <v>149</v>
      </c>
      <c r="F337" s="114">
        <v>5427838</v>
      </c>
      <c r="G337" s="115">
        <v>350000</v>
      </c>
      <c r="H337" s="113" t="s">
        <v>153</v>
      </c>
      <c r="I337" s="113" t="s">
        <v>150</v>
      </c>
      <c r="J337" s="116">
        <v>45293</v>
      </c>
    </row>
    <row r="338" spans="1:10" ht="14.4">
      <c r="A338" s="113" t="s">
        <v>102</v>
      </c>
      <c r="B338" s="113" t="s">
        <v>321</v>
      </c>
      <c r="C338" s="113" t="s">
        <v>27</v>
      </c>
      <c r="D338" s="113" t="s">
        <v>105</v>
      </c>
      <c r="E338" s="113" t="s">
        <v>152</v>
      </c>
      <c r="F338" s="114">
        <v>5431194</v>
      </c>
      <c r="G338" s="115">
        <v>215000</v>
      </c>
      <c r="H338" s="113" t="s">
        <v>153</v>
      </c>
      <c r="I338" s="113" t="s">
        <v>150</v>
      </c>
      <c r="J338" s="116">
        <v>45314</v>
      </c>
    </row>
    <row r="339" spans="1:10" ht="14.4">
      <c r="A339" s="113" t="s">
        <v>102</v>
      </c>
      <c r="B339" s="113" t="s">
        <v>321</v>
      </c>
      <c r="C339" s="113" t="s">
        <v>165</v>
      </c>
      <c r="D339" s="113" t="s">
        <v>112</v>
      </c>
      <c r="E339" s="113" t="s">
        <v>156</v>
      </c>
      <c r="F339" s="114">
        <v>5427847</v>
      </c>
      <c r="G339" s="115">
        <v>2150000</v>
      </c>
      <c r="H339" s="113" t="s">
        <v>153</v>
      </c>
      <c r="I339" s="113" t="s">
        <v>150</v>
      </c>
      <c r="J339" s="116">
        <v>45293</v>
      </c>
    </row>
    <row r="340" spans="1:10" ht="14.4">
      <c r="A340" s="113" t="s">
        <v>102</v>
      </c>
      <c r="B340" s="113" t="s">
        <v>321</v>
      </c>
      <c r="C340" s="113" t="s">
        <v>97</v>
      </c>
      <c r="D340" s="113" t="s">
        <v>111</v>
      </c>
      <c r="E340" s="113" t="s">
        <v>149</v>
      </c>
      <c r="F340" s="114">
        <v>5430514</v>
      </c>
      <c r="G340" s="115">
        <v>560000</v>
      </c>
      <c r="H340" s="113" t="s">
        <v>153</v>
      </c>
      <c r="I340" s="113" t="s">
        <v>150</v>
      </c>
      <c r="J340" s="116">
        <v>45310</v>
      </c>
    </row>
    <row r="341" spans="1:10" ht="14.4">
      <c r="A341" s="113" t="s">
        <v>102</v>
      </c>
      <c r="B341" s="113" t="s">
        <v>321</v>
      </c>
      <c r="C341" s="113" t="s">
        <v>165</v>
      </c>
      <c r="D341" s="113" t="s">
        <v>72</v>
      </c>
      <c r="E341" s="113" t="s">
        <v>149</v>
      </c>
      <c r="F341" s="114">
        <v>5427872</v>
      </c>
      <c r="G341" s="115">
        <v>370000</v>
      </c>
      <c r="H341" s="113" t="s">
        <v>153</v>
      </c>
      <c r="I341" s="113" t="s">
        <v>150</v>
      </c>
      <c r="J341" s="116">
        <v>45293</v>
      </c>
    </row>
    <row r="342" spans="1:10" ht="14.4">
      <c r="A342" s="113" t="s">
        <v>102</v>
      </c>
      <c r="B342" s="113" t="s">
        <v>321</v>
      </c>
      <c r="C342" s="113" t="s">
        <v>165</v>
      </c>
      <c r="D342" s="113" t="s">
        <v>166</v>
      </c>
      <c r="E342" s="113" t="s">
        <v>152</v>
      </c>
      <c r="F342" s="114">
        <v>5430611</v>
      </c>
      <c r="G342" s="115">
        <v>391000</v>
      </c>
      <c r="H342" s="113" t="s">
        <v>153</v>
      </c>
      <c r="I342" s="113" t="s">
        <v>150</v>
      </c>
      <c r="J342" s="116">
        <v>45310</v>
      </c>
    </row>
    <row r="343" spans="1:10" ht="14.4">
      <c r="A343" s="113" t="s">
        <v>102</v>
      </c>
      <c r="B343" s="113" t="s">
        <v>321</v>
      </c>
      <c r="C343" s="113" t="s">
        <v>103</v>
      </c>
      <c r="D343" s="113" t="s">
        <v>60</v>
      </c>
      <c r="E343" s="113" t="s">
        <v>152</v>
      </c>
      <c r="F343" s="114">
        <v>5427886</v>
      </c>
      <c r="G343" s="115">
        <v>115000</v>
      </c>
      <c r="H343" s="113" t="s">
        <v>153</v>
      </c>
      <c r="I343" s="113" t="s">
        <v>150</v>
      </c>
      <c r="J343" s="116">
        <v>45293</v>
      </c>
    </row>
    <row r="344" spans="1:10" ht="14.4">
      <c r="A344" s="113" t="s">
        <v>102</v>
      </c>
      <c r="B344" s="113" t="s">
        <v>321</v>
      </c>
      <c r="C344" s="113" t="s">
        <v>27</v>
      </c>
      <c r="D344" s="113" t="s">
        <v>50</v>
      </c>
      <c r="E344" s="113" t="s">
        <v>155</v>
      </c>
      <c r="F344" s="114">
        <v>5430980</v>
      </c>
      <c r="G344" s="115">
        <v>348000</v>
      </c>
      <c r="H344" s="113" t="s">
        <v>153</v>
      </c>
      <c r="I344" s="113" t="s">
        <v>150</v>
      </c>
      <c r="J344" s="116">
        <v>45313</v>
      </c>
    </row>
    <row r="345" spans="1:10" ht="14.4">
      <c r="A345" s="113" t="s">
        <v>102</v>
      </c>
      <c r="B345" s="113" t="s">
        <v>321</v>
      </c>
      <c r="C345" s="113" t="s">
        <v>97</v>
      </c>
      <c r="D345" s="113" t="s">
        <v>110</v>
      </c>
      <c r="E345" s="113" t="s">
        <v>149</v>
      </c>
      <c r="F345" s="114">
        <v>5430569</v>
      </c>
      <c r="G345" s="115">
        <v>450000</v>
      </c>
      <c r="H345" s="113" t="s">
        <v>153</v>
      </c>
      <c r="I345" s="113" t="s">
        <v>150</v>
      </c>
      <c r="J345" s="116">
        <v>45310</v>
      </c>
    </row>
    <row r="346" spans="1:10" ht="14.4">
      <c r="A346" s="113" t="s">
        <v>102</v>
      </c>
      <c r="B346" s="113" t="s">
        <v>321</v>
      </c>
      <c r="C346" s="113" t="s">
        <v>27</v>
      </c>
      <c r="D346" s="113" t="s">
        <v>50</v>
      </c>
      <c r="E346" s="113" t="s">
        <v>149</v>
      </c>
      <c r="F346" s="114">
        <v>5433358</v>
      </c>
      <c r="G346" s="115">
        <v>380000</v>
      </c>
      <c r="H346" s="113" t="s">
        <v>153</v>
      </c>
      <c r="I346" s="113" t="s">
        <v>150</v>
      </c>
      <c r="J346" s="116">
        <v>45322</v>
      </c>
    </row>
    <row r="347" spans="1:10" ht="14.4">
      <c r="A347" s="113" t="s">
        <v>102</v>
      </c>
      <c r="B347" s="113" t="s">
        <v>321</v>
      </c>
      <c r="C347" s="113" t="s">
        <v>97</v>
      </c>
      <c r="D347" s="113" t="s">
        <v>168</v>
      </c>
      <c r="E347" s="113" t="s">
        <v>152</v>
      </c>
      <c r="F347" s="114">
        <v>5430286</v>
      </c>
      <c r="G347" s="115">
        <v>220000</v>
      </c>
      <c r="H347" s="113" t="s">
        <v>153</v>
      </c>
      <c r="I347" s="113" t="s">
        <v>150</v>
      </c>
      <c r="J347" s="116">
        <v>45309</v>
      </c>
    </row>
    <row r="348" spans="1:10" ht="14.4">
      <c r="A348" s="113" t="s">
        <v>102</v>
      </c>
      <c r="B348" s="113" t="s">
        <v>321</v>
      </c>
      <c r="C348" s="113" t="s">
        <v>27</v>
      </c>
      <c r="D348" s="113" t="s">
        <v>105</v>
      </c>
      <c r="E348" s="113" t="s">
        <v>149</v>
      </c>
      <c r="F348" s="114">
        <v>5430675</v>
      </c>
      <c r="G348" s="115">
        <v>460000</v>
      </c>
      <c r="H348" s="113" t="s">
        <v>153</v>
      </c>
      <c r="I348" s="113" t="s">
        <v>150</v>
      </c>
      <c r="J348" s="116">
        <v>45310</v>
      </c>
    </row>
    <row r="349" spans="1:10" ht="14.4">
      <c r="A349" s="113" t="s">
        <v>102</v>
      </c>
      <c r="B349" s="113" t="s">
        <v>321</v>
      </c>
      <c r="C349" s="113" t="s">
        <v>165</v>
      </c>
      <c r="D349" s="113" t="s">
        <v>166</v>
      </c>
      <c r="E349" s="113" t="s">
        <v>149</v>
      </c>
      <c r="F349" s="114">
        <v>5428215</v>
      </c>
      <c r="G349" s="115">
        <v>560000</v>
      </c>
      <c r="H349" s="113" t="s">
        <v>153</v>
      </c>
      <c r="I349" s="113" t="s">
        <v>150</v>
      </c>
      <c r="J349" s="116">
        <v>45295</v>
      </c>
    </row>
    <row r="350" spans="1:10" ht="14.4">
      <c r="A350" s="113" t="s">
        <v>102</v>
      </c>
      <c r="B350" s="113" t="s">
        <v>321</v>
      </c>
      <c r="C350" s="113" t="s">
        <v>27</v>
      </c>
      <c r="D350" s="113" t="s">
        <v>106</v>
      </c>
      <c r="E350" s="113" t="s">
        <v>155</v>
      </c>
      <c r="F350" s="114">
        <v>5429982</v>
      </c>
      <c r="G350" s="115">
        <v>235000</v>
      </c>
      <c r="H350" s="113" t="s">
        <v>153</v>
      </c>
      <c r="I350" s="113" t="s">
        <v>150</v>
      </c>
      <c r="J350" s="116">
        <v>45308</v>
      </c>
    </row>
    <row r="351" spans="1:10" ht="14.4">
      <c r="A351" s="113" t="s">
        <v>102</v>
      </c>
      <c r="B351" s="113" t="s">
        <v>321</v>
      </c>
      <c r="C351" s="113" t="s">
        <v>97</v>
      </c>
      <c r="D351" s="113" t="s">
        <v>111</v>
      </c>
      <c r="E351" s="113" t="s">
        <v>149</v>
      </c>
      <c r="F351" s="114">
        <v>5428351</v>
      </c>
      <c r="G351" s="115">
        <v>540000</v>
      </c>
      <c r="H351" s="113" t="s">
        <v>153</v>
      </c>
      <c r="I351" s="113" t="s">
        <v>150</v>
      </c>
      <c r="J351" s="116">
        <v>45295</v>
      </c>
    </row>
    <row r="352" spans="1:10" ht="14.4">
      <c r="A352" s="113" t="s">
        <v>102</v>
      </c>
      <c r="B352" s="113" t="s">
        <v>321</v>
      </c>
      <c r="C352" s="113" t="s">
        <v>103</v>
      </c>
      <c r="D352" s="113" t="s">
        <v>60</v>
      </c>
      <c r="E352" s="113" t="s">
        <v>149</v>
      </c>
      <c r="F352" s="114">
        <v>5433177</v>
      </c>
      <c r="G352" s="115">
        <v>599000</v>
      </c>
      <c r="H352" s="113" t="s">
        <v>153</v>
      </c>
      <c r="I352" s="113" t="s">
        <v>150</v>
      </c>
      <c r="J352" s="116">
        <v>45322</v>
      </c>
    </row>
    <row r="353" spans="1:10" ht="14.4">
      <c r="A353" s="113" t="s">
        <v>102</v>
      </c>
      <c r="B353" s="113" t="s">
        <v>321</v>
      </c>
      <c r="C353" s="113" t="s">
        <v>27</v>
      </c>
      <c r="D353" s="113" t="s">
        <v>106</v>
      </c>
      <c r="E353" s="113" t="s">
        <v>154</v>
      </c>
      <c r="F353" s="114">
        <v>5429641</v>
      </c>
      <c r="G353" s="115">
        <v>294900</v>
      </c>
      <c r="H353" s="113" t="s">
        <v>153</v>
      </c>
      <c r="I353" s="113" t="s">
        <v>150</v>
      </c>
      <c r="J353" s="116">
        <v>45303</v>
      </c>
    </row>
    <row r="354" spans="1:10" ht="14.4">
      <c r="A354" s="113" t="s">
        <v>102</v>
      </c>
      <c r="B354" s="113" t="s">
        <v>321</v>
      </c>
      <c r="C354" s="113" t="s">
        <v>97</v>
      </c>
      <c r="D354" s="113" t="s">
        <v>110</v>
      </c>
      <c r="E354" s="113" t="s">
        <v>149</v>
      </c>
      <c r="F354" s="114">
        <v>5428305</v>
      </c>
      <c r="G354" s="115">
        <v>524900</v>
      </c>
      <c r="H354" s="113" t="s">
        <v>153</v>
      </c>
      <c r="I354" s="113" t="s">
        <v>150</v>
      </c>
      <c r="J354" s="116">
        <v>45295</v>
      </c>
    </row>
    <row r="355" spans="1:10" ht="14.4">
      <c r="A355" s="113" t="s">
        <v>102</v>
      </c>
      <c r="B355" s="113" t="s">
        <v>321</v>
      </c>
      <c r="C355" s="113" t="s">
        <v>103</v>
      </c>
      <c r="D355" s="113" t="s">
        <v>60</v>
      </c>
      <c r="E355" s="113" t="s">
        <v>149</v>
      </c>
      <c r="F355" s="114">
        <v>5432286</v>
      </c>
      <c r="G355" s="115">
        <v>245000</v>
      </c>
      <c r="H355" s="113" t="s">
        <v>153</v>
      </c>
      <c r="I355" s="113" t="s">
        <v>150</v>
      </c>
      <c r="J355" s="116">
        <v>45317</v>
      </c>
    </row>
    <row r="356" spans="1:10" ht="14.4">
      <c r="A356" s="113" t="s">
        <v>102</v>
      </c>
      <c r="B356" s="113" t="s">
        <v>321</v>
      </c>
      <c r="C356" s="113" t="s">
        <v>97</v>
      </c>
      <c r="D356" s="113" t="s">
        <v>110</v>
      </c>
      <c r="E356" s="113" t="s">
        <v>152</v>
      </c>
      <c r="F356" s="114">
        <v>5428322</v>
      </c>
      <c r="G356" s="115">
        <v>271000</v>
      </c>
      <c r="H356" s="113" t="s">
        <v>153</v>
      </c>
      <c r="I356" s="113" t="s">
        <v>150</v>
      </c>
      <c r="J356" s="116">
        <v>45295</v>
      </c>
    </row>
    <row r="357" spans="1:10" ht="14.4">
      <c r="A357" s="113" t="s">
        <v>102</v>
      </c>
      <c r="B357" s="113" t="s">
        <v>321</v>
      </c>
      <c r="C357" s="113" t="s">
        <v>27</v>
      </c>
      <c r="D357" s="113" t="s">
        <v>50</v>
      </c>
      <c r="E357" s="113" t="s">
        <v>149</v>
      </c>
      <c r="F357" s="114">
        <v>5429638</v>
      </c>
      <c r="G357" s="115">
        <v>550000</v>
      </c>
      <c r="H357" s="113" t="s">
        <v>153</v>
      </c>
      <c r="I357" s="113" t="s">
        <v>150</v>
      </c>
      <c r="J357" s="116">
        <v>45303</v>
      </c>
    </row>
    <row r="358" spans="1:10" ht="14.4">
      <c r="A358" s="113" t="s">
        <v>102</v>
      </c>
      <c r="B358" s="113" t="s">
        <v>321</v>
      </c>
      <c r="C358" s="113" t="s">
        <v>103</v>
      </c>
      <c r="D358" s="113" t="s">
        <v>59</v>
      </c>
      <c r="E358" s="113" t="s">
        <v>149</v>
      </c>
      <c r="F358" s="114">
        <v>5430329</v>
      </c>
      <c r="G358" s="115">
        <v>1720000</v>
      </c>
      <c r="H358" s="113" t="s">
        <v>153</v>
      </c>
      <c r="I358" s="113" t="s">
        <v>150</v>
      </c>
      <c r="J358" s="116">
        <v>45309</v>
      </c>
    </row>
    <row r="359" spans="1:10" ht="14.4">
      <c r="A359" s="113" t="s">
        <v>102</v>
      </c>
      <c r="B359" s="113" t="s">
        <v>321</v>
      </c>
      <c r="C359" s="113" t="s">
        <v>27</v>
      </c>
      <c r="D359" s="113" t="s">
        <v>109</v>
      </c>
      <c r="E359" s="113" t="s">
        <v>149</v>
      </c>
      <c r="F359" s="114">
        <v>5428334</v>
      </c>
      <c r="G359" s="115">
        <v>796033</v>
      </c>
      <c r="H359" s="113" t="s">
        <v>150</v>
      </c>
      <c r="I359" s="113" t="s">
        <v>150</v>
      </c>
      <c r="J359" s="116">
        <v>45295</v>
      </c>
    </row>
    <row r="360" spans="1:10" ht="14.4">
      <c r="A360" s="113" t="s">
        <v>102</v>
      </c>
      <c r="B360" s="113" t="s">
        <v>321</v>
      </c>
      <c r="C360" s="113" t="s">
        <v>165</v>
      </c>
      <c r="D360" s="113" t="s">
        <v>112</v>
      </c>
      <c r="E360" s="113" t="s">
        <v>152</v>
      </c>
      <c r="F360" s="114">
        <v>5428397</v>
      </c>
      <c r="G360" s="115">
        <v>220000</v>
      </c>
      <c r="H360" s="113" t="s">
        <v>153</v>
      </c>
      <c r="I360" s="113" t="s">
        <v>150</v>
      </c>
      <c r="J360" s="116">
        <v>45296</v>
      </c>
    </row>
    <row r="361" spans="1:10" ht="14.4">
      <c r="A361" s="113" t="s">
        <v>102</v>
      </c>
      <c r="B361" s="113" t="s">
        <v>321</v>
      </c>
      <c r="C361" s="113" t="s">
        <v>27</v>
      </c>
      <c r="D361" s="113" t="s">
        <v>105</v>
      </c>
      <c r="E361" s="113" t="s">
        <v>149</v>
      </c>
      <c r="F361" s="114">
        <v>5433121</v>
      </c>
      <c r="G361" s="115">
        <v>510000</v>
      </c>
      <c r="H361" s="113" t="s">
        <v>153</v>
      </c>
      <c r="I361" s="113" t="s">
        <v>150</v>
      </c>
      <c r="J361" s="116">
        <v>45322</v>
      </c>
    </row>
    <row r="362" spans="1:10" ht="14.4">
      <c r="A362" s="113" t="s">
        <v>102</v>
      </c>
      <c r="B362" s="113" t="s">
        <v>321</v>
      </c>
      <c r="C362" s="113" t="s">
        <v>165</v>
      </c>
      <c r="D362" s="113" t="s">
        <v>166</v>
      </c>
      <c r="E362" s="113" t="s">
        <v>155</v>
      </c>
      <c r="F362" s="114">
        <v>5433013</v>
      </c>
      <c r="G362" s="115">
        <v>155000</v>
      </c>
      <c r="H362" s="113" t="s">
        <v>153</v>
      </c>
      <c r="I362" s="113" t="s">
        <v>150</v>
      </c>
      <c r="J362" s="116">
        <v>45322</v>
      </c>
    </row>
    <row r="363" spans="1:10" ht="14.4">
      <c r="A363" s="113" t="s">
        <v>102</v>
      </c>
      <c r="B363" s="113" t="s">
        <v>321</v>
      </c>
      <c r="C363" s="113" t="s">
        <v>27</v>
      </c>
      <c r="D363" s="113" t="s">
        <v>106</v>
      </c>
      <c r="E363" s="113" t="s">
        <v>149</v>
      </c>
      <c r="F363" s="114">
        <v>5432329</v>
      </c>
      <c r="G363" s="115">
        <v>525900</v>
      </c>
      <c r="H363" s="113" t="s">
        <v>153</v>
      </c>
      <c r="I363" s="113" t="s">
        <v>150</v>
      </c>
      <c r="J363" s="116">
        <v>45317</v>
      </c>
    </row>
    <row r="364" spans="1:10" ht="14.4">
      <c r="A364" s="113" t="s">
        <v>102</v>
      </c>
      <c r="B364" s="113" t="s">
        <v>321</v>
      </c>
      <c r="C364" s="113" t="s">
        <v>27</v>
      </c>
      <c r="D364" s="113" t="s">
        <v>164</v>
      </c>
      <c r="E364" s="113" t="s">
        <v>149</v>
      </c>
      <c r="F364" s="114">
        <v>5429857</v>
      </c>
      <c r="G364" s="115">
        <v>1375000</v>
      </c>
      <c r="H364" s="113" t="s">
        <v>153</v>
      </c>
      <c r="I364" s="113" t="s">
        <v>150</v>
      </c>
      <c r="J364" s="116">
        <v>45307</v>
      </c>
    </row>
    <row r="365" spans="1:10" ht="14.4">
      <c r="A365" s="113" t="s">
        <v>102</v>
      </c>
      <c r="B365" s="113" t="s">
        <v>321</v>
      </c>
      <c r="C365" s="113" t="s">
        <v>165</v>
      </c>
      <c r="D365" s="113" t="s">
        <v>112</v>
      </c>
      <c r="E365" s="113" t="s">
        <v>149</v>
      </c>
      <c r="F365" s="114">
        <v>5431943</v>
      </c>
      <c r="G365" s="115">
        <v>1485000</v>
      </c>
      <c r="H365" s="113" t="s">
        <v>153</v>
      </c>
      <c r="I365" s="113" t="s">
        <v>150</v>
      </c>
      <c r="J365" s="116">
        <v>45316</v>
      </c>
    </row>
    <row r="366" spans="1:10" ht="14.4">
      <c r="A366" s="113" t="s">
        <v>102</v>
      </c>
      <c r="B366" s="113" t="s">
        <v>321</v>
      </c>
      <c r="C366" s="113" t="s">
        <v>165</v>
      </c>
      <c r="D366" s="113" t="s">
        <v>108</v>
      </c>
      <c r="E366" s="113" t="s">
        <v>149</v>
      </c>
      <c r="F366" s="114">
        <v>5430158</v>
      </c>
      <c r="G366" s="115">
        <v>810000</v>
      </c>
      <c r="H366" s="113" t="s">
        <v>153</v>
      </c>
      <c r="I366" s="113" t="s">
        <v>150</v>
      </c>
      <c r="J366" s="116">
        <v>45309</v>
      </c>
    </row>
    <row r="367" spans="1:10" ht="14.4">
      <c r="A367" s="113" t="s">
        <v>102</v>
      </c>
      <c r="B367" s="113" t="s">
        <v>321</v>
      </c>
      <c r="C367" s="113" t="s">
        <v>165</v>
      </c>
      <c r="D367" s="113" t="s">
        <v>112</v>
      </c>
      <c r="E367" s="113" t="s">
        <v>149</v>
      </c>
      <c r="F367" s="114">
        <v>5428218</v>
      </c>
      <c r="G367" s="115">
        <v>610000</v>
      </c>
      <c r="H367" s="113" t="s">
        <v>153</v>
      </c>
      <c r="I367" s="113" t="s">
        <v>150</v>
      </c>
      <c r="J367" s="116">
        <v>45295</v>
      </c>
    </row>
    <row r="368" spans="1:10" ht="14.4">
      <c r="A368" s="113" t="s">
        <v>102</v>
      </c>
      <c r="B368" s="113" t="s">
        <v>321</v>
      </c>
      <c r="C368" s="113" t="s">
        <v>27</v>
      </c>
      <c r="D368" s="113" t="s">
        <v>72</v>
      </c>
      <c r="E368" s="113" t="s">
        <v>149</v>
      </c>
      <c r="F368" s="114">
        <v>5429590</v>
      </c>
      <c r="G368" s="115">
        <v>675000</v>
      </c>
      <c r="H368" s="113" t="s">
        <v>153</v>
      </c>
      <c r="I368" s="113" t="s">
        <v>150</v>
      </c>
      <c r="J368" s="116">
        <v>45303</v>
      </c>
    </row>
    <row r="369" spans="1:10" ht="14.4">
      <c r="A369" s="113" t="s">
        <v>102</v>
      </c>
      <c r="B369" s="113" t="s">
        <v>321</v>
      </c>
      <c r="C369" s="113" t="s">
        <v>27</v>
      </c>
      <c r="D369" s="113" t="s">
        <v>106</v>
      </c>
      <c r="E369" s="113" t="s">
        <v>149</v>
      </c>
      <c r="F369" s="114">
        <v>5431937</v>
      </c>
      <c r="G369" s="115">
        <v>650000</v>
      </c>
      <c r="H369" s="113" t="s">
        <v>153</v>
      </c>
      <c r="I369" s="113" t="s">
        <v>150</v>
      </c>
      <c r="J369" s="116">
        <v>45316</v>
      </c>
    </row>
    <row r="370" spans="1:10" ht="14.4">
      <c r="A370" s="113" t="s">
        <v>102</v>
      </c>
      <c r="B370" s="113" t="s">
        <v>321</v>
      </c>
      <c r="C370" s="113" t="s">
        <v>27</v>
      </c>
      <c r="D370" s="113" t="s">
        <v>106</v>
      </c>
      <c r="E370" s="113" t="s">
        <v>149</v>
      </c>
      <c r="F370" s="114">
        <v>5428224</v>
      </c>
      <c r="G370" s="115">
        <v>1250000</v>
      </c>
      <c r="H370" s="113" t="s">
        <v>153</v>
      </c>
      <c r="I370" s="113" t="s">
        <v>150</v>
      </c>
      <c r="J370" s="116">
        <v>45295</v>
      </c>
    </row>
    <row r="371" spans="1:10" ht="14.4">
      <c r="A371" s="113" t="s">
        <v>102</v>
      </c>
      <c r="B371" s="113" t="s">
        <v>321</v>
      </c>
      <c r="C371" s="113" t="s">
        <v>103</v>
      </c>
      <c r="D371" s="113" t="s">
        <v>60</v>
      </c>
      <c r="E371" s="113" t="s">
        <v>149</v>
      </c>
      <c r="F371" s="114">
        <v>5433107</v>
      </c>
      <c r="G371" s="115">
        <v>550000</v>
      </c>
      <c r="H371" s="113" t="s">
        <v>153</v>
      </c>
      <c r="I371" s="113" t="s">
        <v>150</v>
      </c>
      <c r="J371" s="116">
        <v>45322</v>
      </c>
    </row>
    <row r="372" spans="1:10" ht="14.4">
      <c r="A372" s="113" t="s">
        <v>102</v>
      </c>
      <c r="B372" s="113" t="s">
        <v>321</v>
      </c>
      <c r="C372" s="113" t="s">
        <v>165</v>
      </c>
      <c r="D372" s="113" t="s">
        <v>166</v>
      </c>
      <c r="E372" s="113" t="s">
        <v>155</v>
      </c>
      <c r="F372" s="114">
        <v>5430024</v>
      </c>
      <c r="G372" s="115">
        <v>175000</v>
      </c>
      <c r="H372" s="113" t="s">
        <v>153</v>
      </c>
      <c r="I372" s="113" t="s">
        <v>150</v>
      </c>
      <c r="J372" s="116">
        <v>45308</v>
      </c>
    </row>
    <row r="373" spans="1:10" ht="14.4">
      <c r="A373" s="113" t="s">
        <v>102</v>
      </c>
      <c r="B373" s="113" t="s">
        <v>321</v>
      </c>
      <c r="C373" s="113" t="s">
        <v>165</v>
      </c>
      <c r="D373" s="113" t="s">
        <v>72</v>
      </c>
      <c r="E373" s="113" t="s">
        <v>154</v>
      </c>
      <c r="F373" s="114">
        <v>5432415</v>
      </c>
      <c r="G373" s="115">
        <v>120000</v>
      </c>
      <c r="H373" s="113" t="s">
        <v>153</v>
      </c>
      <c r="I373" s="113" t="s">
        <v>150</v>
      </c>
      <c r="J373" s="116">
        <v>45317</v>
      </c>
    </row>
    <row r="374" spans="1:10" ht="14.4">
      <c r="A374" s="113" t="s">
        <v>102</v>
      </c>
      <c r="B374" s="113" t="s">
        <v>321</v>
      </c>
      <c r="C374" s="113" t="s">
        <v>165</v>
      </c>
      <c r="D374" s="113" t="s">
        <v>112</v>
      </c>
      <c r="E374" s="113" t="s">
        <v>149</v>
      </c>
      <c r="F374" s="114">
        <v>5429614</v>
      </c>
      <c r="G374" s="115">
        <v>787890.8</v>
      </c>
      <c r="H374" s="113" t="s">
        <v>150</v>
      </c>
      <c r="I374" s="113" t="s">
        <v>150</v>
      </c>
      <c r="J374" s="116">
        <v>45303</v>
      </c>
    </row>
    <row r="375" spans="1:10" ht="14.4">
      <c r="A375" s="113" t="s">
        <v>102</v>
      </c>
      <c r="B375" s="113" t="s">
        <v>321</v>
      </c>
      <c r="C375" s="113" t="s">
        <v>165</v>
      </c>
      <c r="D375" s="113" t="s">
        <v>166</v>
      </c>
      <c r="E375" s="113" t="s">
        <v>155</v>
      </c>
      <c r="F375" s="114">
        <v>5433088</v>
      </c>
      <c r="G375" s="115">
        <v>175000</v>
      </c>
      <c r="H375" s="113" t="s">
        <v>153</v>
      </c>
      <c r="I375" s="113" t="s">
        <v>150</v>
      </c>
      <c r="J375" s="116">
        <v>45322</v>
      </c>
    </row>
    <row r="376" spans="1:10" ht="14.4">
      <c r="A376" s="113" t="s">
        <v>102</v>
      </c>
      <c r="B376" s="113" t="s">
        <v>321</v>
      </c>
      <c r="C376" s="113" t="s">
        <v>165</v>
      </c>
      <c r="D376" s="113" t="s">
        <v>166</v>
      </c>
      <c r="E376" s="113" t="s">
        <v>155</v>
      </c>
      <c r="F376" s="114">
        <v>5430002</v>
      </c>
      <c r="G376" s="115">
        <v>205000</v>
      </c>
      <c r="H376" s="113" t="s">
        <v>153</v>
      </c>
      <c r="I376" s="113" t="s">
        <v>150</v>
      </c>
      <c r="J376" s="116">
        <v>45308</v>
      </c>
    </row>
    <row r="377" spans="1:10" ht="14.4">
      <c r="A377" s="113" t="s">
        <v>102</v>
      </c>
      <c r="B377" s="113" t="s">
        <v>321</v>
      </c>
      <c r="C377" s="113" t="s">
        <v>27</v>
      </c>
      <c r="D377" s="113" t="s">
        <v>105</v>
      </c>
      <c r="E377" s="113" t="s">
        <v>149</v>
      </c>
      <c r="F377" s="114">
        <v>5429621</v>
      </c>
      <c r="G377" s="115">
        <v>530000</v>
      </c>
      <c r="H377" s="113" t="s">
        <v>153</v>
      </c>
      <c r="I377" s="113" t="s">
        <v>150</v>
      </c>
      <c r="J377" s="116">
        <v>45303</v>
      </c>
    </row>
    <row r="378" spans="1:10" ht="14.4">
      <c r="A378" s="113" t="s">
        <v>40</v>
      </c>
      <c r="B378" s="113" t="s">
        <v>322</v>
      </c>
      <c r="C378" s="113" t="s">
        <v>27</v>
      </c>
      <c r="D378" s="113" t="s">
        <v>116</v>
      </c>
      <c r="E378" s="113" t="s">
        <v>149</v>
      </c>
      <c r="F378" s="114">
        <v>5428565</v>
      </c>
      <c r="G378" s="115">
        <v>360000</v>
      </c>
      <c r="H378" s="113" t="s">
        <v>153</v>
      </c>
      <c r="I378" s="113" t="s">
        <v>150</v>
      </c>
      <c r="J378" s="116">
        <v>45296</v>
      </c>
    </row>
    <row r="379" spans="1:10" ht="14.4">
      <c r="A379" s="113" t="s">
        <v>40</v>
      </c>
      <c r="B379" s="113" t="s">
        <v>322</v>
      </c>
      <c r="C379" s="113" t="s">
        <v>27</v>
      </c>
      <c r="D379" s="113" t="s">
        <v>34</v>
      </c>
      <c r="E379" s="113" t="s">
        <v>149</v>
      </c>
      <c r="F379" s="114">
        <v>5433019</v>
      </c>
      <c r="G379" s="115">
        <v>1200000</v>
      </c>
      <c r="H379" s="113" t="s">
        <v>153</v>
      </c>
      <c r="I379" s="113" t="s">
        <v>150</v>
      </c>
      <c r="J379" s="116">
        <v>45322</v>
      </c>
    </row>
    <row r="380" spans="1:10" ht="14.4">
      <c r="A380" s="113" t="s">
        <v>40</v>
      </c>
      <c r="B380" s="113" t="s">
        <v>322</v>
      </c>
      <c r="C380" s="113" t="s">
        <v>91</v>
      </c>
      <c r="D380" s="113" t="s">
        <v>119</v>
      </c>
      <c r="E380" s="113" t="s">
        <v>152</v>
      </c>
      <c r="F380" s="114">
        <v>5428619</v>
      </c>
      <c r="G380" s="115">
        <v>230000</v>
      </c>
      <c r="H380" s="113" t="s">
        <v>153</v>
      </c>
      <c r="I380" s="113" t="s">
        <v>150</v>
      </c>
      <c r="J380" s="116">
        <v>45299</v>
      </c>
    </row>
    <row r="381" spans="1:10" ht="14.4">
      <c r="A381" s="113" t="s">
        <v>40</v>
      </c>
      <c r="B381" s="113" t="s">
        <v>322</v>
      </c>
      <c r="C381" s="113" t="s">
        <v>91</v>
      </c>
      <c r="D381" s="113" t="s">
        <v>119</v>
      </c>
      <c r="E381" s="113" t="s">
        <v>152</v>
      </c>
      <c r="F381" s="114">
        <v>5427828</v>
      </c>
      <c r="G381" s="115">
        <v>650000</v>
      </c>
      <c r="H381" s="113" t="s">
        <v>153</v>
      </c>
      <c r="I381" s="113" t="s">
        <v>150</v>
      </c>
      <c r="J381" s="116">
        <v>45293</v>
      </c>
    </row>
    <row r="382" spans="1:10" ht="14.4">
      <c r="A382" s="113" t="s">
        <v>40</v>
      </c>
      <c r="B382" s="113" t="s">
        <v>322</v>
      </c>
      <c r="C382" s="113" t="s">
        <v>80</v>
      </c>
      <c r="D382" s="113" t="s">
        <v>114</v>
      </c>
      <c r="E382" s="113" t="s">
        <v>149</v>
      </c>
      <c r="F382" s="114">
        <v>5433363</v>
      </c>
      <c r="G382" s="115">
        <v>2500000</v>
      </c>
      <c r="H382" s="113" t="s">
        <v>153</v>
      </c>
      <c r="I382" s="113" t="s">
        <v>150</v>
      </c>
      <c r="J382" s="116">
        <v>45322</v>
      </c>
    </row>
    <row r="383" spans="1:10" ht="14.4">
      <c r="A383" s="113" t="s">
        <v>40</v>
      </c>
      <c r="B383" s="113" t="s">
        <v>322</v>
      </c>
      <c r="C383" s="113" t="s">
        <v>97</v>
      </c>
      <c r="D383" s="113" t="s">
        <v>120</v>
      </c>
      <c r="E383" s="113" t="s">
        <v>149</v>
      </c>
      <c r="F383" s="114">
        <v>5428442</v>
      </c>
      <c r="G383" s="115">
        <v>410000</v>
      </c>
      <c r="H383" s="113" t="s">
        <v>153</v>
      </c>
      <c r="I383" s="113" t="s">
        <v>150</v>
      </c>
      <c r="J383" s="116">
        <v>45296</v>
      </c>
    </row>
    <row r="384" spans="1:10" ht="14.4">
      <c r="A384" s="113" t="s">
        <v>40</v>
      </c>
      <c r="B384" s="113" t="s">
        <v>322</v>
      </c>
      <c r="C384" s="113" t="s">
        <v>80</v>
      </c>
      <c r="D384" s="113" t="s">
        <v>114</v>
      </c>
      <c r="E384" s="113" t="s">
        <v>152</v>
      </c>
      <c r="F384" s="114">
        <v>5428476</v>
      </c>
      <c r="G384" s="115">
        <v>700000</v>
      </c>
      <c r="H384" s="113" t="s">
        <v>153</v>
      </c>
      <c r="I384" s="113" t="s">
        <v>150</v>
      </c>
      <c r="J384" s="116">
        <v>45296</v>
      </c>
    </row>
    <row r="385" spans="1:10" ht="14.4">
      <c r="A385" s="113" t="s">
        <v>40</v>
      </c>
      <c r="B385" s="113" t="s">
        <v>322</v>
      </c>
      <c r="C385" s="113" t="s">
        <v>91</v>
      </c>
      <c r="D385" s="113" t="s">
        <v>119</v>
      </c>
      <c r="E385" s="113" t="s">
        <v>149</v>
      </c>
      <c r="F385" s="114">
        <v>5428470</v>
      </c>
      <c r="G385" s="115">
        <v>538000</v>
      </c>
      <c r="H385" s="113" t="s">
        <v>153</v>
      </c>
      <c r="I385" s="113" t="s">
        <v>150</v>
      </c>
      <c r="J385" s="116">
        <v>45296</v>
      </c>
    </row>
    <row r="386" spans="1:10" ht="14.4">
      <c r="A386" s="113" t="s">
        <v>40</v>
      </c>
      <c r="B386" s="113" t="s">
        <v>322</v>
      </c>
      <c r="C386" s="113" t="s">
        <v>97</v>
      </c>
      <c r="D386" s="113" t="s">
        <v>120</v>
      </c>
      <c r="E386" s="113" t="s">
        <v>149</v>
      </c>
      <c r="F386" s="114">
        <v>5428452</v>
      </c>
      <c r="G386" s="115">
        <v>980000</v>
      </c>
      <c r="H386" s="113" t="s">
        <v>153</v>
      </c>
      <c r="I386" s="113" t="s">
        <v>150</v>
      </c>
      <c r="J386" s="116">
        <v>45296</v>
      </c>
    </row>
    <row r="387" spans="1:10" ht="14.4">
      <c r="A387" s="113" t="s">
        <v>40</v>
      </c>
      <c r="B387" s="113" t="s">
        <v>322</v>
      </c>
      <c r="C387" s="113" t="s">
        <v>27</v>
      </c>
      <c r="D387" s="113" t="s">
        <v>116</v>
      </c>
      <c r="E387" s="113" t="s">
        <v>152</v>
      </c>
      <c r="F387" s="114">
        <v>5428445</v>
      </c>
      <c r="G387" s="115">
        <v>599000</v>
      </c>
      <c r="H387" s="113" t="s">
        <v>153</v>
      </c>
      <c r="I387" s="113" t="s">
        <v>150</v>
      </c>
      <c r="J387" s="116">
        <v>45296</v>
      </c>
    </row>
    <row r="388" spans="1:10" ht="14.4">
      <c r="A388" s="113" t="s">
        <v>40</v>
      </c>
      <c r="B388" s="113" t="s">
        <v>322</v>
      </c>
      <c r="C388" s="113" t="s">
        <v>91</v>
      </c>
      <c r="D388" s="113" t="s">
        <v>119</v>
      </c>
      <c r="E388" s="113" t="s">
        <v>149</v>
      </c>
      <c r="F388" s="114">
        <v>5428131</v>
      </c>
      <c r="G388" s="115">
        <v>710000</v>
      </c>
      <c r="H388" s="113" t="s">
        <v>153</v>
      </c>
      <c r="I388" s="113" t="s">
        <v>150</v>
      </c>
      <c r="J388" s="116">
        <v>45294</v>
      </c>
    </row>
    <row r="389" spans="1:10" ht="14.4">
      <c r="A389" s="113" t="s">
        <v>40</v>
      </c>
      <c r="B389" s="113" t="s">
        <v>322</v>
      </c>
      <c r="C389" s="113" t="s">
        <v>27</v>
      </c>
      <c r="D389" s="113" t="s">
        <v>34</v>
      </c>
      <c r="E389" s="113" t="s">
        <v>154</v>
      </c>
      <c r="F389" s="114">
        <v>5433347</v>
      </c>
      <c r="G389" s="115">
        <v>4500000</v>
      </c>
      <c r="H389" s="113" t="s">
        <v>153</v>
      </c>
      <c r="I389" s="113" t="s">
        <v>150</v>
      </c>
      <c r="J389" s="116">
        <v>45322</v>
      </c>
    </row>
    <row r="390" spans="1:10" ht="14.4">
      <c r="A390" s="113" t="s">
        <v>40</v>
      </c>
      <c r="B390" s="113" t="s">
        <v>322</v>
      </c>
      <c r="C390" s="113" t="s">
        <v>91</v>
      </c>
      <c r="D390" s="113" t="s">
        <v>119</v>
      </c>
      <c r="E390" s="113" t="s">
        <v>149</v>
      </c>
      <c r="F390" s="114">
        <v>5428129</v>
      </c>
      <c r="G390" s="115">
        <v>385000</v>
      </c>
      <c r="H390" s="113" t="s">
        <v>153</v>
      </c>
      <c r="I390" s="113" t="s">
        <v>150</v>
      </c>
      <c r="J390" s="116">
        <v>45294</v>
      </c>
    </row>
    <row r="391" spans="1:10" ht="14.4">
      <c r="A391" s="113" t="s">
        <v>40</v>
      </c>
      <c r="B391" s="113" t="s">
        <v>322</v>
      </c>
      <c r="C391" s="113" t="s">
        <v>80</v>
      </c>
      <c r="D391" s="113" t="s">
        <v>114</v>
      </c>
      <c r="E391" s="113" t="s">
        <v>152</v>
      </c>
      <c r="F391" s="114">
        <v>5427880</v>
      </c>
      <c r="G391" s="115">
        <v>550000</v>
      </c>
      <c r="H391" s="113" t="s">
        <v>153</v>
      </c>
      <c r="I391" s="113" t="s">
        <v>150</v>
      </c>
      <c r="J391" s="116">
        <v>45293</v>
      </c>
    </row>
    <row r="392" spans="1:10" ht="14.4">
      <c r="A392" s="113" t="s">
        <v>40</v>
      </c>
      <c r="B392" s="113" t="s">
        <v>322</v>
      </c>
      <c r="C392" s="113" t="s">
        <v>27</v>
      </c>
      <c r="D392" s="113" t="s">
        <v>116</v>
      </c>
      <c r="E392" s="113" t="s">
        <v>149</v>
      </c>
      <c r="F392" s="114">
        <v>5433188</v>
      </c>
      <c r="G392" s="115">
        <v>412000</v>
      </c>
      <c r="H392" s="113" t="s">
        <v>153</v>
      </c>
      <c r="I392" s="113" t="s">
        <v>150</v>
      </c>
      <c r="J392" s="116">
        <v>45322</v>
      </c>
    </row>
    <row r="393" spans="1:10" ht="14.4">
      <c r="A393" s="113" t="s">
        <v>40</v>
      </c>
      <c r="B393" s="113" t="s">
        <v>322</v>
      </c>
      <c r="C393" s="113" t="s">
        <v>80</v>
      </c>
      <c r="D393" s="113" t="s">
        <v>114</v>
      </c>
      <c r="E393" s="113" t="s">
        <v>149</v>
      </c>
      <c r="F393" s="114">
        <v>5433027</v>
      </c>
      <c r="G393" s="115">
        <v>1898000</v>
      </c>
      <c r="H393" s="113" t="s">
        <v>153</v>
      </c>
      <c r="I393" s="113" t="s">
        <v>150</v>
      </c>
      <c r="J393" s="116">
        <v>45322</v>
      </c>
    </row>
    <row r="394" spans="1:10" ht="14.4">
      <c r="A394" s="113" t="s">
        <v>40</v>
      </c>
      <c r="B394" s="113" t="s">
        <v>322</v>
      </c>
      <c r="C394" s="113" t="s">
        <v>27</v>
      </c>
      <c r="D394" s="113" t="s">
        <v>172</v>
      </c>
      <c r="E394" s="113" t="s">
        <v>149</v>
      </c>
      <c r="F394" s="114">
        <v>5433135</v>
      </c>
      <c r="G394" s="115">
        <v>77800</v>
      </c>
      <c r="H394" s="113" t="s">
        <v>153</v>
      </c>
      <c r="I394" s="113" t="s">
        <v>150</v>
      </c>
      <c r="J394" s="116">
        <v>45322</v>
      </c>
    </row>
    <row r="395" spans="1:10" ht="14.4">
      <c r="A395" s="113" t="s">
        <v>40</v>
      </c>
      <c r="B395" s="113" t="s">
        <v>322</v>
      </c>
      <c r="C395" s="113" t="s">
        <v>27</v>
      </c>
      <c r="D395" s="113" t="s">
        <v>116</v>
      </c>
      <c r="E395" s="113" t="s">
        <v>149</v>
      </c>
      <c r="F395" s="114">
        <v>5433323</v>
      </c>
      <c r="G395" s="115">
        <v>515000</v>
      </c>
      <c r="H395" s="113" t="s">
        <v>153</v>
      </c>
      <c r="I395" s="113" t="s">
        <v>150</v>
      </c>
      <c r="J395" s="116">
        <v>45322</v>
      </c>
    </row>
    <row r="396" spans="1:10" ht="14.4">
      <c r="A396" s="113" t="s">
        <v>40</v>
      </c>
      <c r="B396" s="113" t="s">
        <v>322</v>
      </c>
      <c r="C396" s="113" t="s">
        <v>97</v>
      </c>
      <c r="D396" s="113" t="s">
        <v>120</v>
      </c>
      <c r="E396" s="113" t="s">
        <v>149</v>
      </c>
      <c r="F396" s="114">
        <v>5427944</v>
      </c>
      <c r="G396" s="115">
        <v>464500</v>
      </c>
      <c r="H396" s="113" t="s">
        <v>153</v>
      </c>
      <c r="I396" s="113" t="s">
        <v>150</v>
      </c>
      <c r="J396" s="116">
        <v>45294</v>
      </c>
    </row>
    <row r="397" spans="1:10" ht="14.4">
      <c r="A397" s="113" t="s">
        <v>40</v>
      </c>
      <c r="B397" s="113" t="s">
        <v>322</v>
      </c>
      <c r="C397" s="113" t="s">
        <v>27</v>
      </c>
      <c r="D397" s="113" t="s">
        <v>116</v>
      </c>
      <c r="E397" s="113" t="s">
        <v>149</v>
      </c>
      <c r="F397" s="114">
        <v>5432502</v>
      </c>
      <c r="G397" s="115">
        <v>264000</v>
      </c>
      <c r="H397" s="113" t="s">
        <v>153</v>
      </c>
      <c r="I397" s="113" t="s">
        <v>150</v>
      </c>
      <c r="J397" s="116">
        <v>45317</v>
      </c>
    </row>
    <row r="398" spans="1:10" ht="14.4">
      <c r="A398" s="113" t="s">
        <v>40</v>
      </c>
      <c r="B398" s="113" t="s">
        <v>322</v>
      </c>
      <c r="C398" s="113" t="s">
        <v>27</v>
      </c>
      <c r="D398" s="113" t="s">
        <v>116</v>
      </c>
      <c r="E398" s="113" t="s">
        <v>149</v>
      </c>
      <c r="F398" s="114">
        <v>5428480</v>
      </c>
      <c r="G398" s="115">
        <v>899243</v>
      </c>
      <c r="H398" s="113" t="s">
        <v>150</v>
      </c>
      <c r="I398" s="113" t="s">
        <v>150</v>
      </c>
      <c r="J398" s="116">
        <v>45296</v>
      </c>
    </row>
    <row r="399" spans="1:10" ht="14.4">
      <c r="A399" s="113" t="s">
        <v>40</v>
      </c>
      <c r="B399" s="113" t="s">
        <v>322</v>
      </c>
      <c r="C399" s="113" t="s">
        <v>97</v>
      </c>
      <c r="D399" s="113" t="s">
        <v>120</v>
      </c>
      <c r="E399" s="113" t="s">
        <v>154</v>
      </c>
      <c r="F399" s="114">
        <v>5431346</v>
      </c>
      <c r="G399" s="115">
        <v>200000</v>
      </c>
      <c r="H399" s="113" t="s">
        <v>153</v>
      </c>
      <c r="I399" s="113" t="s">
        <v>150</v>
      </c>
      <c r="J399" s="116">
        <v>45315</v>
      </c>
    </row>
    <row r="400" spans="1:10" ht="14.4">
      <c r="A400" s="113" t="s">
        <v>40</v>
      </c>
      <c r="B400" s="113" t="s">
        <v>322</v>
      </c>
      <c r="C400" s="113" t="s">
        <v>91</v>
      </c>
      <c r="D400" s="113" t="s">
        <v>119</v>
      </c>
      <c r="E400" s="113" t="s">
        <v>149</v>
      </c>
      <c r="F400" s="114">
        <v>5432420</v>
      </c>
      <c r="G400" s="115">
        <v>875000</v>
      </c>
      <c r="H400" s="113" t="s">
        <v>153</v>
      </c>
      <c r="I400" s="113" t="s">
        <v>150</v>
      </c>
      <c r="J400" s="116">
        <v>45317</v>
      </c>
    </row>
    <row r="401" spans="1:10" ht="14.4">
      <c r="A401" s="113" t="s">
        <v>40</v>
      </c>
      <c r="B401" s="113" t="s">
        <v>322</v>
      </c>
      <c r="C401" s="113" t="s">
        <v>97</v>
      </c>
      <c r="D401" s="113" t="s">
        <v>120</v>
      </c>
      <c r="E401" s="113" t="s">
        <v>149</v>
      </c>
      <c r="F401" s="114">
        <v>5432385</v>
      </c>
      <c r="G401" s="115">
        <v>865000</v>
      </c>
      <c r="H401" s="113" t="s">
        <v>153</v>
      </c>
      <c r="I401" s="113" t="s">
        <v>150</v>
      </c>
      <c r="J401" s="116">
        <v>45317</v>
      </c>
    </row>
    <row r="402" spans="1:10" ht="14.4">
      <c r="A402" s="113" t="s">
        <v>40</v>
      </c>
      <c r="B402" s="113" t="s">
        <v>322</v>
      </c>
      <c r="C402" s="113" t="s">
        <v>27</v>
      </c>
      <c r="D402" s="113" t="s">
        <v>117</v>
      </c>
      <c r="E402" s="113" t="s">
        <v>149</v>
      </c>
      <c r="F402" s="114">
        <v>5429623</v>
      </c>
      <c r="G402" s="115">
        <v>315000</v>
      </c>
      <c r="H402" s="113" t="s">
        <v>153</v>
      </c>
      <c r="I402" s="113" t="s">
        <v>150</v>
      </c>
      <c r="J402" s="116">
        <v>45303</v>
      </c>
    </row>
    <row r="403" spans="1:10" ht="14.4">
      <c r="A403" s="113" t="s">
        <v>40</v>
      </c>
      <c r="B403" s="113" t="s">
        <v>322</v>
      </c>
      <c r="C403" s="113" t="s">
        <v>27</v>
      </c>
      <c r="D403" s="113" t="s">
        <v>34</v>
      </c>
      <c r="E403" s="113" t="s">
        <v>159</v>
      </c>
      <c r="F403" s="114">
        <v>5429628</v>
      </c>
      <c r="G403" s="115">
        <v>53336220</v>
      </c>
      <c r="H403" s="113" t="s">
        <v>153</v>
      </c>
      <c r="I403" s="113" t="s">
        <v>150</v>
      </c>
      <c r="J403" s="116">
        <v>45303</v>
      </c>
    </row>
    <row r="404" spans="1:10" ht="14.4">
      <c r="A404" s="113" t="s">
        <v>40</v>
      </c>
      <c r="B404" s="113" t="s">
        <v>322</v>
      </c>
      <c r="C404" s="113" t="s">
        <v>91</v>
      </c>
      <c r="D404" s="113" t="s">
        <v>119</v>
      </c>
      <c r="E404" s="113" t="s">
        <v>152</v>
      </c>
      <c r="F404" s="114">
        <v>5432349</v>
      </c>
      <c r="G404" s="115">
        <v>350000</v>
      </c>
      <c r="H404" s="113" t="s">
        <v>153</v>
      </c>
      <c r="I404" s="113" t="s">
        <v>150</v>
      </c>
      <c r="J404" s="116">
        <v>45317</v>
      </c>
    </row>
    <row r="405" spans="1:10" ht="14.4">
      <c r="A405" s="113" t="s">
        <v>40</v>
      </c>
      <c r="B405" s="113" t="s">
        <v>322</v>
      </c>
      <c r="C405" s="113" t="s">
        <v>27</v>
      </c>
      <c r="D405" s="113" t="s">
        <v>116</v>
      </c>
      <c r="E405" s="113" t="s">
        <v>155</v>
      </c>
      <c r="F405" s="114">
        <v>5429659</v>
      </c>
      <c r="G405" s="115">
        <v>371000</v>
      </c>
      <c r="H405" s="113" t="s">
        <v>153</v>
      </c>
      <c r="I405" s="113" t="s">
        <v>150</v>
      </c>
      <c r="J405" s="116">
        <v>45303</v>
      </c>
    </row>
    <row r="406" spans="1:10" ht="14.4">
      <c r="A406" s="113" t="s">
        <v>40</v>
      </c>
      <c r="B406" s="113" t="s">
        <v>322</v>
      </c>
      <c r="C406" s="113" t="s">
        <v>91</v>
      </c>
      <c r="D406" s="113" t="s">
        <v>119</v>
      </c>
      <c r="E406" s="113" t="s">
        <v>149</v>
      </c>
      <c r="F406" s="114">
        <v>5429740</v>
      </c>
      <c r="G406" s="115">
        <v>710000</v>
      </c>
      <c r="H406" s="113" t="s">
        <v>153</v>
      </c>
      <c r="I406" s="113" t="s">
        <v>150</v>
      </c>
      <c r="J406" s="116">
        <v>45307</v>
      </c>
    </row>
    <row r="407" spans="1:10" ht="14.4">
      <c r="A407" s="113" t="s">
        <v>40</v>
      </c>
      <c r="B407" s="113" t="s">
        <v>322</v>
      </c>
      <c r="C407" s="113" t="s">
        <v>27</v>
      </c>
      <c r="D407" s="113" t="s">
        <v>116</v>
      </c>
      <c r="E407" s="113" t="s">
        <v>149</v>
      </c>
      <c r="F407" s="114">
        <v>5429878</v>
      </c>
      <c r="G407" s="115">
        <v>479900</v>
      </c>
      <c r="H407" s="113" t="s">
        <v>153</v>
      </c>
      <c r="I407" s="113" t="s">
        <v>150</v>
      </c>
      <c r="J407" s="116">
        <v>45307</v>
      </c>
    </row>
    <row r="408" spans="1:10" ht="14.4">
      <c r="A408" s="113" t="s">
        <v>40</v>
      </c>
      <c r="B408" s="113" t="s">
        <v>322</v>
      </c>
      <c r="C408" s="113" t="s">
        <v>27</v>
      </c>
      <c r="D408" s="113" t="s">
        <v>116</v>
      </c>
      <c r="E408" s="113" t="s">
        <v>149</v>
      </c>
      <c r="F408" s="114">
        <v>5432248</v>
      </c>
      <c r="G408" s="115">
        <v>857870</v>
      </c>
      <c r="H408" s="113" t="s">
        <v>150</v>
      </c>
      <c r="I408" s="113" t="s">
        <v>150</v>
      </c>
      <c r="J408" s="116">
        <v>45317</v>
      </c>
    </row>
    <row r="409" spans="1:10" ht="14.4">
      <c r="A409" s="113" t="s">
        <v>40</v>
      </c>
      <c r="B409" s="113" t="s">
        <v>322</v>
      </c>
      <c r="C409" s="113" t="s">
        <v>97</v>
      </c>
      <c r="D409" s="113" t="s">
        <v>120</v>
      </c>
      <c r="E409" s="113" t="s">
        <v>149</v>
      </c>
      <c r="F409" s="114">
        <v>5431976</v>
      </c>
      <c r="G409" s="115">
        <v>400000</v>
      </c>
      <c r="H409" s="113" t="s">
        <v>153</v>
      </c>
      <c r="I409" s="113" t="s">
        <v>150</v>
      </c>
      <c r="J409" s="116">
        <v>45316</v>
      </c>
    </row>
    <row r="410" spans="1:10" ht="14.4">
      <c r="A410" s="113" t="s">
        <v>40</v>
      </c>
      <c r="B410" s="113" t="s">
        <v>322</v>
      </c>
      <c r="C410" s="113" t="s">
        <v>80</v>
      </c>
      <c r="D410" s="113" t="s">
        <v>114</v>
      </c>
      <c r="E410" s="113" t="s">
        <v>149</v>
      </c>
      <c r="F410" s="114">
        <v>5431938</v>
      </c>
      <c r="G410" s="115">
        <v>6500000</v>
      </c>
      <c r="H410" s="113" t="s">
        <v>153</v>
      </c>
      <c r="I410" s="113" t="s">
        <v>150</v>
      </c>
      <c r="J410" s="116">
        <v>45316</v>
      </c>
    </row>
    <row r="411" spans="1:10" ht="14.4">
      <c r="A411" s="113" t="s">
        <v>40</v>
      </c>
      <c r="B411" s="113" t="s">
        <v>322</v>
      </c>
      <c r="C411" s="113" t="s">
        <v>97</v>
      </c>
      <c r="D411" s="113" t="s">
        <v>120</v>
      </c>
      <c r="E411" s="113" t="s">
        <v>154</v>
      </c>
      <c r="F411" s="114">
        <v>5431935</v>
      </c>
      <c r="G411" s="115">
        <v>81562</v>
      </c>
      <c r="H411" s="113" t="s">
        <v>153</v>
      </c>
      <c r="I411" s="113" t="s">
        <v>150</v>
      </c>
      <c r="J411" s="116">
        <v>45316</v>
      </c>
    </row>
    <row r="412" spans="1:10" ht="14.4">
      <c r="A412" s="113" t="s">
        <v>40</v>
      </c>
      <c r="B412" s="113" t="s">
        <v>322</v>
      </c>
      <c r="C412" s="113" t="s">
        <v>97</v>
      </c>
      <c r="D412" s="113" t="s">
        <v>120</v>
      </c>
      <c r="E412" s="113" t="s">
        <v>149</v>
      </c>
      <c r="F412" s="114">
        <v>5429570</v>
      </c>
      <c r="G412" s="115">
        <v>435000</v>
      </c>
      <c r="H412" s="113" t="s">
        <v>153</v>
      </c>
      <c r="I412" s="113" t="s">
        <v>150</v>
      </c>
      <c r="J412" s="116">
        <v>45303</v>
      </c>
    </row>
    <row r="413" spans="1:10" ht="14.4">
      <c r="A413" s="113" t="s">
        <v>40</v>
      </c>
      <c r="B413" s="113" t="s">
        <v>322</v>
      </c>
      <c r="C413" s="113" t="s">
        <v>27</v>
      </c>
      <c r="D413" s="113" t="s">
        <v>116</v>
      </c>
      <c r="E413" s="113" t="s">
        <v>149</v>
      </c>
      <c r="F413" s="114">
        <v>5430330</v>
      </c>
      <c r="G413" s="115">
        <v>392000</v>
      </c>
      <c r="H413" s="113" t="s">
        <v>153</v>
      </c>
      <c r="I413" s="113" t="s">
        <v>150</v>
      </c>
      <c r="J413" s="116">
        <v>45309</v>
      </c>
    </row>
    <row r="414" spans="1:10" ht="14.4">
      <c r="A414" s="113" t="s">
        <v>40</v>
      </c>
      <c r="B414" s="113" t="s">
        <v>322</v>
      </c>
      <c r="C414" s="113" t="s">
        <v>27</v>
      </c>
      <c r="D414" s="113" t="s">
        <v>115</v>
      </c>
      <c r="E414" s="113" t="s">
        <v>152</v>
      </c>
      <c r="F414" s="114">
        <v>5432304</v>
      </c>
      <c r="G414" s="115">
        <v>1049747</v>
      </c>
      <c r="H414" s="113" t="s">
        <v>150</v>
      </c>
      <c r="I414" s="113" t="s">
        <v>150</v>
      </c>
      <c r="J414" s="116">
        <v>45317</v>
      </c>
    </row>
    <row r="415" spans="1:10" ht="14.4">
      <c r="A415" s="113" t="s">
        <v>40</v>
      </c>
      <c r="B415" s="113" t="s">
        <v>322</v>
      </c>
      <c r="C415" s="113" t="s">
        <v>27</v>
      </c>
      <c r="D415" s="113" t="s">
        <v>116</v>
      </c>
      <c r="E415" s="113" t="s">
        <v>149</v>
      </c>
      <c r="F415" s="114">
        <v>5430433</v>
      </c>
      <c r="G415" s="115">
        <v>729290</v>
      </c>
      <c r="H415" s="113" t="s">
        <v>150</v>
      </c>
      <c r="I415" s="113" t="s">
        <v>150</v>
      </c>
      <c r="J415" s="116">
        <v>45310</v>
      </c>
    </row>
    <row r="416" spans="1:10" ht="14.4">
      <c r="A416" s="113" t="s">
        <v>40</v>
      </c>
      <c r="B416" s="113" t="s">
        <v>322</v>
      </c>
      <c r="C416" s="113" t="s">
        <v>97</v>
      </c>
      <c r="D416" s="113" t="s">
        <v>120</v>
      </c>
      <c r="E416" s="113" t="s">
        <v>149</v>
      </c>
      <c r="F416" s="114">
        <v>5431212</v>
      </c>
      <c r="G416" s="115">
        <v>525000</v>
      </c>
      <c r="H416" s="113" t="s">
        <v>153</v>
      </c>
      <c r="I416" s="113" t="s">
        <v>150</v>
      </c>
      <c r="J416" s="116">
        <v>45314</v>
      </c>
    </row>
    <row r="417" spans="1:10" ht="14.4">
      <c r="A417" s="113" t="s">
        <v>40</v>
      </c>
      <c r="B417" s="113" t="s">
        <v>322</v>
      </c>
      <c r="C417" s="113" t="s">
        <v>97</v>
      </c>
      <c r="D417" s="113" t="s">
        <v>120</v>
      </c>
      <c r="E417" s="113" t="s">
        <v>149</v>
      </c>
      <c r="F417" s="114">
        <v>5430506</v>
      </c>
      <c r="G417" s="115">
        <v>462500</v>
      </c>
      <c r="H417" s="113" t="s">
        <v>153</v>
      </c>
      <c r="I417" s="113" t="s">
        <v>150</v>
      </c>
      <c r="J417" s="116">
        <v>45310</v>
      </c>
    </row>
    <row r="418" spans="1:10" ht="14.4">
      <c r="A418" s="113" t="s">
        <v>40</v>
      </c>
      <c r="B418" s="113" t="s">
        <v>322</v>
      </c>
      <c r="C418" s="113" t="s">
        <v>27</v>
      </c>
      <c r="D418" s="113" t="s">
        <v>115</v>
      </c>
      <c r="E418" s="113" t="s">
        <v>149</v>
      </c>
      <c r="F418" s="114">
        <v>5430532</v>
      </c>
      <c r="G418" s="115">
        <v>492000</v>
      </c>
      <c r="H418" s="113" t="s">
        <v>153</v>
      </c>
      <c r="I418" s="113" t="s">
        <v>150</v>
      </c>
      <c r="J418" s="116">
        <v>45310</v>
      </c>
    </row>
    <row r="419" spans="1:10" ht="14.4">
      <c r="A419" s="113" t="s">
        <v>40</v>
      </c>
      <c r="B419" s="113" t="s">
        <v>322</v>
      </c>
      <c r="C419" s="113" t="s">
        <v>97</v>
      </c>
      <c r="D419" s="113" t="s">
        <v>120</v>
      </c>
      <c r="E419" s="113" t="s">
        <v>149</v>
      </c>
      <c r="F419" s="114">
        <v>5430541</v>
      </c>
      <c r="G419" s="115">
        <v>677500</v>
      </c>
      <c r="H419" s="113" t="s">
        <v>153</v>
      </c>
      <c r="I419" s="113" t="s">
        <v>150</v>
      </c>
      <c r="J419" s="116">
        <v>45310</v>
      </c>
    </row>
    <row r="420" spans="1:10" ht="14.4">
      <c r="A420" s="113" t="s">
        <v>40</v>
      </c>
      <c r="B420" s="113" t="s">
        <v>322</v>
      </c>
      <c r="C420" s="113" t="s">
        <v>27</v>
      </c>
      <c r="D420" s="113" t="s">
        <v>116</v>
      </c>
      <c r="E420" s="113" t="s">
        <v>152</v>
      </c>
      <c r="F420" s="114">
        <v>5430550</v>
      </c>
      <c r="G420" s="115">
        <v>217000</v>
      </c>
      <c r="H420" s="113" t="s">
        <v>153</v>
      </c>
      <c r="I420" s="113" t="s">
        <v>150</v>
      </c>
      <c r="J420" s="116">
        <v>45310</v>
      </c>
    </row>
    <row r="421" spans="1:10" ht="14.4">
      <c r="A421" s="113" t="s">
        <v>40</v>
      </c>
      <c r="B421" s="113" t="s">
        <v>322</v>
      </c>
      <c r="C421" s="113" t="s">
        <v>27</v>
      </c>
      <c r="D421" s="113" t="s">
        <v>34</v>
      </c>
      <c r="E421" s="113" t="s">
        <v>159</v>
      </c>
      <c r="F421" s="114">
        <v>5431053</v>
      </c>
      <c r="G421" s="115">
        <v>11760000</v>
      </c>
      <c r="H421" s="113" t="s">
        <v>153</v>
      </c>
      <c r="I421" s="113" t="s">
        <v>150</v>
      </c>
      <c r="J421" s="116">
        <v>45314</v>
      </c>
    </row>
    <row r="422" spans="1:10" ht="14.4">
      <c r="A422" s="113" t="s">
        <v>40</v>
      </c>
      <c r="B422" s="113" t="s">
        <v>322</v>
      </c>
      <c r="C422" s="113" t="s">
        <v>91</v>
      </c>
      <c r="D422" s="113" t="s">
        <v>119</v>
      </c>
      <c r="E422" s="113" t="s">
        <v>154</v>
      </c>
      <c r="F422" s="114">
        <v>5430994</v>
      </c>
      <c r="G422" s="115">
        <v>400000</v>
      </c>
      <c r="H422" s="113" t="s">
        <v>153</v>
      </c>
      <c r="I422" s="113" t="s">
        <v>150</v>
      </c>
      <c r="J422" s="116">
        <v>45313</v>
      </c>
    </row>
    <row r="423" spans="1:10" ht="14.4">
      <c r="A423" s="113" t="s">
        <v>40</v>
      </c>
      <c r="B423" s="113" t="s">
        <v>322</v>
      </c>
      <c r="C423" s="113" t="s">
        <v>80</v>
      </c>
      <c r="D423" s="113" t="s">
        <v>114</v>
      </c>
      <c r="E423" s="113" t="s">
        <v>156</v>
      </c>
      <c r="F423" s="114">
        <v>5430586</v>
      </c>
      <c r="G423" s="115">
        <v>900000</v>
      </c>
      <c r="H423" s="113" t="s">
        <v>153</v>
      </c>
      <c r="I423" s="113" t="s">
        <v>150</v>
      </c>
      <c r="J423" s="116">
        <v>45310</v>
      </c>
    </row>
    <row r="424" spans="1:10" ht="14.4">
      <c r="A424" s="113" t="s">
        <v>40</v>
      </c>
      <c r="B424" s="113" t="s">
        <v>322</v>
      </c>
      <c r="C424" s="113" t="s">
        <v>27</v>
      </c>
      <c r="D424" s="113" t="s">
        <v>116</v>
      </c>
      <c r="E424" s="113" t="s">
        <v>149</v>
      </c>
      <c r="F424" s="114">
        <v>5430666</v>
      </c>
      <c r="G424" s="115">
        <v>735000</v>
      </c>
      <c r="H424" s="113" t="s">
        <v>153</v>
      </c>
      <c r="I424" s="113" t="s">
        <v>150</v>
      </c>
      <c r="J424" s="116">
        <v>45310</v>
      </c>
    </row>
    <row r="425" spans="1:10" ht="14.4">
      <c r="A425" s="113" t="s">
        <v>40</v>
      </c>
      <c r="B425" s="113" t="s">
        <v>322</v>
      </c>
      <c r="C425" s="113" t="s">
        <v>80</v>
      </c>
      <c r="D425" s="113" t="s">
        <v>114</v>
      </c>
      <c r="E425" s="113" t="s">
        <v>149</v>
      </c>
      <c r="F425" s="114">
        <v>5430936</v>
      </c>
      <c r="G425" s="115">
        <v>5800000</v>
      </c>
      <c r="H425" s="113" t="s">
        <v>153</v>
      </c>
      <c r="I425" s="113" t="s">
        <v>150</v>
      </c>
      <c r="J425" s="116">
        <v>45313</v>
      </c>
    </row>
    <row r="426" spans="1:10" ht="14.4">
      <c r="A426" s="113" t="s">
        <v>40</v>
      </c>
      <c r="B426" s="113" t="s">
        <v>322</v>
      </c>
      <c r="C426" s="113" t="s">
        <v>103</v>
      </c>
      <c r="D426" s="113" t="s">
        <v>113</v>
      </c>
      <c r="E426" s="113" t="s">
        <v>149</v>
      </c>
      <c r="F426" s="114">
        <v>5430900</v>
      </c>
      <c r="G426" s="115">
        <v>635000</v>
      </c>
      <c r="H426" s="113" t="s">
        <v>153</v>
      </c>
      <c r="I426" s="113" t="s">
        <v>150</v>
      </c>
      <c r="J426" s="116">
        <v>45313</v>
      </c>
    </row>
    <row r="427" spans="1:10" ht="14.4">
      <c r="A427" s="113" t="s">
        <v>40</v>
      </c>
      <c r="B427" s="113" t="s">
        <v>322</v>
      </c>
      <c r="C427" s="113" t="s">
        <v>80</v>
      </c>
      <c r="D427" s="113" t="s">
        <v>114</v>
      </c>
      <c r="E427" s="113" t="s">
        <v>149</v>
      </c>
      <c r="F427" s="114">
        <v>5430326</v>
      </c>
      <c r="G427" s="115">
        <v>1320000</v>
      </c>
      <c r="H427" s="113" t="s">
        <v>153</v>
      </c>
      <c r="I427" s="113" t="s">
        <v>150</v>
      </c>
      <c r="J427" s="116">
        <v>45309</v>
      </c>
    </row>
    <row r="428" spans="1:10" ht="14.4">
      <c r="A428" s="113" t="s">
        <v>40</v>
      </c>
      <c r="B428" s="113" t="s">
        <v>322</v>
      </c>
      <c r="C428" s="113" t="s">
        <v>27</v>
      </c>
      <c r="D428" s="113" t="s">
        <v>118</v>
      </c>
      <c r="E428" s="113" t="s">
        <v>154</v>
      </c>
      <c r="F428" s="114">
        <v>5429109</v>
      </c>
      <c r="G428" s="115">
        <v>744000</v>
      </c>
      <c r="H428" s="113" t="s">
        <v>153</v>
      </c>
      <c r="I428" s="113" t="s">
        <v>150</v>
      </c>
      <c r="J428" s="116">
        <v>45301</v>
      </c>
    </row>
    <row r="429" spans="1:10" ht="14.4">
      <c r="A429" s="113" t="s">
        <v>40</v>
      </c>
      <c r="B429" s="113" t="s">
        <v>322</v>
      </c>
      <c r="C429" s="113" t="s">
        <v>170</v>
      </c>
      <c r="D429" s="113" t="s">
        <v>171</v>
      </c>
      <c r="E429" s="113" t="s">
        <v>152</v>
      </c>
      <c r="F429" s="114">
        <v>5432595</v>
      </c>
      <c r="G429" s="115">
        <v>285000</v>
      </c>
      <c r="H429" s="113" t="s">
        <v>153</v>
      </c>
      <c r="I429" s="113" t="s">
        <v>150</v>
      </c>
      <c r="J429" s="116">
        <v>45320</v>
      </c>
    </row>
    <row r="430" spans="1:10" ht="14.4">
      <c r="A430" s="113" t="s">
        <v>40</v>
      </c>
      <c r="B430" s="113" t="s">
        <v>322</v>
      </c>
      <c r="C430" s="113" t="s">
        <v>97</v>
      </c>
      <c r="D430" s="113" t="s">
        <v>120</v>
      </c>
      <c r="E430" s="113" t="s">
        <v>149</v>
      </c>
      <c r="F430" s="114">
        <v>5432437</v>
      </c>
      <c r="G430" s="115">
        <v>1000000</v>
      </c>
      <c r="H430" s="113" t="s">
        <v>153</v>
      </c>
      <c r="I430" s="113" t="s">
        <v>150</v>
      </c>
      <c r="J430" s="116">
        <v>45317</v>
      </c>
    </row>
    <row r="431" spans="1:10" ht="14.4">
      <c r="A431" s="113" t="s">
        <v>40</v>
      </c>
      <c r="B431" s="113" t="s">
        <v>322</v>
      </c>
      <c r="C431" s="113" t="s">
        <v>27</v>
      </c>
      <c r="D431" s="113" t="s">
        <v>117</v>
      </c>
      <c r="E431" s="113" t="s">
        <v>149</v>
      </c>
      <c r="F431" s="114">
        <v>5429270</v>
      </c>
      <c r="G431" s="115">
        <v>295000</v>
      </c>
      <c r="H431" s="113" t="s">
        <v>153</v>
      </c>
      <c r="I431" s="113" t="s">
        <v>150</v>
      </c>
      <c r="J431" s="116">
        <v>45301</v>
      </c>
    </row>
    <row r="432" spans="1:10" ht="14.4">
      <c r="A432" s="113" t="s">
        <v>40</v>
      </c>
      <c r="B432" s="113" t="s">
        <v>322</v>
      </c>
      <c r="C432" s="113" t="s">
        <v>27</v>
      </c>
      <c r="D432" s="113" t="s">
        <v>116</v>
      </c>
      <c r="E432" s="113" t="s">
        <v>149</v>
      </c>
      <c r="F432" s="114">
        <v>5429260</v>
      </c>
      <c r="G432" s="115">
        <v>530000</v>
      </c>
      <c r="H432" s="113" t="s">
        <v>153</v>
      </c>
      <c r="I432" s="113" t="s">
        <v>150</v>
      </c>
      <c r="J432" s="116">
        <v>45301</v>
      </c>
    </row>
    <row r="433" spans="1:10" ht="14.4">
      <c r="A433" s="113" t="s">
        <v>40</v>
      </c>
      <c r="B433" s="113" t="s">
        <v>322</v>
      </c>
      <c r="C433" s="113" t="s">
        <v>80</v>
      </c>
      <c r="D433" s="113" t="s">
        <v>114</v>
      </c>
      <c r="E433" s="113" t="s">
        <v>149</v>
      </c>
      <c r="F433" s="114">
        <v>5429246</v>
      </c>
      <c r="G433" s="115">
        <v>3000000</v>
      </c>
      <c r="H433" s="113" t="s">
        <v>153</v>
      </c>
      <c r="I433" s="113" t="s">
        <v>150</v>
      </c>
      <c r="J433" s="116">
        <v>45301</v>
      </c>
    </row>
    <row r="434" spans="1:10" ht="14.4">
      <c r="A434" s="113" t="s">
        <v>40</v>
      </c>
      <c r="B434" s="113" t="s">
        <v>322</v>
      </c>
      <c r="C434" s="113" t="s">
        <v>27</v>
      </c>
      <c r="D434" s="113" t="s">
        <v>34</v>
      </c>
      <c r="E434" s="113" t="s">
        <v>156</v>
      </c>
      <c r="F434" s="114">
        <v>5429373</v>
      </c>
      <c r="G434" s="115">
        <v>7225000</v>
      </c>
      <c r="H434" s="113" t="s">
        <v>153</v>
      </c>
      <c r="I434" s="113" t="s">
        <v>150</v>
      </c>
      <c r="J434" s="116">
        <v>45302</v>
      </c>
    </row>
    <row r="435" spans="1:10" ht="14.4">
      <c r="A435" s="113" t="s">
        <v>40</v>
      </c>
      <c r="B435" s="113" t="s">
        <v>322</v>
      </c>
      <c r="C435" s="113" t="s">
        <v>27</v>
      </c>
      <c r="D435" s="113" t="s">
        <v>34</v>
      </c>
      <c r="E435" s="113" t="s">
        <v>156</v>
      </c>
      <c r="F435" s="114">
        <v>5429139</v>
      </c>
      <c r="G435" s="115">
        <v>1060000</v>
      </c>
      <c r="H435" s="113" t="s">
        <v>153</v>
      </c>
      <c r="I435" s="113" t="s">
        <v>150</v>
      </c>
      <c r="J435" s="116">
        <v>45301</v>
      </c>
    </row>
    <row r="436" spans="1:10" ht="14.4">
      <c r="A436" s="113" t="s">
        <v>40</v>
      </c>
      <c r="B436" s="113" t="s">
        <v>322</v>
      </c>
      <c r="C436" s="113" t="s">
        <v>91</v>
      </c>
      <c r="D436" s="113" t="s">
        <v>119</v>
      </c>
      <c r="E436" s="113" t="s">
        <v>149</v>
      </c>
      <c r="F436" s="114">
        <v>5429326</v>
      </c>
      <c r="G436" s="115">
        <v>1700000</v>
      </c>
      <c r="H436" s="113" t="s">
        <v>153</v>
      </c>
      <c r="I436" s="113" t="s">
        <v>150</v>
      </c>
      <c r="J436" s="116">
        <v>45302</v>
      </c>
    </row>
    <row r="437" spans="1:10" ht="14.4">
      <c r="A437" s="113" t="s">
        <v>40</v>
      </c>
      <c r="B437" s="113" t="s">
        <v>322</v>
      </c>
      <c r="C437" s="113" t="s">
        <v>97</v>
      </c>
      <c r="D437" s="113" t="s">
        <v>120</v>
      </c>
      <c r="E437" s="113" t="s">
        <v>149</v>
      </c>
      <c r="F437" s="114">
        <v>5428897</v>
      </c>
      <c r="G437" s="115">
        <v>650000</v>
      </c>
      <c r="H437" s="113" t="s">
        <v>153</v>
      </c>
      <c r="I437" s="113" t="s">
        <v>150</v>
      </c>
      <c r="J437" s="116">
        <v>45300</v>
      </c>
    </row>
    <row r="438" spans="1:10" ht="14.4">
      <c r="A438" s="113" t="s">
        <v>40</v>
      </c>
      <c r="B438" s="113" t="s">
        <v>322</v>
      </c>
      <c r="C438" s="113" t="s">
        <v>97</v>
      </c>
      <c r="D438" s="113" t="s">
        <v>120</v>
      </c>
      <c r="E438" s="113" t="s">
        <v>149</v>
      </c>
      <c r="F438" s="114">
        <v>5428871</v>
      </c>
      <c r="G438" s="115">
        <v>485000</v>
      </c>
      <c r="H438" s="113" t="s">
        <v>153</v>
      </c>
      <c r="I438" s="113" t="s">
        <v>150</v>
      </c>
      <c r="J438" s="116">
        <v>45300</v>
      </c>
    </row>
    <row r="439" spans="1:10" ht="14.4">
      <c r="A439" s="113" t="s">
        <v>40</v>
      </c>
      <c r="B439" s="113" t="s">
        <v>322</v>
      </c>
      <c r="C439" s="113" t="s">
        <v>97</v>
      </c>
      <c r="D439" s="113" t="s">
        <v>120</v>
      </c>
      <c r="E439" s="113" t="s">
        <v>149</v>
      </c>
      <c r="F439" s="114">
        <v>5428869</v>
      </c>
      <c r="G439" s="115">
        <v>1075000</v>
      </c>
      <c r="H439" s="113" t="s">
        <v>153</v>
      </c>
      <c r="I439" s="113" t="s">
        <v>150</v>
      </c>
      <c r="J439" s="116">
        <v>45300</v>
      </c>
    </row>
    <row r="440" spans="1:10" ht="14.4">
      <c r="A440" s="113" t="s">
        <v>40</v>
      </c>
      <c r="B440" s="113" t="s">
        <v>322</v>
      </c>
      <c r="C440" s="113" t="s">
        <v>27</v>
      </c>
      <c r="D440" s="113" t="s">
        <v>116</v>
      </c>
      <c r="E440" s="113" t="s">
        <v>149</v>
      </c>
      <c r="F440" s="114">
        <v>5428863</v>
      </c>
      <c r="G440" s="115">
        <v>465000</v>
      </c>
      <c r="H440" s="113" t="s">
        <v>153</v>
      </c>
      <c r="I440" s="113" t="s">
        <v>150</v>
      </c>
      <c r="J440" s="116">
        <v>45300</v>
      </c>
    </row>
    <row r="441" spans="1:10" ht="14.4">
      <c r="A441" s="113" t="s">
        <v>40</v>
      </c>
      <c r="B441" s="113" t="s">
        <v>322</v>
      </c>
      <c r="C441" s="113" t="s">
        <v>80</v>
      </c>
      <c r="D441" s="113" t="s">
        <v>114</v>
      </c>
      <c r="E441" s="113" t="s">
        <v>149</v>
      </c>
      <c r="F441" s="114">
        <v>5432932</v>
      </c>
      <c r="G441" s="115">
        <v>3125000</v>
      </c>
      <c r="H441" s="113" t="s">
        <v>153</v>
      </c>
      <c r="I441" s="113" t="s">
        <v>150</v>
      </c>
      <c r="J441" s="116">
        <v>45321</v>
      </c>
    </row>
    <row r="442" spans="1:10" ht="14.4">
      <c r="A442" s="113" t="s">
        <v>40</v>
      </c>
      <c r="B442" s="113" t="s">
        <v>322</v>
      </c>
      <c r="C442" s="113" t="s">
        <v>27</v>
      </c>
      <c r="D442" s="113" t="s">
        <v>116</v>
      </c>
      <c r="E442" s="113" t="s">
        <v>155</v>
      </c>
      <c r="F442" s="114">
        <v>5432968</v>
      </c>
      <c r="G442" s="115">
        <v>358000</v>
      </c>
      <c r="H442" s="113" t="s">
        <v>153</v>
      </c>
      <c r="I442" s="113" t="s">
        <v>150</v>
      </c>
      <c r="J442" s="116">
        <v>45321</v>
      </c>
    </row>
    <row r="443" spans="1:10" ht="14.4">
      <c r="A443" s="113" t="s">
        <v>40</v>
      </c>
      <c r="B443" s="113" t="s">
        <v>322</v>
      </c>
      <c r="C443" s="113" t="s">
        <v>97</v>
      </c>
      <c r="D443" s="113" t="s">
        <v>120</v>
      </c>
      <c r="E443" s="113" t="s">
        <v>149</v>
      </c>
      <c r="F443" s="114">
        <v>5429145</v>
      </c>
      <c r="G443" s="115">
        <v>1160000</v>
      </c>
      <c r="H443" s="113" t="s">
        <v>153</v>
      </c>
      <c r="I443" s="113" t="s">
        <v>150</v>
      </c>
      <c r="J443" s="116">
        <v>45301</v>
      </c>
    </row>
    <row r="444" spans="1:10" ht="14.4">
      <c r="A444" s="113" t="s">
        <v>40</v>
      </c>
      <c r="B444" s="113" t="s">
        <v>322</v>
      </c>
      <c r="C444" s="113" t="s">
        <v>27</v>
      </c>
      <c r="D444" s="113" t="s">
        <v>115</v>
      </c>
      <c r="E444" s="113" t="s">
        <v>152</v>
      </c>
      <c r="F444" s="114">
        <v>5429532</v>
      </c>
      <c r="G444" s="115">
        <v>1046410</v>
      </c>
      <c r="H444" s="113" t="s">
        <v>150</v>
      </c>
      <c r="I444" s="113" t="s">
        <v>150</v>
      </c>
      <c r="J444" s="116">
        <v>45303</v>
      </c>
    </row>
    <row r="445" spans="1:10" ht="14.4">
      <c r="A445" s="113" t="s">
        <v>40</v>
      </c>
      <c r="B445" s="113" t="s">
        <v>322</v>
      </c>
      <c r="C445" s="113" t="s">
        <v>97</v>
      </c>
      <c r="D445" s="113" t="s">
        <v>120</v>
      </c>
      <c r="E445" s="113" t="s">
        <v>152</v>
      </c>
      <c r="F445" s="114">
        <v>5432510</v>
      </c>
      <c r="G445" s="115">
        <v>350900</v>
      </c>
      <c r="H445" s="113" t="s">
        <v>153</v>
      </c>
      <c r="I445" s="113" t="s">
        <v>150</v>
      </c>
      <c r="J445" s="116">
        <v>45317</v>
      </c>
    </row>
    <row r="446" spans="1:10" ht="14.4">
      <c r="A446" s="113" t="s">
        <v>55</v>
      </c>
      <c r="B446" s="113" t="s">
        <v>323</v>
      </c>
      <c r="C446" s="113" t="s">
        <v>99</v>
      </c>
      <c r="D446" s="113" t="s">
        <v>72</v>
      </c>
      <c r="E446" s="113" t="s">
        <v>149</v>
      </c>
      <c r="F446" s="114">
        <v>5428500</v>
      </c>
      <c r="G446" s="115">
        <v>335000</v>
      </c>
      <c r="H446" s="113" t="s">
        <v>153</v>
      </c>
      <c r="I446" s="113" t="s">
        <v>150</v>
      </c>
      <c r="J446" s="116">
        <v>45296</v>
      </c>
    </row>
    <row r="447" spans="1:10" ht="14.4">
      <c r="A447" s="113" t="s">
        <v>55</v>
      </c>
      <c r="B447" s="113" t="s">
        <v>323</v>
      </c>
      <c r="C447" s="113" t="s">
        <v>99</v>
      </c>
      <c r="D447" s="113" t="s">
        <v>72</v>
      </c>
      <c r="E447" s="113" t="s">
        <v>155</v>
      </c>
      <c r="F447" s="114">
        <v>5432152</v>
      </c>
      <c r="G447" s="115">
        <v>278000</v>
      </c>
      <c r="H447" s="113" t="s">
        <v>153</v>
      </c>
      <c r="I447" s="113" t="s">
        <v>150</v>
      </c>
      <c r="J447" s="116">
        <v>45316</v>
      </c>
    </row>
    <row r="448" spans="1:10" ht="14.4">
      <c r="A448" s="113" t="s">
        <v>55</v>
      </c>
      <c r="B448" s="113" t="s">
        <v>323</v>
      </c>
      <c r="C448" s="113" t="s">
        <v>99</v>
      </c>
      <c r="D448" s="113" t="s">
        <v>72</v>
      </c>
      <c r="E448" s="113" t="s">
        <v>149</v>
      </c>
      <c r="F448" s="114">
        <v>5430952</v>
      </c>
      <c r="G448" s="115">
        <v>320000</v>
      </c>
      <c r="H448" s="113" t="s">
        <v>153</v>
      </c>
      <c r="I448" s="113" t="s">
        <v>150</v>
      </c>
      <c r="J448" s="116">
        <v>45313</v>
      </c>
    </row>
    <row r="449" spans="1:10" ht="14.4">
      <c r="A449" s="113" t="s">
        <v>55</v>
      </c>
      <c r="B449" s="113" t="s">
        <v>323</v>
      </c>
      <c r="C449" s="113" t="s">
        <v>99</v>
      </c>
      <c r="D449" s="113" t="s">
        <v>72</v>
      </c>
      <c r="E449" s="113" t="s">
        <v>149</v>
      </c>
      <c r="F449" s="114">
        <v>5430588</v>
      </c>
      <c r="G449" s="115">
        <v>495000</v>
      </c>
      <c r="H449" s="113" t="s">
        <v>153</v>
      </c>
      <c r="I449" s="113" t="s">
        <v>150</v>
      </c>
      <c r="J449" s="116">
        <v>45310</v>
      </c>
    </row>
    <row r="450" spans="1:10" ht="14.4">
      <c r="A450" s="113" t="s">
        <v>55</v>
      </c>
      <c r="B450" s="113" t="s">
        <v>323</v>
      </c>
      <c r="C450" s="113" t="s">
        <v>99</v>
      </c>
      <c r="D450" s="113" t="s">
        <v>72</v>
      </c>
      <c r="E450" s="113" t="s">
        <v>149</v>
      </c>
      <c r="F450" s="114">
        <v>5432562</v>
      </c>
      <c r="G450" s="115">
        <v>485000</v>
      </c>
      <c r="H450" s="113" t="s">
        <v>153</v>
      </c>
      <c r="I450" s="113" t="s">
        <v>150</v>
      </c>
      <c r="J450" s="116">
        <v>45320</v>
      </c>
    </row>
    <row r="451" spans="1:10" ht="14.4">
      <c r="A451" s="113" t="s">
        <v>55</v>
      </c>
      <c r="B451" s="113" t="s">
        <v>323</v>
      </c>
      <c r="C451" s="113" t="s">
        <v>99</v>
      </c>
      <c r="D451" s="113" t="s">
        <v>72</v>
      </c>
      <c r="E451" s="113" t="s">
        <v>149</v>
      </c>
      <c r="F451" s="114">
        <v>5428632</v>
      </c>
      <c r="G451" s="115">
        <v>460000</v>
      </c>
      <c r="H451" s="113" t="s">
        <v>153</v>
      </c>
      <c r="I451" s="113" t="s">
        <v>150</v>
      </c>
      <c r="J451" s="116">
        <v>45299</v>
      </c>
    </row>
    <row r="452" spans="1:10" ht="14.4">
      <c r="A452" s="113" t="s">
        <v>55</v>
      </c>
      <c r="B452" s="113" t="s">
        <v>323</v>
      </c>
      <c r="C452" s="113" t="s">
        <v>99</v>
      </c>
      <c r="D452" s="113" t="s">
        <v>72</v>
      </c>
      <c r="E452" s="113" t="s">
        <v>152</v>
      </c>
      <c r="F452" s="114">
        <v>5430233</v>
      </c>
      <c r="G452" s="115">
        <v>174000</v>
      </c>
      <c r="H452" s="113" t="s">
        <v>153</v>
      </c>
      <c r="I452" s="113" t="s">
        <v>150</v>
      </c>
      <c r="J452" s="116">
        <v>45309</v>
      </c>
    </row>
    <row r="453" spans="1:10" ht="14.4">
      <c r="A453" s="113" t="s">
        <v>55</v>
      </c>
      <c r="B453" s="113" t="s">
        <v>323</v>
      </c>
      <c r="C453" s="113" t="s">
        <v>99</v>
      </c>
      <c r="D453" s="113" t="s">
        <v>72</v>
      </c>
      <c r="E453" s="113" t="s">
        <v>149</v>
      </c>
      <c r="F453" s="114">
        <v>5433032</v>
      </c>
      <c r="G453" s="115">
        <v>420000</v>
      </c>
      <c r="H453" s="113" t="s">
        <v>153</v>
      </c>
      <c r="I453" s="113" t="s">
        <v>150</v>
      </c>
      <c r="J453" s="116">
        <v>45322</v>
      </c>
    </row>
    <row r="454" spans="1:10" ht="14.4">
      <c r="A454" s="113" t="s">
        <v>121</v>
      </c>
      <c r="B454" s="113" t="s">
        <v>324</v>
      </c>
      <c r="C454" s="113" t="s">
        <v>97</v>
      </c>
      <c r="D454" s="113" t="s">
        <v>122</v>
      </c>
      <c r="E454" s="113" t="s">
        <v>149</v>
      </c>
      <c r="F454" s="114">
        <v>5432483</v>
      </c>
      <c r="G454" s="115">
        <v>419000</v>
      </c>
      <c r="H454" s="113" t="s">
        <v>153</v>
      </c>
      <c r="I454" s="113" t="s">
        <v>150</v>
      </c>
      <c r="J454" s="116">
        <v>45317</v>
      </c>
    </row>
    <row r="455" spans="1:10" ht="14.4">
      <c r="A455" s="113" t="s">
        <v>121</v>
      </c>
      <c r="B455" s="113" t="s">
        <v>324</v>
      </c>
      <c r="C455" s="113" t="s">
        <v>97</v>
      </c>
      <c r="D455" s="113" t="s">
        <v>122</v>
      </c>
      <c r="E455" s="113" t="s">
        <v>149</v>
      </c>
      <c r="F455" s="114">
        <v>5430641</v>
      </c>
      <c r="G455" s="115">
        <v>535000</v>
      </c>
      <c r="H455" s="113" t="s">
        <v>153</v>
      </c>
      <c r="I455" s="113" t="s">
        <v>150</v>
      </c>
      <c r="J455" s="116">
        <v>45310</v>
      </c>
    </row>
    <row r="456" spans="1:10" ht="14.4">
      <c r="A456" s="113" t="s">
        <v>121</v>
      </c>
      <c r="B456" s="113" t="s">
        <v>324</v>
      </c>
      <c r="C456" s="113" t="s">
        <v>97</v>
      </c>
      <c r="D456" s="113" t="s">
        <v>122</v>
      </c>
      <c r="E456" s="113" t="s">
        <v>154</v>
      </c>
      <c r="F456" s="114">
        <v>5433300</v>
      </c>
      <c r="G456" s="115">
        <v>135000</v>
      </c>
      <c r="H456" s="113" t="s">
        <v>153</v>
      </c>
      <c r="I456" s="113" t="s">
        <v>150</v>
      </c>
      <c r="J456" s="116">
        <v>45322</v>
      </c>
    </row>
    <row r="457" spans="1:10" ht="14.4">
      <c r="A457" s="113" t="s">
        <v>121</v>
      </c>
      <c r="B457" s="113" t="s">
        <v>324</v>
      </c>
      <c r="C457" s="113" t="s">
        <v>97</v>
      </c>
      <c r="D457" s="113" t="s">
        <v>122</v>
      </c>
      <c r="E457" s="113" t="s">
        <v>149</v>
      </c>
      <c r="F457" s="114">
        <v>5432588</v>
      </c>
      <c r="G457" s="115">
        <v>793000</v>
      </c>
      <c r="H457" s="113" t="s">
        <v>153</v>
      </c>
      <c r="I457" s="113" t="s">
        <v>150</v>
      </c>
      <c r="J457" s="116">
        <v>45320</v>
      </c>
    </row>
    <row r="458" spans="1:10" ht="14.4">
      <c r="A458" s="113" t="s">
        <v>123</v>
      </c>
      <c r="B458" s="113" t="s">
        <v>325</v>
      </c>
      <c r="C458" s="113" t="s">
        <v>75</v>
      </c>
      <c r="D458" s="113" t="s">
        <v>124</v>
      </c>
      <c r="E458" s="113" t="s">
        <v>149</v>
      </c>
      <c r="F458" s="114">
        <v>5429461</v>
      </c>
      <c r="G458" s="115">
        <v>635721</v>
      </c>
      <c r="H458" s="113" t="s">
        <v>150</v>
      </c>
      <c r="I458" s="113" t="s">
        <v>150</v>
      </c>
      <c r="J458" s="116">
        <v>45303</v>
      </c>
    </row>
    <row r="459" spans="1:10" ht="14.4">
      <c r="A459" s="113" t="s">
        <v>123</v>
      </c>
      <c r="B459" s="113" t="s">
        <v>325</v>
      </c>
      <c r="C459" s="113" t="s">
        <v>75</v>
      </c>
      <c r="D459" s="113" t="s">
        <v>124</v>
      </c>
      <c r="E459" s="113" t="s">
        <v>149</v>
      </c>
      <c r="F459" s="114">
        <v>5430795</v>
      </c>
      <c r="G459" s="115">
        <v>903337</v>
      </c>
      <c r="H459" s="113" t="s">
        <v>150</v>
      </c>
      <c r="I459" s="113" t="s">
        <v>150</v>
      </c>
      <c r="J459" s="116">
        <v>45313</v>
      </c>
    </row>
    <row r="460" spans="1:10" ht="14.4">
      <c r="A460" s="113" t="s">
        <v>123</v>
      </c>
      <c r="B460" s="113" t="s">
        <v>325</v>
      </c>
      <c r="C460" s="113" t="s">
        <v>75</v>
      </c>
      <c r="D460" s="113" t="s">
        <v>124</v>
      </c>
      <c r="E460" s="113" t="s">
        <v>149</v>
      </c>
      <c r="F460" s="114">
        <v>5430777</v>
      </c>
      <c r="G460" s="115">
        <v>807236</v>
      </c>
      <c r="H460" s="113" t="s">
        <v>150</v>
      </c>
      <c r="I460" s="113" t="s">
        <v>150</v>
      </c>
      <c r="J460" s="116">
        <v>45313</v>
      </c>
    </row>
    <row r="461" spans="1:10" ht="14.4">
      <c r="A461" s="113" t="s">
        <v>123</v>
      </c>
      <c r="B461" s="113" t="s">
        <v>325</v>
      </c>
      <c r="C461" s="113" t="s">
        <v>75</v>
      </c>
      <c r="D461" s="113" t="s">
        <v>124</v>
      </c>
      <c r="E461" s="113" t="s">
        <v>149</v>
      </c>
      <c r="F461" s="114">
        <v>5430142</v>
      </c>
      <c r="G461" s="115">
        <v>578824</v>
      </c>
      <c r="H461" s="113" t="s">
        <v>150</v>
      </c>
      <c r="I461" s="113" t="s">
        <v>150</v>
      </c>
      <c r="J461" s="116">
        <v>45309</v>
      </c>
    </row>
    <row r="462" spans="1:10" ht="14.4">
      <c r="A462" s="113" t="s">
        <v>123</v>
      </c>
      <c r="B462" s="113" t="s">
        <v>325</v>
      </c>
      <c r="C462" s="113" t="s">
        <v>75</v>
      </c>
      <c r="D462" s="113" t="s">
        <v>124</v>
      </c>
      <c r="E462" s="113" t="s">
        <v>149</v>
      </c>
      <c r="F462" s="114">
        <v>5432227</v>
      </c>
      <c r="G462" s="115">
        <v>529995</v>
      </c>
      <c r="H462" s="113" t="s">
        <v>150</v>
      </c>
      <c r="I462" s="113" t="s">
        <v>150</v>
      </c>
      <c r="J462" s="116">
        <v>45317</v>
      </c>
    </row>
    <row r="463" spans="1:10" ht="14.4">
      <c r="A463" s="113" t="s">
        <v>123</v>
      </c>
      <c r="B463" s="113" t="s">
        <v>325</v>
      </c>
      <c r="C463" s="113" t="s">
        <v>75</v>
      </c>
      <c r="D463" s="113" t="s">
        <v>124</v>
      </c>
      <c r="E463" s="113" t="s">
        <v>149</v>
      </c>
      <c r="F463" s="114">
        <v>5431928</v>
      </c>
      <c r="G463" s="115">
        <v>643669</v>
      </c>
      <c r="H463" s="113" t="s">
        <v>150</v>
      </c>
      <c r="I463" s="113" t="s">
        <v>150</v>
      </c>
      <c r="J463" s="116">
        <v>45316</v>
      </c>
    </row>
    <row r="464" spans="1:10" ht="14.4">
      <c r="A464" s="113" t="s">
        <v>123</v>
      </c>
      <c r="B464" s="113" t="s">
        <v>325</v>
      </c>
      <c r="C464" s="113" t="s">
        <v>75</v>
      </c>
      <c r="D464" s="113" t="s">
        <v>124</v>
      </c>
      <c r="E464" s="113" t="s">
        <v>149</v>
      </c>
      <c r="F464" s="114">
        <v>5431796</v>
      </c>
      <c r="G464" s="115">
        <v>878075</v>
      </c>
      <c r="H464" s="113" t="s">
        <v>150</v>
      </c>
      <c r="I464" s="113" t="s">
        <v>150</v>
      </c>
      <c r="J464" s="116">
        <v>45316</v>
      </c>
    </row>
    <row r="465" spans="1:10" ht="14.4">
      <c r="A465" s="113" t="s">
        <v>123</v>
      </c>
      <c r="B465" s="113" t="s">
        <v>325</v>
      </c>
      <c r="C465" s="113" t="s">
        <v>75</v>
      </c>
      <c r="D465" s="113" t="s">
        <v>124</v>
      </c>
      <c r="E465" s="113" t="s">
        <v>149</v>
      </c>
      <c r="F465" s="114">
        <v>5432833</v>
      </c>
      <c r="G465" s="115">
        <v>654995</v>
      </c>
      <c r="H465" s="113" t="s">
        <v>150</v>
      </c>
      <c r="I465" s="113" t="s">
        <v>150</v>
      </c>
      <c r="J465" s="116">
        <v>45321</v>
      </c>
    </row>
    <row r="466" spans="1:10" ht="14.4">
      <c r="A466" s="113" t="s">
        <v>123</v>
      </c>
      <c r="B466" s="113" t="s">
        <v>325</v>
      </c>
      <c r="C466" s="113" t="s">
        <v>75</v>
      </c>
      <c r="D466" s="113" t="s">
        <v>124</v>
      </c>
      <c r="E466" s="113" t="s">
        <v>149</v>
      </c>
      <c r="F466" s="114">
        <v>5430396</v>
      </c>
      <c r="G466" s="115">
        <v>606276</v>
      </c>
      <c r="H466" s="113" t="s">
        <v>150</v>
      </c>
      <c r="I466" s="113" t="s">
        <v>150</v>
      </c>
      <c r="J466" s="116">
        <v>45310</v>
      </c>
    </row>
    <row r="467" spans="1:10" ht="14.4">
      <c r="A467" s="113" t="s">
        <v>123</v>
      </c>
      <c r="B467" s="113" t="s">
        <v>325</v>
      </c>
      <c r="C467" s="113" t="s">
        <v>75</v>
      </c>
      <c r="D467" s="113" t="s">
        <v>124</v>
      </c>
      <c r="E467" s="113" t="s">
        <v>152</v>
      </c>
      <c r="F467" s="114">
        <v>5429493</v>
      </c>
      <c r="G467" s="115">
        <v>786664</v>
      </c>
      <c r="H467" s="113" t="s">
        <v>150</v>
      </c>
      <c r="I467" s="113" t="s">
        <v>150</v>
      </c>
      <c r="J467" s="116">
        <v>45303</v>
      </c>
    </row>
    <row r="468" spans="1:10" ht="14.4">
      <c r="A468" s="113" t="s">
        <v>123</v>
      </c>
      <c r="B468" s="113" t="s">
        <v>325</v>
      </c>
      <c r="C468" s="113" t="s">
        <v>75</v>
      </c>
      <c r="D468" s="113" t="s">
        <v>124</v>
      </c>
      <c r="E468" s="113" t="s">
        <v>149</v>
      </c>
      <c r="F468" s="114">
        <v>5429449</v>
      </c>
      <c r="G468" s="115">
        <v>588000</v>
      </c>
      <c r="H468" s="113" t="s">
        <v>150</v>
      </c>
      <c r="I468" s="113" t="s">
        <v>150</v>
      </c>
      <c r="J468" s="116">
        <v>45303</v>
      </c>
    </row>
    <row r="469" spans="1:10" ht="14.4">
      <c r="A469" s="113" t="s">
        <v>123</v>
      </c>
      <c r="B469" s="113" t="s">
        <v>325</v>
      </c>
      <c r="C469" s="113" t="s">
        <v>75</v>
      </c>
      <c r="D469" s="113" t="s">
        <v>124</v>
      </c>
      <c r="E469" s="113" t="s">
        <v>149</v>
      </c>
      <c r="F469" s="114">
        <v>5429892</v>
      </c>
      <c r="G469" s="115">
        <v>677799</v>
      </c>
      <c r="H469" s="113" t="s">
        <v>150</v>
      </c>
      <c r="I469" s="113" t="s">
        <v>150</v>
      </c>
      <c r="J469" s="116">
        <v>45308</v>
      </c>
    </row>
    <row r="470" spans="1:10" ht="14.4">
      <c r="A470" s="113" t="s">
        <v>123</v>
      </c>
      <c r="B470" s="113" t="s">
        <v>325</v>
      </c>
      <c r="C470" s="113" t="s">
        <v>75</v>
      </c>
      <c r="D470" s="113" t="s">
        <v>124</v>
      </c>
      <c r="E470" s="113" t="s">
        <v>149</v>
      </c>
      <c r="F470" s="114">
        <v>5429808</v>
      </c>
      <c r="G470" s="115">
        <v>700000</v>
      </c>
      <c r="H470" s="113" t="s">
        <v>150</v>
      </c>
      <c r="I470" s="113" t="s">
        <v>150</v>
      </c>
      <c r="J470" s="116">
        <v>45307</v>
      </c>
    </row>
    <row r="471" spans="1:10" ht="14.4">
      <c r="A471" s="113" t="s">
        <v>123</v>
      </c>
      <c r="B471" s="113" t="s">
        <v>325</v>
      </c>
      <c r="C471" s="113" t="s">
        <v>75</v>
      </c>
      <c r="D471" s="113" t="s">
        <v>124</v>
      </c>
      <c r="E471" s="113" t="s">
        <v>149</v>
      </c>
      <c r="F471" s="114">
        <v>5432257</v>
      </c>
      <c r="G471" s="115">
        <v>562995</v>
      </c>
      <c r="H471" s="113" t="s">
        <v>150</v>
      </c>
      <c r="I471" s="113" t="s">
        <v>150</v>
      </c>
      <c r="J471" s="116">
        <v>45317</v>
      </c>
    </row>
    <row r="472" spans="1:10" ht="14.4">
      <c r="A472" s="113" t="s">
        <v>123</v>
      </c>
      <c r="B472" s="113" t="s">
        <v>325</v>
      </c>
      <c r="C472" s="113" t="s">
        <v>75</v>
      </c>
      <c r="D472" s="113" t="s">
        <v>124</v>
      </c>
      <c r="E472" s="113" t="s">
        <v>149</v>
      </c>
      <c r="F472" s="114">
        <v>5428144</v>
      </c>
      <c r="G472" s="115">
        <v>1025000</v>
      </c>
      <c r="H472" s="113" t="s">
        <v>150</v>
      </c>
      <c r="I472" s="113" t="s">
        <v>150</v>
      </c>
      <c r="J472" s="116">
        <v>45294</v>
      </c>
    </row>
    <row r="473" spans="1:10" ht="14.4">
      <c r="A473" s="113" t="s">
        <v>123</v>
      </c>
      <c r="B473" s="113" t="s">
        <v>325</v>
      </c>
      <c r="C473" s="113" t="s">
        <v>75</v>
      </c>
      <c r="D473" s="113" t="s">
        <v>124</v>
      </c>
      <c r="E473" s="113" t="s">
        <v>149</v>
      </c>
      <c r="F473" s="114">
        <v>5430363</v>
      </c>
      <c r="G473" s="115">
        <v>672517</v>
      </c>
      <c r="H473" s="113" t="s">
        <v>150</v>
      </c>
      <c r="I473" s="113" t="s">
        <v>150</v>
      </c>
      <c r="J473" s="116">
        <v>45310</v>
      </c>
    </row>
    <row r="474" spans="1:10" ht="14.4">
      <c r="A474" s="113" t="s">
        <v>123</v>
      </c>
      <c r="B474" s="113" t="s">
        <v>325</v>
      </c>
      <c r="C474" s="113" t="s">
        <v>75</v>
      </c>
      <c r="D474" s="113" t="s">
        <v>124</v>
      </c>
      <c r="E474" s="113" t="s">
        <v>149</v>
      </c>
      <c r="F474" s="114">
        <v>5432036</v>
      </c>
      <c r="G474" s="115">
        <v>715228</v>
      </c>
      <c r="H474" s="113" t="s">
        <v>150</v>
      </c>
      <c r="I474" s="113" t="s">
        <v>150</v>
      </c>
      <c r="J474" s="116">
        <v>45316</v>
      </c>
    </row>
    <row r="475" spans="1:10" ht="14.4">
      <c r="A475" s="113" t="s">
        <v>123</v>
      </c>
      <c r="B475" s="113" t="s">
        <v>325</v>
      </c>
      <c r="C475" s="113" t="s">
        <v>75</v>
      </c>
      <c r="D475" s="113" t="s">
        <v>124</v>
      </c>
      <c r="E475" s="113" t="s">
        <v>149</v>
      </c>
      <c r="F475" s="114">
        <v>5427810</v>
      </c>
      <c r="G475" s="115">
        <v>649995</v>
      </c>
      <c r="H475" s="113" t="s">
        <v>150</v>
      </c>
      <c r="I475" s="113" t="s">
        <v>150</v>
      </c>
      <c r="J475" s="116">
        <v>45293</v>
      </c>
    </row>
    <row r="476" spans="1:10" ht="14.4">
      <c r="A476" s="113" t="s">
        <v>123</v>
      </c>
      <c r="B476" s="113" t="s">
        <v>325</v>
      </c>
      <c r="C476" s="113" t="s">
        <v>75</v>
      </c>
      <c r="D476" s="113" t="s">
        <v>124</v>
      </c>
      <c r="E476" s="113" t="s">
        <v>149</v>
      </c>
      <c r="F476" s="114">
        <v>5432580</v>
      </c>
      <c r="G476" s="115">
        <v>879995</v>
      </c>
      <c r="H476" s="113" t="s">
        <v>150</v>
      </c>
      <c r="I476" s="113" t="s">
        <v>150</v>
      </c>
      <c r="J476" s="116">
        <v>45320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86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2" t="s">
        <v>0</v>
      </c>
      <c r="B1" s="92" t="s">
        <v>42</v>
      </c>
      <c r="C1" s="92" t="s">
        <v>1</v>
      </c>
      <c r="D1" s="92" t="s">
        <v>38</v>
      </c>
      <c r="E1" s="92" t="s">
        <v>36</v>
      </c>
      <c r="F1" s="92" t="s">
        <v>43</v>
      </c>
      <c r="G1" s="92" t="s">
        <v>37</v>
      </c>
      <c r="H1" s="92" t="s">
        <v>51</v>
      </c>
      <c r="L1">
        <v>86</v>
      </c>
    </row>
    <row r="2" spans="1:12" ht="14.4">
      <c r="A2" s="117" t="s">
        <v>41</v>
      </c>
      <c r="B2" s="117" t="s">
        <v>317</v>
      </c>
      <c r="C2" s="117" t="s">
        <v>174</v>
      </c>
      <c r="D2" s="117" t="s">
        <v>173</v>
      </c>
      <c r="E2" s="118">
        <v>5430903</v>
      </c>
      <c r="F2" s="119">
        <v>248000</v>
      </c>
      <c r="G2" s="120">
        <v>45313</v>
      </c>
      <c r="H2" s="117" t="s">
        <v>175</v>
      </c>
    </row>
    <row r="3" spans="1:12" ht="28.8">
      <c r="A3" s="117" t="s">
        <v>41</v>
      </c>
      <c r="B3" s="117" t="s">
        <v>317</v>
      </c>
      <c r="C3" s="117" t="s">
        <v>177</v>
      </c>
      <c r="D3" s="117" t="s">
        <v>176</v>
      </c>
      <c r="E3" s="118">
        <v>5429342</v>
      </c>
      <c r="F3" s="119">
        <v>2334633</v>
      </c>
      <c r="G3" s="120">
        <v>45302</v>
      </c>
      <c r="H3" s="117" t="s">
        <v>178</v>
      </c>
    </row>
    <row r="4" spans="1:12" ht="28.8">
      <c r="A4" s="117" t="s">
        <v>41</v>
      </c>
      <c r="B4" s="117" t="s">
        <v>317</v>
      </c>
      <c r="C4" s="117" t="s">
        <v>177</v>
      </c>
      <c r="D4" s="117" t="s">
        <v>190</v>
      </c>
      <c r="E4" s="118">
        <v>5429198</v>
      </c>
      <c r="F4" s="119">
        <v>4410602</v>
      </c>
      <c r="G4" s="120">
        <v>45301</v>
      </c>
      <c r="H4" s="117" t="s">
        <v>189</v>
      </c>
    </row>
    <row r="5" spans="1:12" ht="28.8">
      <c r="A5" s="117" t="s">
        <v>41</v>
      </c>
      <c r="B5" s="117" t="s">
        <v>317</v>
      </c>
      <c r="C5" s="117" t="s">
        <v>177</v>
      </c>
      <c r="D5" s="117" t="s">
        <v>188</v>
      </c>
      <c r="E5" s="118">
        <v>5429148</v>
      </c>
      <c r="F5" s="119">
        <v>4410602</v>
      </c>
      <c r="G5" s="120">
        <v>45301</v>
      </c>
      <c r="H5" s="117" t="s">
        <v>189</v>
      </c>
    </row>
    <row r="6" spans="1:12" ht="28.8">
      <c r="A6" s="117" t="s">
        <v>41</v>
      </c>
      <c r="B6" s="117" t="s">
        <v>317</v>
      </c>
      <c r="C6" s="117" t="s">
        <v>186</v>
      </c>
      <c r="D6" s="117" t="s">
        <v>185</v>
      </c>
      <c r="E6" s="118">
        <v>5431072</v>
      </c>
      <c r="F6" s="119">
        <v>953000</v>
      </c>
      <c r="G6" s="120">
        <v>45314</v>
      </c>
      <c r="H6" s="117" t="s">
        <v>187</v>
      </c>
    </row>
    <row r="7" spans="1:12" ht="14.4">
      <c r="A7" s="117" t="s">
        <v>41</v>
      </c>
      <c r="B7" s="117" t="s">
        <v>317</v>
      </c>
      <c r="C7" s="117" t="s">
        <v>180</v>
      </c>
      <c r="D7" s="117" t="s">
        <v>179</v>
      </c>
      <c r="E7" s="118">
        <v>5428847</v>
      </c>
      <c r="F7" s="119">
        <v>20000</v>
      </c>
      <c r="G7" s="120">
        <v>45300</v>
      </c>
      <c r="H7" s="117" t="s">
        <v>181</v>
      </c>
    </row>
    <row r="8" spans="1:12" ht="14.4">
      <c r="A8" s="117" t="s">
        <v>41</v>
      </c>
      <c r="B8" s="117" t="s">
        <v>317</v>
      </c>
      <c r="C8" s="117" t="s">
        <v>177</v>
      </c>
      <c r="D8" s="117" t="s">
        <v>182</v>
      </c>
      <c r="E8" s="118">
        <v>5428856</v>
      </c>
      <c r="F8" s="119">
        <v>231000</v>
      </c>
      <c r="G8" s="120">
        <v>45300</v>
      </c>
      <c r="H8" s="117" t="s">
        <v>183</v>
      </c>
    </row>
    <row r="9" spans="1:12" ht="14.4">
      <c r="A9" s="117" t="s">
        <v>41</v>
      </c>
      <c r="B9" s="117" t="s">
        <v>317</v>
      </c>
      <c r="C9" s="117" t="s">
        <v>177</v>
      </c>
      <c r="D9" s="117" t="s">
        <v>184</v>
      </c>
      <c r="E9" s="118">
        <v>5432137</v>
      </c>
      <c r="F9" s="119">
        <v>302800</v>
      </c>
      <c r="G9" s="120">
        <v>45316</v>
      </c>
      <c r="H9" s="117" t="s">
        <v>183</v>
      </c>
    </row>
    <row r="10" spans="1:12" ht="14.4">
      <c r="A10" s="117" t="s">
        <v>39</v>
      </c>
      <c r="B10" s="117" t="s">
        <v>318</v>
      </c>
      <c r="C10" s="117" t="s">
        <v>192</v>
      </c>
      <c r="D10" s="117" t="s">
        <v>215</v>
      </c>
      <c r="E10" s="118">
        <v>5430201</v>
      </c>
      <c r="F10" s="119">
        <v>400000</v>
      </c>
      <c r="G10" s="120">
        <v>45309</v>
      </c>
      <c r="H10" s="117" t="s">
        <v>216</v>
      </c>
    </row>
    <row r="11" spans="1:12" ht="14.4">
      <c r="A11" s="117" t="s">
        <v>39</v>
      </c>
      <c r="B11" s="117" t="s">
        <v>318</v>
      </c>
      <c r="C11" s="117" t="s">
        <v>220</v>
      </c>
      <c r="D11" s="117" t="s">
        <v>224</v>
      </c>
      <c r="E11" s="118">
        <v>5431724</v>
      </c>
      <c r="F11" s="119">
        <v>775630</v>
      </c>
      <c r="G11" s="120">
        <v>45315</v>
      </c>
      <c r="H11" s="117" t="s">
        <v>225</v>
      </c>
    </row>
    <row r="12" spans="1:12" ht="28.8">
      <c r="A12" s="117" t="s">
        <v>39</v>
      </c>
      <c r="B12" s="117" t="s">
        <v>318</v>
      </c>
      <c r="C12" s="117" t="s">
        <v>174</v>
      </c>
      <c r="D12" s="117" t="s">
        <v>162</v>
      </c>
      <c r="E12" s="118">
        <v>5429540</v>
      </c>
      <c r="F12" s="119">
        <v>387000</v>
      </c>
      <c r="G12" s="120">
        <v>45303</v>
      </c>
      <c r="H12" s="117" t="s">
        <v>195</v>
      </c>
    </row>
    <row r="13" spans="1:12" ht="14.4">
      <c r="A13" s="117" t="s">
        <v>39</v>
      </c>
      <c r="B13" s="117" t="s">
        <v>318</v>
      </c>
      <c r="C13" s="117" t="s">
        <v>180</v>
      </c>
      <c r="D13" s="117" t="s">
        <v>209</v>
      </c>
      <c r="E13" s="118">
        <v>5431256</v>
      </c>
      <c r="F13" s="119">
        <v>60000</v>
      </c>
      <c r="G13" s="120">
        <v>45314</v>
      </c>
      <c r="H13" s="117" t="s">
        <v>183</v>
      </c>
    </row>
    <row r="14" spans="1:12" ht="28.8">
      <c r="A14" s="117" t="s">
        <v>39</v>
      </c>
      <c r="B14" s="117" t="s">
        <v>318</v>
      </c>
      <c r="C14" s="117" t="s">
        <v>174</v>
      </c>
      <c r="D14" s="117" t="s">
        <v>198</v>
      </c>
      <c r="E14" s="118">
        <v>5428796</v>
      </c>
      <c r="F14" s="119">
        <v>107500</v>
      </c>
      <c r="G14" s="120">
        <v>45300</v>
      </c>
      <c r="H14" s="117" t="s">
        <v>199</v>
      </c>
    </row>
    <row r="15" spans="1:12" ht="14.4">
      <c r="A15" s="117" t="s">
        <v>39</v>
      </c>
      <c r="B15" s="117" t="s">
        <v>318</v>
      </c>
      <c r="C15" s="117" t="s">
        <v>192</v>
      </c>
      <c r="D15" s="117" t="s">
        <v>200</v>
      </c>
      <c r="E15" s="118">
        <v>5431087</v>
      </c>
      <c r="F15" s="119">
        <v>105000</v>
      </c>
      <c r="G15" s="120">
        <v>45314</v>
      </c>
      <c r="H15" s="117" t="s">
        <v>201</v>
      </c>
    </row>
    <row r="16" spans="1:12" ht="14.4">
      <c r="A16" s="117" t="s">
        <v>39</v>
      </c>
      <c r="B16" s="117" t="s">
        <v>318</v>
      </c>
      <c r="C16" s="117" t="s">
        <v>174</v>
      </c>
      <c r="D16" s="117" t="s">
        <v>202</v>
      </c>
      <c r="E16" s="118">
        <v>5430800</v>
      </c>
      <c r="F16" s="119">
        <v>85000</v>
      </c>
      <c r="G16" s="120">
        <v>45313</v>
      </c>
      <c r="H16" s="117" t="s">
        <v>181</v>
      </c>
    </row>
    <row r="17" spans="1:8" ht="14.4">
      <c r="A17" s="117" t="s">
        <v>39</v>
      </c>
      <c r="B17" s="117" t="s">
        <v>318</v>
      </c>
      <c r="C17" s="117" t="s">
        <v>180</v>
      </c>
      <c r="D17" s="117" t="s">
        <v>210</v>
      </c>
      <c r="E17" s="118">
        <v>5431729</v>
      </c>
      <c r="F17" s="119">
        <v>199400</v>
      </c>
      <c r="G17" s="120">
        <v>45315</v>
      </c>
      <c r="H17" s="117" t="s">
        <v>183</v>
      </c>
    </row>
    <row r="18" spans="1:8" ht="14.4">
      <c r="A18" s="117" t="s">
        <v>39</v>
      </c>
      <c r="B18" s="117" t="s">
        <v>318</v>
      </c>
      <c r="C18" s="117" t="s">
        <v>174</v>
      </c>
      <c r="D18" s="117" t="s">
        <v>203</v>
      </c>
      <c r="E18" s="118">
        <v>5430464</v>
      </c>
      <c r="F18" s="119">
        <v>130000</v>
      </c>
      <c r="G18" s="120">
        <v>45310</v>
      </c>
      <c r="H18" s="117" t="s">
        <v>181</v>
      </c>
    </row>
    <row r="19" spans="1:8" ht="14.4">
      <c r="A19" s="117" t="s">
        <v>39</v>
      </c>
      <c r="B19" s="117" t="s">
        <v>318</v>
      </c>
      <c r="C19" s="117" t="s">
        <v>174</v>
      </c>
      <c r="D19" s="117" t="s">
        <v>213</v>
      </c>
      <c r="E19" s="118">
        <v>5430155</v>
      </c>
      <c r="F19" s="119">
        <v>200000</v>
      </c>
      <c r="G19" s="120">
        <v>45309</v>
      </c>
      <c r="H19" s="117" t="s">
        <v>214</v>
      </c>
    </row>
    <row r="20" spans="1:8" ht="14.4">
      <c r="A20" s="117" t="s">
        <v>39</v>
      </c>
      <c r="B20" s="117" t="s">
        <v>318</v>
      </c>
      <c r="C20" s="117" t="s">
        <v>174</v>
      </c>
      <c r="D20" s="117" t="s">
        <v>158</v>
      </c>
      <c r="E20" s="118">
        <v>5429371</v>
      </c>
      <c r="F20" s="119">
        <v>520000</v>
      </c>
      <c r="G20" s="120">
        <v>45302</v>
      </c>
      <c r="H20" s="117" t="s">
        <v>194</v>
      </c>
    </row>
    <row r="21" spans="1:8" ht="14.4">
      <c r="A21" s="117" t="s">
        <v>39</v>
      </c>
      <c r="B21" s="117" t="s">
        <v>318</v>
      </c>
      <c r="C21" s="117" t="s">
        <v>180</v>
      </c>
      <c r="D21" s="117" t="s">
        <v>208</v>
      </c>
      <c r="E21" s="118">
        <v>5429815</v>
      </c>
      <c r="F21" s="119">
        <v>350000</v>
      </c>
      <c r="G21" s="120">
        <v>45307</v>
      </c>
      <c r="H21" s="117" t="s">
        <v>183</v>
      </c>
    </row>
    <row r="22" spans="1:8" ht="14.4">
      <c r="A22" s="117" t="s">
        <v>39</v>
      </c>
      <c r="B22" s="117" t="s">
        <v>318</v>
      </c>
      <c r="C22" s="117" t="s">
        <v>192</v>
      </c>
      <c r="D22" s="117" t="s">
        <v>191</v>
      </c>
      <c r="E22" s="118">
        <v>5429473</v>
      </c>
      <c r="F22" s="119">
        <v>600000</v>
      </c>
      <c r="G22" s="120">
        <v>45303</v>
      </c>
      <c r="H22" s="117" t="s">
        <v>193</v>
      </c>
    </row>
    <row r="23" spans="1:8" ht="14.4">
      <c r="A23" s="117" t="s">
        <v>39</v>
      </c>
      <c r="B23" s="117" t="s">
        <v>318</v>
      </c>
      <c r="C23" s="117" t="s">
        <v>242</v>
      </c>
      <c r="D23" s="117" t="s">
        <v>241</v>
      </c>
      <c r="E23" s="118">
        <v>5429486</v>
      </c>
      <c r="F23" s="119">
        <v>440395</v>
      </c>
      <c r="G23" s="120">
        <v>45303</v>
      </c>
      <c r="H23" s="117" t="s">
        <v>240</v>
      </c>
    </row>
    <row r="24" spans="1:8" ht="28.8">
      <c r="A24" s="117" t="s">
        <v>39</v>
      </c>
      <c r="B24" s="117" t="s">
        <v>318</v>
      </c>
      <c r="C24" s="117" t="s">
        <v>180</v>
      </c>
      <c r="D24" s="117" t="s">
        <v>222</v>
      </c>
      <c r="E24" s="118">
        <v>5429491</v>
      </c>
      <c r="F24" s="119">
        <v>1400000</v>
      </c>
      <c r="G24" s="120">
        <v>45303</v>
      </c>
      <c r="H24" s="117" t="s">
        <v>223</v>
      </c>
    </row>
    <row r="25" spans="1:8" ht="14.4">
      <c r="A25" s="117" t="s">
        <v>39</v>
      </c>
      <c r="B25" s="117" t="s">
        <v>318</v>
      </c>
      <c r="C25" s="117" t="s">
        <v>220</v>
      </c>
      <c r="D25" s="117" t="s">
        <v>219</v>
      </c>
      <c r="E25" s="118">
        <v>5430909</v>
      </c>
      <c r="F25" s="119">
        <v>675000</v>
      </c>
      <c r="G25" s="120">
        <v>45313</v>
      </c>
      <c r="H25" s="117" t="s">
        <v>221</v>
      </c>
    </row>
    <row r="26" spans="1:8" ht="14.4">
      <c r="A26" s="117" t="s">
        <v>39</v>
      </c>
      <c r="B26" s="117" t="s">
        <v>318</v>
      </c>
      <c r="C26" s="117" t="s">
        <v>174</v>
      </c>
      <c r="D26" s="117" t="s">
        <v>243</v>
      </c>
      <c r="E26" s="118">
        <v>5428221</v>
      </c>
      <c r="F26" s="119">
        <v>130000</v>
      </c>
      <c r="G26" s="120">
        <v>45295</v>
      </c>
      <c r="H26" s="117" t="s">
        <v>244</v>
      </c>
    </row>
    <row r="27" spans="1:8" ht="14.4">
      <c r="A27" s="117" t="s">
        <v>39</v>
      </c>
      <c r="B27" s="117" t="s">
        <v>318</v>
      </c>
      <c r="C27" s="117" t="s">
        <v>220</v>
      </c>
      <c r="D27" s="117" t="s">
        <v>224</v>
      </c>
      <c r="E27" s="118">
        <v>5431722</v>
      </c>
      <c r="F27" s="119">
        <v>1108044</v>
      </c>
      <c r="G27" s="120">
        <v>45315</v>
      </c>
      <c r="H27" s="117" t="s">
        <v>225</v>
      </c>
    </row>
    <row r="28" spans="1:8" ht="28.8">
      <c r="A28" s="117" t="s">
        <v>39</v>
      </c>
      <c r="B28" s="117" t="s">
        <v>318</v>
      </c>
      <c r="C28" s="117" t="s">
        <v>235</v>
      </c>
      <c r="D28" s="117" t="s">
        <v>234</v>
      </c>
      <c r="E28" s="118">
        <v>5432865</v>
      </c>
      <c r="F28" s="119">
        <v>305500</v>
      </c>
      <c r="G28" s="120">
        <v>45321</v>
      </c>
      <c r="H28" s="117" t="s">
        <v>236</v>
      </c>
    </row>
    <row r="29" spans="1:8" ht="14.4">
      <c r="A29" s="117" t="s">
        <v>39</v>
      </c>
      <c r="B29" s="117" t="s">
        <v>318</v>
      </c>
      <c r="C29" s="117" t="s">
        <v>180</v>
      </c>
      <c r="D29" s="117" t="s">
        <v>245</v>
      </c>
      <c r="E29" s="118">
        <v>5428768</v>
      </c>
      <c r="F29" s="119">
        <v>100000</v>
      </c>
      <c r="G29" s="120">
        <v>45300</v>
      </c>
      <c r="H29" s="117" t="s">
        <v>246</v>
      </c>
    </row>
    <row r="30" spans="1:8" ht="14.4">
      <c r="A30" s="117" t="s">
        <v>39</v>
      </c>
      <c r="B30" s="117" t="s">
        <v>318</v>
      </c>
      <c r="C30" s="117" t="s">
        <v>174</v>
      </c>
      <c r="D30" s="117" t="s">
        <v>211</v>
      </c>
      <c r="E30" s="118">
        <v>5427854</v>
      </c>
      <c r="F30" s="119">
        <v>432000</v>
      </c>
      <c r="G30" s="120">
        <v>45293</v>
      </c>
      <c r="H30" s="117" t="s">
        <v>212</v>
      </c>
    </row>
    <row r="31" spans="1:8" ht="14.4">
      <c r="A31" s="117" t="s">
        <v>39</v>
      </c>
      <c r="B31" s="117" t="s">
        <v>318</v>
      </c>
      <c r="C31" s="117" t="s">
        <v>180</v>
      </c>
      <c r="D31" s="117" t="s">
        <v>226</v>
      </c>
      <c r="E31" s="118">
        <v>5427863</v>
      </c>
      <c r="F31" s="119">
        <v>307400</v>
      </c>
      <c r="G31" s="120">
        <v>45293</v>
      </c>
      <c r="H31" s="117" t="s">
        <v>227</v>
      </c>
    </row>
    <row r="32" spans="1:8" ht="14.4">
      <c r="A32" s="117" t="s">
        <v>39</v>
      </c>
      <c r="B32" s="117" t="s">
        <v>318</v>
      </c>
      <c r="C32" s="117" t="s">
        <v>220</v>
      </c>
      <c r="D32" s="117" t="s">
        <v>237</v>
      </c>
      <c r="E32" s="118">
        <v>5432921</v>
      </c>
      <c r="F32" s="119">
        <v>479363</v>
      </c>
      <c r="G32" s="120">
        <v>45321</v>
      </c>
      <c r="H32" s="117" t="s">
        <v>238</v>
      </c>
    </row>
    <row r="33" spans="1:8" ht="14.4">
      <c r="A33" s="117" t="s">
        <v>39</v>
      </c>
      <c r="B33" s="117" t="s">
        <v>318</v>
      </c>
      <c r="C33" s="117" t="s">
        <v>174</v>
      </c>
      <c r="D33" s="117" t="s">
        <v>207</v>
      </c>
      <c r="E33" s="118">
        <v>5432805</v>
      </c>
      <c r="F33" s="119">
        <v>40000</v>
      </c>
      <c r="G33" s="120">
        <v>45321</v>
      </c>
      <c r="H33" s="117" t="s">
        <v>181</v>
      </c>
    </row>
    <row r="34" spans="1:8" ht="14.4">
      <c r="A34" s="117" t="s">
        <v>39</v>
      </c>
      <c r="B34" s="117" t="s">
        <v>318</v>
      </c>
      <c r="C34" s="117" t="s">
        <v>180</v>
      </c>
      <c r="D34" s="117" t="s">
        <v>239</v>
      </c>
      <c r="E34" s="118">
        <v>5432939</v>
      </c>
      <c r="F34" s="119">
        <v>55000</v>
      </c>
      <c r="G34" s="120">
        <v>45321</v>
      </c>
      <c r="H34" s="117" t="s">
        <v>240</v>
      </c>
    </row>
    <row r="35" spans="1:8" ht="14.4">
      <c r="A35" s="117" t="s">
        <v>39</v>
      </c>
      <c r="B35" s="117" t="s">
        <v>318</v>
      </c>
      <c r="C35" s="117" t="s">
        <v>174</v>
      </c>
      <c r="D35" s="117" t="s">
        <v>230</v>
      </c>
      <c r="E35" s="118">
        <v>5432743</v>
      </c>
      <c r="F35" s="119">
        <v>251050</v>
      </c>
      <c r="G35" s="120">
        <v>45320</v>
      </c>
      <c r="H35" s="117" t="s">
        <v>231</v>
      </c>
    </row>
    <row r="36" spans="1:8" ht="14.4">
      <c r="A36" s="117" t="s">
        <v>39</v>
      </c>
      <c r="B36" s="117" t="s">
        <v>318</v>
      </c>
      <c r="C36" s="117" t="s">
        <v>174</v>
      </c>
      <c r="D36" s="117" t="s">
        <v>204</v>
      </c>
      <c r="E36" s="118">
        <v>5433008</v>
      </c>
      <c r="F36" s="119">
        <v>120000</v>
      </c>
      <c r="G36" s="120">
        <v>45322</v>
      </c>
      <c r="H36" s="117" t="s">
        <v>181</v>
      </c>
    </row>
    <row r="37" spans="1:8" ht="28.8">
      <c r="A37" s="117" t="s">
        <v>39</v>
      </c>
      <c r="B37" s="117" t="s">
        <v>318</v>
      </c>
      <c r="C37" s="117" t="s">
        <v>174</v>
      </c>
      <c r="D37" s="117" t="s">
        <v>217</v>
      </c>
      <c r="E37" s="118">
        <v>5427823</v>
      </c>
      <c r="F37" s="119">
        <v>990000</v>
      </c>
      <c r="G37" s="120">
        <v>45293</v>
      </c>
      <c r="H37" s="117" t="s">
        <v>218</v>
      </c>
    </row>
    <row r="38" spans="1:8" ht="14.4">
      <c r="A38" s="117" t="s">
        <v>39</v>
      </c>
      <c r="B38" s="117" t="s">
        <v>318</v>
      </c>
      <c r="C38" s="117" t="s">
        <v>174</v>
      </c>
      <c r="D38" s="117" t="s">
        <v>205</v>
      </c>
      <c r="E38" s="118">
        <v>5428618</v>
      </c>
      <c r="F38" s="119">
        <v>28000</v>
      </c>
      <c r="G38" s="120">
        <v>45299</v>
      </c>
      <c r="H38" s="117" t="s">
        <v>181</v>
      </c>
    </row>
    <row r="39" spans="1:8" ht="28.8">
      <c r="A39" s="117" t="s">
        <v>39</v>
      </c>
      <c r="B39" s="117" t="s">
        <v>318</v>
      </c>
      <c r="C39" s="117" t="s">
        <v>192</v>
      </c>
      <c r="D39" s="117" t="s">
        <v>232</v>
      </c>
      <c r="E39" s="118">
        <v>5432430</v>
      </c>
      <c r="F39" s="119">
        <v>100000</v>
      </c>
      <c r="G39" s="120">
        <v>45317</v>
      </c>
      <c r="H39" s="117" t="s">
        <v>233</v>
      </c>
    </row>
    <row r="40" spans="1:8" ht="14.4">
      <c r="A40" s="117" t="s">
        <v>39</v>
      </c>
      <c r="B40" s="117" t="s">
        <v>318</v>
      </c>
      <c r="C40" s="117" t="s">
        <v>174</v>
      </c>
      <c r="D40" s="117" t="s">
        <v>228</v>
      </c>
      <c r="E40" s="118">
        <v>5432334</v>
      </c>
      <c r="F40" s="119">
        <v>700000</v>
      </c>
      <c r="G40" s="120">
        <v>45317</v>
      </c>
      <c r="H40" s="117" t="s">
        <v>229</v>
      </c>
    </row>
    <row r="41" spans="1:8" ht="14.4">
      <c r="A41" s="117" t="s">
        <v>39</v>
      </c>
      <c r="B41" s="117" t="s">
        <v>318</v>
      </c>
      <c r="C41" s="117" t="s">
        <v>174</v>
      </c>
      <c r="D41" s="117" t="s">
        <v>206</v>
      </c>
      <c r="E41" s="118">
        <v>5428654</v>
      </c>
      <c r="F41" s="119">
        <v>140000</v>
      </c>
      <c r="G41" s="120">
        <v>45299</v>
      </c>
      <c r="H41" s="117" t="s">
        <v>181</v>
      </c>
    </row>
    <row r="42" spans="1:8" ht="28.8">
      <c r="A42" s="117" t="s">
        <v>39</v>
      </c>
      <c r="B42" s="117" t="s">
        <v>318</v>
      </c>
      <c r="C42" s="117" t="s">
        <v>192</v>
      </c>
      <c r="D42" s="117" t="s">
        <v>196</v>
      </c>
      <c r="E42" s="118">
        <v>5432938</v>
      </c>
      <c r="F42" s="119">
        <v>200000</v>
      </c>
      <c r="G42" s="120">
        <v>45321</v>
      </c>
      <c r="H42" s="117" t="s">
        <v>197</v>
      </c>
    </row>
    <row r="43" spans="1:8" ht="14.4">
      <c r="A43" s="117" t="s">
        <v>98</v>
      </c>
      <c r="B43" s="117" t="s">
        <v>320</v>
      </c>
      <c r="C43" s="117" t="s">
        <v>174</v>
      </c>
      <c r="D43" s="117" t="s">
        <v>249</v>
      </c>
      <c r="E43" s="118">
        <v>5429108</v>
      </c>
      <c r="F43" s="119">
        <v>360000</v>
      </c>
      <c r="G43" s="120">
        <v>45301</v>
      </c>
      <c r="H43" s="117" t="s">
        <v>250</v>
      </c>
    </row>
    <row r="44" spans="1:8" ht="14.4">
      <c r="A44" s="117" t="s">
        <v>98</v>
      </c>
      <c r="B44" s="117" t="s">
        <v>320</v>
      </c>
      <c r="C44" s="117" t="s">
        <v>174</v>
      </c>
      <c r="D44" s="117" t="s">
        <v>247</v>
      </c>
      <c r="E44" s="118">
        <v>5432644</v>
      </c>
      <c r="F44" s="119">
        <v>245000</v>
      </c>
      <c r="G44" s="120">
        <v>45320</v>
      </c>
      <c r="H44" s="117" t="s">
        <v>248</v>
      </c>
    </row>
    <row r="45" spans="1:8" ht="14.4">
      <c r="A45" s="117" t="s">
        <v>102</v>
      </c>
      <c r="B45" s="117" t="s">
        <v>321</v>
      </c>
      <c r="C45" s="117" t="s">
        <v>220</v>
      </c>
      <c r="D45" s="117" t="s">
        <v>273</v>
      </c>
      <c r="E45" s="118">
        <v>5428882</v>
      </c>
      <c r="F45" s="119">
        <v>1093200</v>
      </c>
      <c r="G45" s="120">
        <v>45300</v>
      </c>
      <c r="H45" s="117" t="s">
        <v>274</v>
      </c>
    </row>
    <row r="46" spans="1:8" ht="14.4">
      <c r="A46" s="117" t="s">
        <v>102</v>
      </c>
      <c r="B46" s="117" t="s">
        <v>321</v>
      </c>
      <c r="C46" s="117" t="s">
        <v>180</v>
      </c>
      <c r="D46" s="117" t="s">
        <v>265</v>
      </c>
      <c r="E46" s="118">
        <v>5429298</v>
      </c>
      <c r="F46" s="119">
        <v>30500</v>
      </c>
      <c r="G46" s="120">
        <v>45301</v>
      </c>
      <c r="H46" s="117" t="s">
        <v>181</v>
      </c>
    </row>
    <row r="47" spans="1:8" ht="14.4">
      <c r="A47" s="117" t="s">
        <v>102</v>
      </c>
      <c r="B47" s="117" t="s">
        <v>321</v>
      </c>
      <c r="C47" s="117" t="s">
        <v>180</v>
      </c>
      <c r="D47" s="117" t="s">
        <v>283</v>
      </c>
      <c r="E47" s="118">
        <v>5427997</v>
      </c>
      <c r="F47" s="119">
        <v>50000</v>
      </c>
      <c r="G47" s="120">
        <v>45294</v>
      </c>
      <c r="H47" s="117" t="s">
        <v>240</v>
      </c>
    </row>
    <row r="48" spans="1:8" ht="14.4">
      <c r="A48" s="117" t="s">
        <v>102</v>
      </c>
      <c r="B48" s="117" t="s">
        <v>321</v>
      </c>
      <c r="C48" s="117" t="s">
        <v>174</v>
      </c>
      <c r="D48" s="117" t="s">
        <v>167</v>
      </c>
      <c r="E48" s="118">
        <v>5428219</v>
      </c>
      <c r="F48" s="119">
        <v>488000</v>
      </c>
      <c r="G48" s="120">
        <v>45295</v>
      </c>
      <c r="H48" s="117" t="s">
        <v>278</v>
      </c>
    </row>
    <row r="49" spans="1:8" ht="14.4">
      <c r="A49" s="117" t="s">
        <v>102</v>
      </c>
      <c r="B49" s="117" t="s">
        <v>321</v>
      </c>
      <c r="C49" s="117" t="s">
        <v>174</v>
      </c>
      <c r="D49" s="117" t="s">
        <v>285</v>
      </c>
      <c r="E49" s="118">
        <v>5427829</v>
      </c>
      <c r="F49" s="119">
        <v>225000</v>
      </c>
      <c r="G49" s="120">
        <v>45293</v>
      </c>
      <c r="H49" s="117" t="s">
        <v>240</v>
      </c>
    </row>
    <row r="50" spans="1:8" ht="14.4">
      <c r="A50" s="117" t="s">
        <v>102</v>
      </c>
      <c r="B50" s="117" t="s">
        <v>321</v>
      </c>
      <c r="C50" s="117" t="s">
        <v>174</v>
      </c>
      <c r="D50" s="117" t="s">
        <v>275</v>
      </c>
      <c r="E50" s="118">
        <v>5428223</v>
      </c>
      <c r="F50" s="119">
        <v>224000</v>
      </c>
      <c r="G50" s="120">
        <v>45295</v>
      </c>
      <c r="H50" s="117" t="s">
        <v>276</v>
      </c>
    </row>
    <row r="51" spans="1:8" ht="28.8">
      <c r="A51" s="117" t="s">
        <v>102</v>
      </c>
      <c r="B51" s="117" t="s">
        <v>321</v>
      </c>
      <c r="C51" s="117" t="s">
        <v>192</v>
      </c>
      <c r="D51" s="117" t="s">
        <v>269</v>
      </c>
      <c r="E51" s="118">
        <v>5428532</v>
      </c>
      <c r="F51" s="119">
        <v>320000</v>
      </c>
      <c r="G51" s="120">
        <v>45296</v>
      </c>
      <c r="H51" s="117" t="s">
        <v>270</v>
      </c>
    </row>
    <row r="52" spans="1:8" ht="14.4">
      <c r="A52" s="117" t="s">
        <v>102</v>
      </c>
      <c r="B52" s="117" t="s">
        <v>321</v>
      </c>
      <c r="C52" s="117" t="s">
        <v>180</v>
      </c>
      <c r="D52" s="117" t="s">
        <v>277</v>
      </c>
      <c r="E52" s="118">
        <v>5427804</v>
      </c>
      <c r="F52" s="119">
        <v>28000</v>
      </c>
      <c r="G52" s="120">
        <v>45293</v>
      </c>
      <c r="H52" s="117" t="s">
        <v>227</v>
      </c>
    </row>
    <row r="53" spans="1:8" ht="14.4">
      <c r="A53" s="117" t="s">
        <v>102</v>
      </c>
      <c r="B53" s="117" t="s">
        <v>321</v>
      </c>
      <c r="C53" s="117" t="s">
        <v>174</v>
      </c>
      <c r="D53" s="117" t="s">
        <v>263</v>
      </c>
      <c r="E53" s="118">
        <v>5429126</v>
      </c>
      <c r="F53" s="119">
        <v>150000</v>
      </c>
      <c r="G53" s="120">
        <v>45301</v>
      </c>
      <c r="H53" s="117" t="s">
        <v>181</v>
      </c>
    </row>
    <row r="54" spans="1:8" ht="14.4">
      <c r="A54" s="117" t="s">
        <v>102</v>
      </c>
      <c r="B54" s="117" t="s">
        <v>321</v>
      </c>
      <c r="C54" s="117" t="s">
        <v>180</v>
      </c>
      <c r="D54" s="117" t="s">
        <v>266</v>
      </c>
      <c r="E54" s="118">
        <v>5431199</v>
      </c>
      <c r="F54" s="119">
        <v>36725</v>
      </c>
      <c r="G54" s="120">
        <v>45314</v>
      </c>
      <c r="H54" s="117" t="s">
        <v>183</v>
      </c>
    </row>
    <row r="55" spans="1:8" ht="14.4">
      <c r="A55" s="117" t="s">
        <v>102</v>
      </c>
      <c r="B55" s="117" t="s">
        <v>321</v>
      </c>
      <c r="C55" s="117" t="s">
        <v>174</v>
      </c>
      <c r="D55" s="117" t="s">
        <v>284</v>
      </c>
      <c r="E55" s="118">
        <v>5433007</v>
      </c>
      <c r="F55" s="119">
        <v>240600</v>
      </c>
      <c r="G55" s="120">
        <v>45322</v>
      </c>
      <c r="H55" s="117" t="s">
        <v>240</v>
      </c>
    </row>
    <row r="56" spans="1:8" ht="14.4">
      <c r="A56" s="117" t="s">
        <v>102</v>
      </c>
      <c r="B56" s="117" t="s">
        <v>321</v>
      </c>
      <c r="C56" s="117" t="s">
        <v>174</v>
      </c>
      <c r="D56" s="117" t="s">
        <v>256</v>
      </c>
      <c r="E56" s="118">
        <v>5432690</v>
      </c>
      <c r="F56" s="119">
        <v>380000</v>
      </c>
      <c r="G56" s="120">
        <v>45320</v>
      </c>
      <c r="H56" s="117" t="s">
        <v>255</v>
      </c>
    </row>
    <row r="57" spans="1:8" ht="14.4">
      <c r="A57" s="117" t="s">
        <v>102</v>
      </c>
      <c r="B57" s="117" t="s">
        <v>321</v>
      </c>
      <c r="C57" s="117" t="s">
        <v>180</v>
      </c>
      <c r="D57" s="117" t="s">
        <v>259</v>
      </c>
      <c r="E57" s="118">
        <v>5432627</v>
      </c>
      <c r="F57" s="119">
        <v>40000</v>
      </c>
      <c r="G57" s="120">
        <v>45320</v>
      </c>
      <c r="H57" s="117" t="s">
        <v>260</v>
      </c>
    </row>
    <row r="58" spans="1:8" ht="14.4">
      <c r="A58" s="117" t="s">
        <v>102</v>
      </c>
      <c r="B58" s="117" t="s">
        <v>321</v>
      </c>
      <c r="C58" s="117" t="s">
        <v>174</v>
      </c>
      <c r="D58" s="117" t="s">
        <v>254</v>
      </c>
      <c r="E58" s="118">
        <v>5432619</v>
      </c>
      <c r="F58" s="119">
        <v>280000</v>
      </c>
      <c r="G58" s="120">
        <v>45320</v>
      </c>
      <c r="H58" s="117" t="s">
        <v>255</v>
      </c>
    </row>
    <row r="59" spans="1:8" ht="14.4">
      <c r="A59" s="117" t="s">
        <v>102</v>
      </c>
      <c r="B59" s="117" t="s">
        <v>321</v>
      </c>
      <c r="C59" s="117" t="s">
        <v>174</v>
      </c>
      <c r="D59" s="117" t="s">
        <v>271</v>
      </c>
      <c r="E59" s="118">
        <v>5432515</v>
      </c>
      <c r="F59" s="119">
        <v>315000</v>
      </c>
      <c r="G59" s="120">
        <v>45317</v>
      </c>
      <c r="H59" s="117" t="s">
        <v>272</v>
      </c>
    </row>
    <row r="60" spans="1:8" ht="14.4">
      <c r="A60" s="117" t="s">
        <v>102</v>
      </c>
      <c r="B60" s="117" t="s">
        <v>321</v>
      </c>
      <c r="C60" s="117" t="s">
        <v>174</v>
      </c>
      <c r="D60" s="117" t="s">
        <v>281</v>
      </c>
      <c r="E60" s="118">
        <v>5432306</v>
      </c>
      <c r="F60" s="119">
        <v>174000</v>
      </c>
      <c r="G60" s="120">
        <v>45317</v>
      </c>
      <c r="H60" s="117" t="s">
        <v>282</v>
      </c>
    </row>
    <row r="61" spans="1:8" ht="14.4">
      <c r="A61" s="117" t="s">
        <v>102</v>
      </c>
      <c r="B61" s="117" t="s">
        <v>321</v>
      </c>
      <c r="C61" s="117" t="s">
        <v>192</v>
      </c>
      <c r="D61" s="117" t="s">
        <v>287</v>
      </c>
      <c r="E61" s="118">
        <v>5430227</v>
      </c>
      <c r="F61" s="119">
        <v>241000</v>
      </c>
      <c r="G61" s="120">
        <v>45309</v>
      </c>
      <c r="H61" s="117" t="s">
        <v>288</v>
      </c>
    </row>
    <row r="62" spans="1:8" ht="14.4">
      <c r="A62" s="117" t="s">
        <v>102</v>
      </c>
      <c r="B62" s="117" t="s">
        <v>321</v>
      </c>
      <c r="C62" s="117" t="s">
        <v>174</v>
      </c>
      <c r="D62" s="117" t="s">
        <v>251</v>
      </c>
      <c r="E62" s="118">
        <v>5432230</v>
      </c>
      <c r="F62" s="119">
        <v>227000</v>
      </c>
      <c r="G62" s="120">
        <v>45317</v>
      </c>
      <c r="H62" s="117" t="s">
        <v>175</v>
      </c>
    </row>
    <row r="63" spans="1:8" ht="14.4">
      <c r="A63" s="117" t="s">
        <v>102</v>
      </c>
      <c r="B63" s="117" t="s">
        <v>321</v>
      </c>
      <c r="C63" s="117" t="s">
        <v>180</v>
      </c>
      <c r="D63" s="117" t="s">
        <v>252</v>
      </c>
      <c r="E63" s="118">
        <v>5429584</v>
      </c>
      <c r="F63" s="119">
        <v>100000</v>
      </c>
      <c r="G63" s="120">
        <v>45303</v>
      </c>
      <c r="H63" s="117" t="s">
        <v>253</v>
      </c>
    </row>
    <row r="64" spans="1:8" ht="14.4">
      <c r="A64" s="117" t="s">
        <v>102</v>
      </c>
      <c r="B64" s="117" t="s">
        <v>321</v>
      </c>
      <c r="C64" s="117" t="s">
        <v>180</v>
      </c>
      <c r="D64" s="117" t="s">
        <v>267</v>
      </c>
      <c r="E64" s="118">
        <v>5427803</v>
      </c>
      <c r="F64" s="119">
        <v>155000</v>
      </c>
      <c r="G64" s="120">
        <v>45293</v>
      </c>
      <c r="H64" s="117" t="s">
        <v>268</v>
      </c>
    </row>
    <row r="65" spans="1:8" ht="14.4">
      <c r="A65" s="117" t="s">
        <v>102</v>
      </c>
      <c r="B65" s="117" t="s">
        <v>321</v>
      </c>
      <c r="C65" s="117" t="s">
        <v>174</v>
      </c>
      <c r="D65" s="117" t="s">
        <v>286</v>
      </c>
      <c r="E65" s="118">
        <v>5429735</v>
      </c>
      <c r="F65" s="119">
        <v>56250</v>
      </c>
      <c r="G65" s="120">
        <v>45307</v>
      </c>
      <c r="H65" s="117" t="s">
        <v>240</v>
      </c>
    </row>
    <row r="66" spans="1:8" ht="14.4">
      <c r="A66" s="117" t="s">
        <v>102</v>
      </c>
      <c r="B66" s="117" t="s">
        <v>321</v>
      </c>
      <c r="C66" s="117" t="s">
        <v>180</v>
      </c>
      <c r="D66" s="117" t="s">
        <v>257</v>
      </c>
      <c r="E66" s="118">
        <v>5430098</v>
      </c>
      <c r="F66" s="119">
        <v>77200</v>
      </c>
      <c r="G66" s="120">
        <v>45308</v>
      </c>
      <c r="H66" s="117" t="s">
        <v>258</v>
      </c>
    </row>
    <row r="67" spans="1:8" ht="14.4">
      <c r="A67" s="117" t="s">
        <v>102</v>
      </c>
      <c r="B67" s="117" t="s">
        <v>321</v>
      </c>
      <c r="C67" s="117" t="s">
        <v>174</v>
      </c>
      <c r="D67" s="117" t="s">
        <v>279</v>
      </c>
      <c r="E67" s="118">
        <v>5430151</v>
      </c>
      <c r="F67" s="119">
        <v>350000</v>
      </c>
      <c r="G67" s="120">
        <v>45309</v>
      </c>
      <c r="H67" s="117" t="s">
        <v>231</v>
      </c>
    </row>
    <row r="68" spans="1:8" ht="14.4">
      <c r="A68" s="117" t="s">
        <v>102</v>
      </c>
      <c r="B68" s="117" t="s">
        <v>321</v>
      </c>
      <c r="C68" s="117" t="s">
        <v>174</v>
      </c>
      <c r="D68" s="117" t="s">
        <v>264</v>
      </c>
      <c r="E68" s="118">
        <v>5430577</v>
      </c>
      <c r="F68" s="119">
        <v>301000</v>
      </c>
      <c r="G68" s="120">
        <v>45310</v>
      </c>
      <c r="H68" s="117" t="s">
        <v>181</v>
      </c>
    </row>
    <row r="69" spans="1:8" ht="14.4">
      <c r="A69" s="117" t="s">
        <v>102</v>
      </c>
      <c r="B69" s="117" t="s">
        <v>321</v>
      </c>
      <c r="C69" s="117" t="s">
        <v>220</v>
      </c>
      <c r="D69" s="117" t="s">
        <v>280</v>
      </c>
      <c r="E69" s="118">
        <v>5433199</v>
      </c>
      <c r="F69" s="119">
        <v>120000000</v>
      </c>
      <c r="G69" s="120">
        <v>45322</v>
      </c>
      <c r="H69" s="117" t="s">
        <v>238</v>
      </c>
    </row>
    <row r="70" spans="1:8" ht="28.8">
      <c r="A70" s="117" t="s">
        <v>102</v>
      </c>
      <c r="B70" s="117" t="s">
        <v>321</v>
      </c>
      <c r="C70" s="117" t="s">
        <v>192</v>
      </c>
      <c r="D70" s="117" t="s">
        <v>261</v>
      </c>
      <c r="E70" s="118">
        <v>5430293</v>
      </c>
      <c r="F70" s="119">
        <v>80000</v>
      </c>
      <c r="G70" s="120">
        <v>45309</v>
      </c>
      <c r="H70" s="117" t="s">
        <v>262</v>
      </c>
    </row>
    <row r="71" spans="1:8" ht="28.8">
      <c r="A71" s="117" t="s">
        <v>289</v>
      </c>
      <c r="B71" s="117" t="s">
        <v>326</v>
      </c>
      <c r="C71" s="117" t="s">
        <v>220</v>
      </c>
      <c r="D71" s="117" t="s">
        <v>292</v>
      </c>
      <c r="E71" s="118">
        <v>5433074</v>
      </c>
      <c r="F71" s="119">
        <v>2628000</v>
      </c>
      <c r="G71" s="120">
        <v>45322</v>
      </c>
      <c r="H71" s="117" t="s">
        <v>293</v>
      </c>
    </row>
    <row r="72" spans="1:8" ht="28.8">
      <c r="A72" s="117" t="s">
        <v>289</v>
      </c>
      <c r="B72" s="117" t="s">
        <v>326</v>
      </c>
      <c r="C72" s="117" t="s">
        <v>220</v>
      </c>
      <c r="D72" s="117" t="s">
        <v>294</v>
      </c>
      <c r="E72" s="118">
        <v>5432906</v>
      </c>
      <c r="F72" s="119">
        <v>54000000</v>
      </c>
      <c r="G72" s="120">
        <v>45321</v>
      </c>
      <c r="H72" s="117" t="s">
        <v>295</v>
      </c>
    </row>
    <row r="73" spans="1:8" ht="14.4">
      <c r="A73" s="117" t="s">
        <v>289</v>
      </c>
      <c r="B73" s="117" t="s">
        <v>326</v>
      </c>
      <c r="C73" s="117" t="s">
        <v>180</v>
      </c>
      <c r="D73" s="117" t="s">
        <v>290</v>
      </c>
      <c r="E73" s="118">
        <v>5428608</v>
      </c>
      <c r="F73" s="119">
        <v>100000</v>
      </c>
      <c r="G73" s="120">
        <v>45299</v>
      </c>
      <c r="H73" s="117" t="s">
        <v>291</v>
      </c>
    </row>
    <row r="74" spans="1:8" ht="14.4">
      <c r="A74" s="117" t="s">
        <v>289</v>
      </c>
      <c r="B74" s="117" t="s">
        <v>326</v>
      </c>
      <c r="C74" s="117" t="s">
        <v>242</v>
      </c>
      <c r="D74" s="117" t="s">
        <v>296</v>
      </c>
      <c r="E74" s="118">
        <v>5430825</v>
      </c>
      <c r="F74" s="119">
        <v>352462</v>
      </c>
      <c r="G74" s="120">
        <v>45313</v>
      </c>
      <c r="H74" s="117" t="s">
        <v>240</v>
      </c>
    </row>
    <row r="75" spans="1:8" ht="14.4">
      <c r="A75" s="117" t="s">
        <v>40</v>
      </c>
      <c r="B75" s="117" t="s">
        <v>322</v>
      </c>
      <c r="C75" s="117" t="s">
        <v>174</v>
      </c>
      <c r="D75" s="117" t="s">
        <v>306</v>
      </c>
      <c r="E75" s="118">
        <v>5428729</v>
      </c>
      <c r="F75" s="119">
        <v>15000</v>
      </c>
      <c r="G75" s="120">
        <v>45299</v>
      </c>
      <c r="H75" s="117" t="s">
        <v>307</v>
      </c>
    </row>
    <row r="76" spans="1:8" ht="14.4">
      <c r="A76" s="117" t="s">
        <v>40</v>
      </c>
      <c r="B76" s="117" t="s">
        <v>322</v>
      </c>
      <c r="C76" s="117" t="s">
        <v>180</v>
      </c>
      <c r="D76" s="117" t="s">
        <v>297</v>
      </c>
      <c r="E76" s="118">
        <v>5432568</v>
      </c>
      <c r="F76" s="119">
        <v>450000</v>
      </c>
      <c r="G76" s="120">
        <v>45320</v>
      </c>
      <c r="H76" s="117" t="s">
        <v>298</v>
      </c>
    </row>
    <row r="77" spans="1:8" ht="28.8">
      <c r="A77" s="117" t="s">
        <v>40</v>
      </c>
      <c r="B77" s="117" t="s">
        <v>322</v>
      </c>
      <c r="C77" s="117" t="s">
        <v>174</v>
      </c>
      <c r="D77" s="117" t="s">
        <v>303</v>
      </c>
      <c r="E77" s="118">
        <v>5430766</v>
      </c>
      <c r="F77" s="119">
        <v>815000</v>
      </c>
      <c r="G77" s="120">
        <v>45313</v>
      </c>
      <c r="H77" s="117" t="s">
        <v>223</v>
      </c>
    </row>
    <row r="78" spans="1:8" ht="28.8">
      <c r="A78" s="117" t="s">
        <v>40</v>
      </c>
      <c r="B78" s="117" t="s">
        <v>322</v>
      </c>
      <c r="C78" s="117" t="s">
        <v>174</v>
      </c>
      <c r="D78" s="117" t="s">
        <v>304</v>
      </c>
      <c r="E78" s="118">
        <v>5430911</v>
      </c>
      <c r="F78" s="119">
        <v>81000</v>
      </c>
      <c r="G78" s="120">
        <v>45313</v>
      </c>
      <c r="H78" s="117" t="s">
        <v>305</v>
      </c>
    </row>
    <row r="79" spans="1:8" ht="14.4">
      <c r="A79" s="117" t="s">
        <v>40</v>
      </c>
      <c r="B79" s="117" t="s">
        <v>322</v>
      </c>
      <c r="C79" s="117" t="s">
        <v>174</v>
      </c>
      <c r="D79" s="117" t="s">
        <v>301</v>
      </c>
      <c r="E79" s="118">
        <v>5432629</v>
      </c>
      <c r="F79" s="119">
        <v>959000</v>
      </c>
      <c r="G79" s="120">
        <v>45320</v>
      </c>
      <c r="H79" s="117" t="s">
        <v>212</v>
      </c>
    </row>
    <row r="80" spans="1:8" ht="28.8">
      <c r="A80" s="117" t="s">
        <v>40</v>
      </c>
      <c r="B80" s="117" t="s">
        <v>322</v>
      </c>
      <c r="C80" s="117" t="s">
        <v>174</v>
      </c>
      <c r="D80" s="117" t="s">
        <v>299</v>
      </c>
      <c r="E80" s="118">
        <v>5429790</v>
      </c>
      <c r="F80" s="119">
        <v>325000</v>
      </c>
      <c r="G80" s="120">
        <v>45307</v>
      </c>
      <c r="H80" s="117" t="s">
        <v>300</v>
      </c>
    </row>
    <row r="81" spans="1:8" ht="14.4">
      <c r="A81" s="117" t="s">
        <v>40</v>
      </c>
      <c r="B81" s="117" t="s">
        <v>322</v>
      </c>
      <c r="C81" s="117" t="s">
        <v>174</v>
      </c>
      <c r="D81" s="117" t="s">
        <v>308</v>
      </c>
      <c r="E81" s="118">
        <v>5428857</v>
      </c>
      <c r="F81" s="119">
        <v>550000</v>
      </c>
      <c r="G81" s="120">
        <v>45300</v>
      </c>
      <c r="H81" s="117" t="s">
        <v>309</v>
      </c>
    </row>
    <row r="82" spans="1:8" ht="14.4">
      <c r="A82" s="117" t="s">
        <v>40</v>
      </c>
      <c r="B82" s="117" t="s">
        <v>322</v>
      </c>
      <c r="C82" s="117" t="s">
        <v>174</v>
      </c>
      <c r="D82" s="117" t="s">
        <v>302</v>
      </c>
      <c r="E82" s="118">
        <v>5428877</v>
      </c>
      <c r="F82" s="119">
        <v>301000</v>
      </c>
      <c r="G82" s="120">
        <v>45300</v>
      </c>
      <c r="H82" s="117" t="s">
        <v>212</v>
      </c>
    </row>
    <row r="83" spans="1:8" ht="14.4">
      <c r="A83" s="117" t="s">
        <v>55</v>
      </c>
      <c r="B83" s="117" t="s">
        <v>323</v>
      </c>
      <c r="C83" s="117" t="s">
        <v>180</v>
      </c>
      <c r="D83" s="117" t="s">
        <v>312</v>
      </c>
      <c r="E83" s="118">
        <v>5429075</v>
      </c>
      <c r="F83" s="119">
        <v>77500</v>
      </c>
      <c r="G83" s="120">
        <v>45301</v>
      </c>
      <c r="H83" s="117" t="s">
        <v>240</v>
      </c>
    </row>
    <row r="84" spans="1:8" ht="14.4">
      <c r="A84" s="117" t="s">
        <v>55</v>
      </c>
      <c r="B84" s="117" t="s">
        <v>323</v>
      </c>
      <c r="C84" s="117" t="s">
        <v>242</v>
      </c>
      <c r="D84" s="117" t="s">
        <v>311</v>
      </c>
      <c r="E84" s="118">
        <v>5433036</v>
      </c>
      <c r="F84" s="119">
        <v>546038</v>
      </c>
      <c r="G84" s="120">
        <v>45322</v>
      </c>
      <c r="H84" s="117" t="s">
        <v>240</v>
      </c>
    </row>
    <row r="85" spans="1:8" ht="14.4">
      <c r="A85" s="117" t="s">
        <v>55</v>
      </c>
      <c r="B85" s="117" t="s">
        <v>323</v>
      </c>
      <c r="C85" s="117" t="s">
        <v>180</v>
      </c>
      <c r="D85" s="117" t="s">
        <v>310</v>
      </c>
      <c r="E85" s="118">
        <v>5432561</v>
      </c>
      <c r="F85" s="119">
        <v>41000</v>
      </c>
      <c r="G85" s="120">
        <v>45320</v>
      </c>
      <c r="H85" s="117" t="s">
        <v>240</v>
      </c>
    </row>
    <row r="86" spans="1:8" ht="14.4">
      <c r="A86" s="117" t="s">
        <v>121</v>
      </c>
      <c r="B86" s="117" t="s">
        <v>324</v>
      </c>
      <c r="C86" s="117" t="s">
        <v>242</v>
      </c>
      <c r="D86" s="117" t="s">
        <v>313</v>
      </c>
      <c r="E86" s="118">
        <v>5430940</v>
      </c>
      <c r="F86" s="119">
        <v>288970</v>
      </c>
      <c r="G86" s="120">
        <v>45313</v>
      </c>
      <c r="H86" s="117" t="s">
        <v>314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561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3" t="s">
        <v>0</v>
      </c>
      <c r="B1" s="94" t="s">
        <v>42</v>
      </c>
      <c r="C1" s="94" t="s">
        <v>43</v>
      </c>
      <c r="D1" s="94" t="s">
        <v>37</v>
      </c>
      <c r="E1" s="95" t="s">
        <v>53</v>
      </c>
      <c r="L1">
        <v>561</v>
      </c>
    </row>
    <row r="2" spans="1:12" ht="12.75" customHeight="1">
      <c r="A2" s="121" t="s">
        <v>74</v>
      </c>
      <c r="B2" s="121" t="s">
        <v>315</v>
      </c>
      <c r="C2" s="122">
        <v>662936</v>
      </c>
      <c r="D2" s="123">
        <v>45303</v>
      </c>
      <c r="E2" s="121" t="s">
        <v>151</v>
      </c>
    </row>
    <row r="3" spans="1:12" ht="12.75" customHeight="1">
      <c r="A3" s="121" t="s">
        <v>74</v>
      </c>
      <c r="B3" s="121" t="s">
        <v>315</v>
      </c>
      <c r="C3" s="122">
        <v>529950</v>
      </c>
      <c r="D3" s="123">
        <v>45313</v>
      </c>
      <c r="E3" s="121" t="s">
        <v>151</v>
      </c>
    </row>
    <row r="4" spans="1:12" ht="12.75" customHeight="1">
      <c r="A4" s="121" t="s">
        <v>74</v>
      </c>
      <c r="B4" s="121" t="s">
        <v>315</v>
      </c>
      <c r="C4" s="122">
        <v>500291</v>
      </c>
      <c r="D4" s="123">
        <v>45309</v>
      </c>
      <c r="E4" s="121" t="s">
        <v>151</v>
      </c>
    </row>
    <row r="5" spans="1:12" ht="12.75" customHeight="1">
      <c r="A5" s="121" t="s">
        <v>74</v>
      </c>
      <c r="B5" s="121" t="s">
        <v>315</v>
      </c>
      <c r="C5" s="122">
        <v>512116</v>
      </c>
      <c r="D5" s="123">
        <v>45310</v>
      </c>
      <c r="E5" s="121" t="s">
        <v>151</v>
      </c>
    </row>
    <row r="6" spans="1:12" ht="12.75" customHeight="1">
      <c r="A6" s="121" t="s">
        <v>74</v>
      </c>
      <c r="B6" s="121" t="s">
        <v>315</v>
      </c>
      <c r="C6" s="122">
        <v>489000</v>
      </c>
      <c r="D6" s="123">
        <v>45322</v>
      </c>
      <c r="E6" s="121" t="s">
        <v>151</v>
      </c>
    </row>
    <row r="7" spans="1:12" ht="12.75" customHeight="1">
      <c r="A7" s="121" t="s">
        <v>74</v>
      </c>
      <c r="B7" s="121" t="s">
        <v>315</v>
      </c>
      <c r="C7" s="122">
        <v>570950</v>
      </c>
      <c r="D7" s="123">
        <v>45296</v>
      </c>
      <c r="E7" s="121" t="s">
        <v>151</v>
      </c>
    </row>
    <row r="8" spans="1:12" ht="12.75" customHeight="1">
      <c r="A8" s="121" t="s">
        <v>74</v>
      </c>
      <c r="B8" s="121" t="s">
        <v>315</v>
      </c>
      <c r="C8" s="122">
        <v>658088</v>
      </c>
      <c r="D8" s="123">
        <v>45313</v>
      </c>
      <c r="E8" s="121" t="s">
        <v>151</v>
      </c>
    </row>
    <row r="9" spans="1:12" ht="12.75" customHeight="1">
      <c r="A9" s="121" t="s">
        <v>74</v>
      </c>
      <c r="B9" s="121" t="s">
        <v>315</v>
      </c>
      <c r="C9" s="122">
        <v>575000</v>
      </c>
      <c r="D9" s="123">
        <v>45296</v>
      </c>
      <c r="E9" s="121" t="s">
        <v>151</v>
      </c>
    </row>
    <row r="10" spans="1:12" ht="12.75" customHeight="1">
      <c r="A10" s="121" t="s">
        <v>74</v>
      </c>
      <c r="B10" s="121" t="s">
        <v>315</v>
      </c>
      <c r="C10" s="122">
        <v>562950</v>
      </c>
      <c r="D10" s="123">
        <v>45322</v>
      </c>
      <c r="E10" s="121" t="s">
        <v>151</v>
      </c>
    </row>
    <row r="11" spans="1:12" ht="12.75" customHeight="1">
      <c r="A11" s="121" t="s">
        <v>74</v>
      </c>
      <c r="B11" s="121" t="s">
        <v>315</v>
      </c>
      <c r="C11" s="122">
        <v>529000</v>
      </c>
      <c r="D11" s="123">
        <v>45321</v>
      </c>
      <c r="E11" s="121" t="s">
        <v>151</v>
      </c>
    </row>
    <row r="12" spans="1:12" ht="12.75" customHeight="1">
      <c r="A12" s="121" t="s">
        <v>74</v>
      </c>
      <c r="B12" s="121" t="s">
        <v>315</v>
      </c>
      <c r="C12" s="122">
        <v>570685</v>
      </c>
      <c r="D12" s="123">
        <v>45321</v>
      </c>
      <c r="E12" s="121" t="s">
        <v>151</v>
      </c>
    </row>
    <row r="13" spans="1:12" ht="14.4">
      <c r="A13" s="121" t="s">
        <v>74</v>
      </c>
      <c r="B13" s="121" t="s">
        <v>315</v>
      </c>
      <c r="C13" s="122">
        <v>535000</v>
      </c>
      <c r="D13" s="123">
        <v>45303</v>
      </c>
      <c r="E13" s="121" t="s">
        <v>151</v>
      </c>
    </row>
    <row r="14" spans="1:12" ht="14.4">
      <c r="A14" s="121" t="s">
        <v>74</v>
      </c>
      <c r="B14" s="121" t="s">
        <v>315</v>
      </c>
      <c r="C14" s="122">
        <v>539950</v>
      </c>
      <c r="D14" s="123">
        <v>45310</v>
      </c>
      <c r="E14" s="121" t="s">
        <v>151</v>
      </c>
    </row>
    <row r="15" spans="1:12" ht="14.4">
      <c r="A15" s="121" t="s">
        <v>74</v>
      </c>
      <c r="B15" s="121" t="s">
        <v>315</v>
      </c>
      <c r="C15" s="122">
        <v>554809</v>
      </c>
      <c r="D15" s="123">
        <v>45300</v>
      </c>
      <c r="E15" s="121" t="s">
        <v>151</v>
      </c>
    </row>
    <row r="16" spans="1:12" ht="14.4">
      <c r="A16" s="121" t="s">
        <v>74</v>
      </c>
      <c r="B16" s="121" t="s">
        <v>315</v>
      </c>
      <c r="C16" s="122">
        <v>495000</v>
      </c>
      <c r="D16" s="123">
        <v>45317</v>
      </c>
      <c r="E16" s="121" t="s">
        <v>151</v>
      </c>
    </row>
    <row r="17" spans="1:5" ht="14.4">
      <c r="A17" s="121" t="s">
        <v>74</v>
      </c>
      <c r="B17" s="121" t="s">
        <v>315</v>
      </c>
      <c r="C17" s="122">
        <v>1225000</v>
      </c>
      <c r="D17" s="123">
        <v>45322</v>
      </c>
      <c r="E17" s="121" t="s">
        <v>151</v>
      </c>
    </row>
    <row r="18" spans="1:5" ht="14.4">
      <c r="A18" s="121" t="s">
        <v>74</v>
      </c>
      <c r="B18" s="121" t="s">
        <v>315</v>
      </c>
      <c r="C18" s="122">
        <v>599950</v>
      </c>
      <c r="D18" s="123">
        <v>45317</v>
      </c>
      <c r="E18" s="121" t="s">
        <v>151</v>
      </c>
    </row>
    <row r="19" spans="1:5" ht="14.4">
      <c r="A19" s="121" t="s">
        <v>74</v>
      </c>
      <c r="B19" s="121" t="s">
        <v>315</v>
      </c>
      <c r="C19" s="122">
        <v>509950</v>
      </c>
      <c r="D19" s="123">
        <v>45294</v>
      </c>
      <c r="E19" s="121" t="s">
        <v>151</v>
      </c>
    </row>
    <row r="20" spans="1:5" ht="14.4">
      <c r="A20" s="121" t="s">
        <v>74</v>
      </c>
      <c r="B20" s="121" t="s">
        <v>315</v>
      </c>
      <c r="C20" s="122">
        <v>549950</v>
      </c>
      <c r="D20" s="123">
        <v>45303</v>
      </c>
      <c r="E20" s="121" t="s">
        <v>151</v>
      </c>
    </row>
    <row r="21" spans="1:5" ht="14.4">
      <c r="A21" s="121" t="s">
        <v>74</v>
      </c>
      <c r="B21" s="121" t="s">
        <v>315</v>
      </c>
      <c r="C21" s="122">
        <v>559950</v>
      </c>
      <c r="D21" s="123">
        <v>45320</v>
      </c>
      <c r="E21" s="121" t="s">
        <v>151</v>
      </c>
    </row>
    <row r="22" spans="1:5" ht="14.4">
      <c r="A22" s="121" t="s">
        <v>74</v>
      </c>
      <c r="B22" s="121" t="s">
        <v>315</v>
      </c>
      <c r="C22" s="122">
        <v>430000</v>
      </c>
      <c r="D22" s="123">
        <v>45317</v>
      </c>
      <c r="E22" s="121" t="s">
        <v>151</v>
      </c>
    </row>
    <row r="23" spans="1:5" ht="14.4">
      <c r="A23" s="121" t="s">
        <v>77</v>
      </c>
      <c r="B23" s="121" t="s">
        <v>316</v>
      </c>
      <c r="C23" s="122">
        <v>453990</v>
      </c>
      <c r="D23" s="123">
        <v>45322</v>
      </c>
      <c r="E23" s="121" t="s">
        <v>151</v>
      </c>
    </row>
    <row r="24" spans="1:5" ht="14.4">
      <c r="A24" s="121" t="s">
        <v>77</v>
      </c>
      <c r="B24" s="121" t="s">
        <v>316</v>
      </c>
      <c r="C24" s="122">
        <v>479990</v>
      </c>
      <c r="D24" s="123">
        <v>45308</v>
      </c>
      <c r="E24" s="121" t="s">
        <v>151</v>
      </c>
    </row>
    <row r="25" spans="1:5" ht="14.4">
      <c r="A25" s="121" t="s">
        <v>77</v>
      </c>
      <c r="B25" s="121" t="s">
        <v>316</v>
      </c>
      <c r="C25" s="122">
        <v>429990</v>
      </c>
      <c r="D25" s="123">
        <v>45316</v>
      </c>
      <c r="E25" s="121" t="s">
        <v>151</v>
      </c>
    </row>
    <row r="26" spans="1:5" ht="14.4">
      <c r="A26" s="121" t="s">
        <v>77</v>
      </c>
      <c r="B26" s="121" t="s">
        <v>316</v>
      </c>
      <c r="C26" s="122">
        <v>449990</v>
      </c>
      <c r="D26" s="123">
        <v>45296</v>
      </c>
      <c r="E26" s="121" t="s">
        <v>151</v>
      </c>
    </row>
    <row r="27" spans="1:5" ht="14.4">
      <c r="A27" s="121" t="s">
        <v>77</v>
      </c>
      <c r="B27" s="121" t="s">
        <v>316</v>
      </c>
      <c r="C27" s="122">
        <v>524990</v>
      </c>
      <c r="D27" s="123">
        <v>45317</v>
      </c>
      <c r="E27" s="121" t="s">
        <v>151</v>
      </c>
    </row>
    <row r="28" spans="1:5" ht="14.4">
      <c r="A28" s="121" t="s">
        <v>77</v>
      </c>
      <c r="B28" s="121" t="s">
        <v>316</v>
      </c>
      <c r="C28" s="122">
        <v>439990</v>
      </c>
      <c r="D28" s="123">
        <v>45299</v>
      </c>
      <c r="E28" s="121" t="s">
        <v>151</v>
      </c>
    </row>
    <row r="29" spans="1:5" ht="14.4">
      <c r="A29" s="121" t="s">
        <v>77</v>
      </c>
      <c r="B29" s="121" t="s">
        <v>316</v>
      </c>
      <c r="C29" s="122">
        <v>399990</v>
      </c>
      <c r="D29" s="123">
        <v>45299</v>
      </c>
      <c r="E29" s="121" t="s">
        <v>151</v>
      </c>
    </row>
    <row r="30" spans="1:5" ht="14.4">
      <c r="A30" s="121" t="s">
        <v>77</v>
      </c>
      <c r="B30" s="121" t="s">
        <v>316</v>
      </c>
      <c r="C30" s="122">
        <v>399990</v>
      </c>
      <c r="D30" s="123">
        <v>45307</v>
      </c>
      <c r="E30" s="121" t="s">
        <v>151</v>
      </c>
    </row>
    <row r="31" spans="1:5" ht="14.4">
      <c r="A31" s="121" t="s">
        <v>77</v>
      </c>
      <c r="B31" s="121" t="s">
        <v>316</v>
      </c>
      <c r="C31" s="122">
        <v>414990</v>
      </c>
      <c r="D31" s="123">
        <v>45309</v>
      </c>
      <c r="E31" s="121" t="s">
        <v>151</v>
      </c>
    </row>
    <row r="32" spans="1:5" ht="14.4">
      <c r="A32" s="121" t="s">
        <v>77</v>
      </c>
      <c r="B32" s="121" t="s">
        <v>316</v>
      </c>
      <c r="C32" s="122">
        <v>498990</v>
      </c>
      <c r="D32" s="123">
        <v>45302</v>
      </c>
      <c r="E32" s="121" t="s">
        <v>151</v>
      </c>
    </row>
    <row r="33" spans="1:5" ht="14.4">
      <c r="A33" s="121" t="s">
        <v>77</v>
      </c>
      <c r="B33" s="121" t="s">
        <v>316</v>
      </c>
      <c r="C33" s="122">
        <v>459990</v>
      </c>
      <c r="D33" s="123">
        <v>45307</v>
      </c>
      <c r="E33" s="121" t="s">
        <v>151</v>
      </c>
    </row>
    <row r="34" spans="1:5" ht="14.4">
      <c r="A34" s="121" t="s">
        <v>77</v>
      </c>
      <c r="B34" s="121" t="s">
        <v>316</v>
      </c>
      <c r="C34" s="122">
        <v>414990</v>
      </c>
      <c r="D34" s="123">
        <v>45302</v>
      </c>
      <c r="E34" s="121" t="s">
        <v>151</v>
      </c>
    </row>
    <row r="35" spans="1:5" ht="14.4">
      <c r="A35" s="121" t="s">
        <v>77</v>
      </c>
      <c r="B35" s="121" t="s">
        <v>316</v>
      </c>
      <c r="C35" s="122">
        <v>479990</v>
      </c>
      <c r="D35" s="123">
        <v>45316</v>
      </c>
      <c r="E35" s="121" t="s">
        <v>151</v>
      </c>
    </row>
    <row r="36" spans="1:5" ht="14.4">
      <c r="A36" s="121" t="s">
        <v>77</v>
      </c>
      <c r="B36" s="121" t="s">
        <v>316</v>
      </c>
      <c r="C36" s="122">
        <v>479990</v>
      </c>
      <c r="D36" s="123">
        <v>45302</v>
      </c>
      <c r="E36" s="121" t="s">
        <v>151</v>
      </c>
    </row>
    <row r="37" spans="1:5" ht="14.4">
      <c r="A37" s="121" t="s">
        <v>77</v>
      </c>
      <c r="B37" s="121" t="s">
        <v>316</v>
      </c>
      <c r="C37" s="122">
        <v>440795</v>
      </c>
      <c r="D37" s="123">
        <v>45316</v>
      </c>
      <c r="E37" s="121" t="s">
        <v>151</v>
      </c>
    </row>
    <row r="38" spans="1:5" ht="14.4">
      <c r="A38" s="121" t="s">
        <v>77</v>
      </c>
      <c r="B38" s="121" t="s">
        <v>316</v>
      </c>
      <c r="C38" s="122">
        <v>463990</v>
      </c>
      <c r="D38" s="123">
        <v>45317</v>
      </c>
      <c r="E38" s="121" t="s">
        <v>151</v>
      </c>
    </row>
    <row r="39" spans="1:5" ht="14.4">
      <c r="A39" s="121" t="s">
        <v>77</v>
      </c>
      <c r="B39" s="121" t="s">
        <v>316</v>
      </c>
      <c r="C39" s="122">
        <v>437990</v>
      </c>
      <c r="D39" s="123">
        <v>45320</v>
      </c>
      <c r="E39" s="121" t="s">
        <v>151</v>
      </c>
    </row>
    <row r="40" spans="1:5" ht="14.4">
      <c r="A40" s="121" t="s">
        <v>77</v>
      </c>
      <c r="B40" s="121" t="s">
        <v>316</v>
      </c>
      <c r="C40" s="122">
        <v>482710</v>
      </c>
      <c r="D40" s="123">
        <v>45320</v>
      </c>
      <c r="E40" s="121" t="s">
        <v>151</v>
      </c>
    </row>
    <row r="41" spans="1:5" ht="14.4">
      <c r="A41" s="121" t="s">
        <v>77</v>
      </c>
      <c r="B41" s="121" t="s">
        <v>316</v>
      </c>
      <c r="C41" s="122">
        <v>432990</v>
      </c>
      <c r="D41" s="123">
        <v>45316</v>
      </c>
      <c r="E41" s="121" t="s">
        <v>151</v>
      </c>
    </row>
    <row r="42" spans="1:5" ht="14.4">
      <c r="A42" s="121" t="s">
        <v>77</v>
      </c>
      <c r="B42" s="121" t="s">
        <v>316</v>
      </c>
      <c r="C42" s="122">
        <v>438990</v>
      </c>
      <c r="D42" s="123">
        <v>45321</v>
      </c>
      <c r="E42" s="121" t="s">
        <v>151</v>
      </c>
    </row>
    <row r="43" spans="1:5" ht="14.4">
      <c r="A43" s="121" t="s">
        <v>77</v>
      </c>
      <c r="B43" s="121" t="s">
        <v>316</v>
      </c>
      <c r="C43" s="122">
        <v>430560</v>
      </c>
      <c r="D43" s="123">
        <v>45321</v>
      </c>
      <c r="E43" s="121" t="s">
        <v>151</v>
      </c>
    </row>
    <row r="44" spans="1:5" ht="14.4">
      <c r="A44" s="121" t="s">
        <v>77</v>
      </c>
      <c r="B44" s="121" t="s">
        <v>316</v>
      </c>
      <c r="C44" s="122">
        <v>462990</v>
      </c>
      <c r="D44" s="123">
        <v>45313</v>
      </c>
      <c r="E44" s="121" t="s">
        <v>151</v>
      </c>
    </row>
    <row r="45" spans="1:5" ht="14.4">
      <c r="A45" s="121" t="s">
        <v>77</v>
      </c>
      <c r="B45" s="121" t="s">
        <v>316</v>
      </c>
      <c r="C45" s="122">
        <v>428990</v>
      </c>
      <c r="D45" s="123">
        <v>45321</v>
      </c>
      <c r="E45" s="121" t="s">
        <v>151</v>
      </c>
    </row>
    <row r="46" spans="1:5" ht="14.4">
      <c r="A46" s="121" t="s">
        <v>77</v>
      </c>
      <c r="B46" s="121" t="s">
        <v>316</v>
      </c>
      <c r="C46" s="122">
        <v>414990</v>
      </c>
      <c r="D46" s="123">
        <v>45321</v>
      </c>
      <c r="E46" s="121" t="s">
        <v>151</v>
      </c>
    </row>
    <row r="47" spans="1:5" ht="14.4">
      <c r="A47" s="121" t="s">
        <v>77</v>
      </c>
      <c r="B47" s="121" t="s">
        <v>316</v>
      </c>
      <c r="C47" s="122">
        <v>416455</v>
      </c>
      <c r="D47" s="123">
        <v>45295</v>
      </c>
      <c r="E47" s="121" t="s">
        <v>151</v>
      </c>
    </row>
    <row r="48" spans="1:5" ht="14.4">
      <c r="A48" s="121" t="s">
        <v>77</v>
      </c>
      <c r="B48" s="121" t="s">
        <v>316</v>
      </c>
      <c r="C48" s="122">
        <v>428990</v>
      </c>
      <c r="D48" s="123">
        <v>45315</v>
      </c>
      <c r="E48" s="121" t="s">
        <v>151</v>
      </c>
    </row>
    <row r="49" spans="1:5" ht="14.4">
      <c r="A49" s="121" t="s">
        <v>77</v>
      </c>
      <c r="B49" s="121" t="s">
        <v>316</v>
      </c>
      <c r="C49" s="122">
        <v>502990</v>
      </c>
      <c r="D49" s="123">
        <v>45314</v>
      </c>
      <c r="E49" s="121" t="s">
        <v>151</v>
      </c>
    </row>
    <row r="50" spans="1:5" ht="14.4">
      <c r="A50" s="121" t="s">
        <v>77</v>
      </c>
      <c r="B50" s="121" t="s">
        <v>316</v>
      </c>
      <c r="C50" s="122">
        <v>399990</v>
      </c>
      <c r="D50" s="123">
        <v>45315</v>
      </c>
      <c r="E50" s="121" t="s">
        <v>151</v>
      </c>
    </row>
    <row r="51" spans="1:5" ht="14.4">
      <c r="A51" s="121" t="s">
        <v>77</v>
      </c>
      <c r="B51" s="121" t="s">
        <v>316</v>
      </c>
      <c r="C51" s="122">
        <v>414990</v>
      </c>
      <c r="D51" s="123">
        <v>45320</v>
      </c>
      <c r="E51" s="121" t="s">
        <v>151</v>
      </c>
    </row>
    <row r="52" spans="1:5" ht="14.4">
      <c r="A52" s="121" t="s">
        <v>77</v>
      </c>
      <c r="B52" s="121" t="s">
        <v>316</v>
      </c>
      <c r="C52" s="122">
        <v>437990</v>
      </c>
      <c r="D52" s="123">
        <v>45309</v>
      </c>
      <c r="E52" s="121" t="s">
        <v>151</v>
      </c>
    </row>
    <row r="53" spans="1:5" ht="14.4">
      <c r="A53" s="121" t="s">
        <v>77</v>
      </c>
      <c r="B53" s="121" t="s">
        <v>316</v>
      </c>
      <c r="C53" s="122">
        <v>462990</v>
      </c>
      <c r="D53" s="123">
        <v>45321</v>
      </c>
      <c r="E53" s="121" t="s">
        <v>151</v>
      </c>
    </row>
    <row r="54" spans="1:5" ht="14.4">
      <c r="A54" s="121" t="s">
        <v>77</v>
      </c>
      <c r="B54" s="121" t="s">
        <v>316</v>
      </c>
      <c r="C54" s="122">
        <v>502990</v>
      </c>
      <c r="D54" s="123">
        <v>45315</v>
      </c>
      <c r="E54" s="121" t="s">
        <v>151</v>
      </c>
    </row>
    <row r="55" spans="1:5" ht="14.4">
      <c r="A55" s="121" t="s">
        <v>77</v>
      </c>
      <c r="B55" s="121" t="s">
        <v>316</v>
      </c>
      <c r="C55" s="122">
        <v>463990</v>
      </c>
      <c r="D55" s="123">
        <v>45308</v>
      </c>
      <c r="E55" s="121" t="s">
        <v>151</v>
      </c>
    </row>
    <row r="56" spans="1:5" ht="14.4">
      <c r="A56" s="121" t="s">
        <v>77</v>
      </c>
      <c r="B56" s="121" t="s">
        <v>316</v>
      </c>
      <c r="C56" s="122">
        <v>524990</v>
      </c>
      <c r="D56" s="123">
        <v>45321</v>
      </c>
      <c r="E56" s="121" t="s">
        <v>151</v>
      </c>
    </row>
    <row r="57" spans="1:5" ht="14.4">
      <c r="A57" s="121" t="s">
        <v>77</v>
      </c>
      <c r="B57" s="121" t="s">
        <v>316</v>
      </c>
      <c r="C57" s="122">
        <v>455335</v>
      </c>
      <c r="D57" s="123">
        <v>45321</v>
      </c>
      <c r="E57" s="121" t="s">
        <v>151</v>
      </c>
    </row>
    <row r="58" spans="1:5" ht="14.4">
      <c r="A58" s="121" t="s">
        <v>77</v>
      </c>
      <c r="B58" s="121" t="s">
        <v>316</v>
      </c>
      <c r="C58" s="122">
        <v>449990</v>
      </c>
      <c r="D58" s="123">
        <v>45310</v>
      </c>
      <c r="E58" s="121" t="s">
        <v>151</v>
      </c>
    </row>
    <row r="59" spans="1:5" ht="14.4">
      <c r="A59" s="121" t="s">
        <v>77</v>
      </c>
      <c r="B59" s="121" t="s">
        <v>316</v>
      </c>
      <c r="C59" s="122">
        <v>439990</v>
      </c>
      <c r="D59" s="123">
        <v>45321</v>
      </c>
      <c r="E59" s="121" t="s">
        <v>151</v>
      </c>
    </row>
    <row r="60" spans="1:5" ht="14.4">
      <c r="A60" s="121" t="s">
        <v>77</v>
      </c>
      <c r="B60" s="121" t="s">
        <v>316</v>
      </c>
      <c r="C60" s="122">
        <v>414990</v>
      </c>
      <c r="D60" s="123">
        <v>45309</v>
      </c>
      <c r="E60" s="121" t="s">
        <v>151</v>
      </c>
    </row>
    <row r="61" spans="1:5" ht="14.4">
      <c r="A61" s="121" t="s">
        <v>77</v>
      </c>
      <c r="B61" s="121" t="s">
        <v>316</v>
      </c>
      <c r="C61" s="122">
        <v>433990</v>
      </c>
      <c r="D61" s="123">
        <v>45309</v>
      </c>
      <c r="E61" s="121" t="s">
        <v>151</v>
      </c>
    </row>
    <row r="62" spans="1:5" ht="14.4">
      <c r="A62" s="121" t="s">
        <v>41</v>
      </c>
      <c r="B62" s="121" t="s">
        <v>317</v>
      </c>
      <c r="C62" s="122">
        <v>390000</v>
      </c>
      <c r="D62" s="123">
        <v>45320</v>
      </c>
      <c r="E62" s="121" t="s">
        <v>151</v>
      </c>
    </row>
    <row r="63" spans="1:5" ht="14.4">
      <c r="A63" s="121" t="s">
        <v>41</v>
      </c>
      <c r="B63" s="121" t="s">
        <v>317</v>
      </c>
      <c r="C63" s="122">
        <v>560000</v>
      </c>
      <c r="D63" s="123">
        <v>45307</v>
      </c>
      <c r="E63" s="121" t="s">
        <v>151</v>
      </c>
    </row>
    <row r="64" spans="1:5" ht="14.4">
      <c r="A64" s="121" t="s">
        <v>41</v>
      </c>
      <c r="B64" s="121" t="s">
        <v>317</v>
      </c>
      <c r="C64" s="122">
        <v>330000</v>
      </c>
      <c r="D64" s="123">
        <v>45316</v>
      </c>
      <c r="E64" s="121" t="s">
        <v>151</v>
      </c>
    </row>
    <row r="65" spans="1:5" ht="14.4">
      <c r="A65" s="121" t="s">
        <v>41</v>
      </c>
      <c r="B65" s="121" t="s">
        <v>317</v>
      </c>
      <c r="C65" s="122">
        <v>300000</v>
      </c>
      <c r="D65" s="123">
        <v>45321</v>
      </c>
      <c r="E65" s="121" t="s">
        <v>151</v>
      </c>
    </row>
    <row r="66" spans="1:5" ht="14.4">
      <c r="A66" s="121" t="s">
        <v>41</v>
      </c>
      <c r="B66" s="121" t="s">
        <v>317</v>
      </c>
      <c r="C66" s="122">
        <v>412000</v>
      </c>
      <c r="D66" s="123">
        <v>45303</v>
      </c>
      <c r="E66" s="121" t="s">
        <v>151</v>
      </c>
    </row>
    <row r="67" spans="1:5" ht="14.4">
      <c r="A67" s="121" t="s">
        <v>41</v>
      </c>
      <c r="B67" s="121" t="s">
        <v>317</v>
      </c>
      <c r="C67" s="122">
        <v>450422</v>
      </c>
      <c r="D67" s="123">
        <v>45302</v>
      </c>
      <c r="E67" s="121" t="s">
        <v>151</v>
      </c>
    </row>
    <row r="68" spans="1:5" ht="14.4">
      <c r="A68" s="121" t="s">
        <v>41</v>
      </c>
      <c r="B68" s="121" t="s">
        <v>317</v>
      </c>
      <c r="C68" s="122">
        <v>3316725.82</v>
      </c>
      <c r="D68" s="123">
        <v>45322</v>
      </c>
      <c r="E68" s="121" t="s">
        <v>151</v>
      </c>
    </row>
    <row r="69" spans="1:5" ht="14.4">
      <c r="A69" s="121" t="s">
        <v>41</v>
      </c>
      <c r="B69" s="121" t="s">
        <v>317</v>
      </c>
      <c r="C69" s="122">
        <v>2750000</v>
      </c>
      <c r="D69" s="123">
        <v>45322</v>
      </c>
      <c r="E69" s="121" t="s">
        <v>151</v>
      </c>
    </row>
    <row r="70" spans="1:5" ht="14.4">
      <c r="A70" s="121" t="s">
        <v>41</v>
      </c>
      <c r="B70" s="121" t="s">
        <v>317</v>
      </c>
      <c r="C70" s="122">
        <v>3237570</v>
      </c>
      <c r="D70" s="123">
        <v>45309</v>
      </c>
      <c r="E70" s="121" t="s">
        <v>151</v>
      </c>
    </row>
    <row r="71" spans="1:5" ht="14.4">
      <c r="A71" s="121" t="s">
        <v>41</v>
      </c>
      <c r="B71" s="121" t="s">
        <v>317</v>
      </c>
      <c r="C71" s="122">
        <v>531977</v>
      </c>
      <c r="D71" s="123">
        <v>45310</v>
      </c>
      <c r="E71" s="121" t="s">
        <v>151</v>
      </c>
    </row>
    <row r="72" spans="1:5" ht="14.4">
      <c r="A72" s="121" t="s">
        <v>41</v>
      </c>
      <c r="B72" s="121" t="s">
        <v>317</v>
      </c>
      <c r="C72" s="122">
        <v>270000</v>
      </c>
      <c r="D72" s="123">
        <v>45294</v>
      </c>
      <c r="E72" s="121" t="s">
        <v>151</v>
      </c>
    </row>
    <row r="73" spans="1:5" ht="14.4">
      <c r="A73" s="121" t="s">
        <v>41</v>
      </c>
      <c r="B73" s="121" t="s">
        <v>317</v>
      </c>
      <c r="C73" s="122">
        <v>452210</v>
      </c>
      <c r="D73" s="123">
        <v>45317</v>
      </c>
      <c r="E73" s="121" t="s">
        <v>151</v>
      </c>
    </row>
    <row r="74" spans="1:5" ht="14.4">
      <c r="A74" s="121" t="s">
        <v>41</v>
      </c>
      <c r="B74" s="121" t="s">
        <v>317</v>
      </c>
      <c r="C74" s="122">
        <v>1258000</v>
      </c>
      <c r="D74" s="123">
        <v>45294</v>
      </c>
      <c r="E74" s="121" t="s">
        <v>151</v>
      </c>
    </row>
    <row r="75" spans="1:5" ht="14.4">
      <c r="A75" s="121" t="s">
        <v>41</v>
      </c>
      <c r="B75" s="121" t="s">
        <v>317</v>
      </c>
      <c r="C75" s="122">
        <v>700000</v>
      </c>
      <c r="D75" s="123">
        <v>45294</v>
      </c>
      <c r="E75" s="121" t="s">
        <v>151</v>
      </c>
    </row>
    <row r="76" spans="1:5" ht="14.4">
      <c r="A76" s="121" t="s">
        <v>41</v>
      </c>
      <c r="B76" s="121" t="s">
        <v>317</v>
      </c>
      <c r="C76" s="122">
        <v>465000</v>
      </c>
      <c r="D76" s="123">
        <v>45308</v>
      </c>
      <c r="E76" s="121" t="s">
        <v>151</v>
      </c>
    </row>
    <row r="77" spans="1:5" ht="14.4">
      <c r="A77" s="121" t="s">
        <v>41</v>
      </c>
      <c r="B77" s="121" t="s">
        <v>317</v>
      </c>
      <c r="C77" s="122">
        <v>470000</v>
      </c>
      <c r="D77" s="123">
        <v>45295</v>
      </c>
      <c r="E77" s="121" t="s">
        <v>151</v>
      </c>
    </row>
    <row r="78" spans="1:5" ht="14.4">
      <c r="A78" s="121" t="s">
        <v>41</v>
      </c>
      <c r="B78" s="121" t="s">
        <v>317</v>
      </c>
      <c r="C78" s="122">
        <v>630000</v>
      </c>
      <c r="D78" s="123">
        <v>45296</v>
      </c>
      <c r="E78" s="121" t="s">
        <v>151</v>
      </c>
    </row>
    <row r="79" spans="1:5" ht="14.4">
      <c r="A79" s="121" t="s">
        <v>41</v>
      </c>
      <c r="B79" s="121" t="s">
        <v>317</v>
      </c>
      <c r="C79" s="122">
        <v>432403</v>
      </c>
      <c r="D79" s="123">
        <v>45308</v>
      </c>
      <c r="E79" s="121" t="s">
        <v>151</v>
      </c>
    </row>
    <row r="80" spans="1:5" ht="14.4">
      <c r="A80" s="121" t="s">
        <v>41</v>
      </c>
      <c r="B80" s="121" t="s">
        <v>317</v>
      </c>
      <c r="C80" s="122">
        <v>586869</v>
      </c>
      <c r="D80" s="123">
        <v>45317</v>
      </c>
      <c r="E80" s="121" t="s">
        <v>151</v>
      </c>
    </row>
    <row r="81" spans="1:5" ht="14.4">
      <c r="A81" s="121" t="s">
        <v>41</v>
      </c>
      <c r="B81" s="121" t="s">
        <v>317</v>
      </c>
      <c r="C81" s="122">
        <v>545807</v>
      </c>
      <c r="D81" s="123">
        <v>45315</v>
      </c>
      <c r="E81" s="121" t="s">
        <v>151</v>
      </c>
    </row>
    <row r="82" spans="1:5" ht="14.4">
      <c r="A82" s="121" t="s">
        <v>41</v>
      </c>
      <c r="B82" s="121" t="s">
        <v>317</v>
      </c>
      <c r="C82" s="122">
        <v>899782</v>
      </c>
      <c r="D82" s="123">
        <v>45296</v>
      </c>
      <c r="E82" s="121" t="s">
        <v>151</v>
      </c>
    </row>
    <row r="83" spans="1:5" ht="14.4">
      <c r="A83" s="121" t="s">
        <v>41</v>
      </c>
      <c r="B83" s="121" t="s">
        <v>317</v>
      </c>
      <c r="C83" s="122">
        <v>1275000</v>
      </c>
      <c r="D83" s="123">
        <v>45296</v>
      </c>
      <c r="E83" s="121" t="s">
        <v>151</v>
      </c>
    </row>
    <row r="84" spans="1:5" ht="14.4">
      <c r="A84" s="121" t="s">
        <v>41</v>
      </c>
      <c r="B84" s="121" t="s">
        <v>317</v>
      </c>
      <c r="C84" s="122">
        <v>523949</v>
      </c>
      <c r="D84" s="123">
        <v>45296</v>
      </c>
      <c r="E84" s="121" t="s">
        <v>151</v>
      </c>
    </row>
    <row r="85" spans="1:5" ht="14.4">
      <c r="A85" s="121" t="s">
        <v>41</v>
      </c>
      <c r="B85" s="121" t="s">
        <v>317</v>
      </c>
      <c r="C85" s="122">
        <v>392000</v>
      </c>
      <c r="D85" s="123">
        <v>45310</v>
      </c>
      <c r="E85" s="121" t="s">
        <v>151</v>
      </c>
    </row>
    <row r="86" spans="1:5" ht="14.4">
      <c r="A86" s="121" t="s">
        <v>41</v>
      </c>
      <c r="B86" s="121" t="s">
        <v>317</v>
      </c>
      <c r="C86" s="122">
        <v>545000</v>
      </c>
      <c r="D86" s="123">
        <v>45296</v>
      </c>
      <c r="E86" s="121" t="s">
        <v>151</v>
      </c>
    </row>
    <row r="87" spans="1:5" ht="14.4">
      <c r="A87" s="121" t="s">
        <v>41</v>
      </c>
      <c r="B87" s="121" t="s">
        <v>317</v>
      </c>
      <c r="C87" s="122">
        <v>1750000</v>
      </c>
      <c r="D87" s="123">
        <v>45317</v>
      </c>
      <c r="E87" s="121" t="s">
        <v>151</v>
      </c>
    </row>
    <row r="88" spans="1:5" ht="14.4">
      <c r="A88" s="121" t="s">
        <v>41</v>
      </c>
      <c r="B88" s="121" t="s">
        <v>317</v>
      </c>
      <c r="C88" s="122">
        <v>660000</v>
      </c>
      <c r="D88" s="123">
        <v>45296</v>
      </c>
      <c r="E88" s="121" t="s">
        <v>151</v>
      </c>
    </row>
    <row r="89" spans="1:5" ht="14.4">
      <c r="A89" s="121" t="s">
        <v>41</v>
      </c>
      <c r="B89" s="121" t="s">
        <v>317</v>
      </c>
      <c r="C89" s="122">
        <v>610799</v>
      </c>
      <c r="D89" s="123">
        <v>45300</v>
      </c>
      <c r="E89" s="121" t="s">
        <v>151</v>
      </c>
    </row>
    <row r="90" spans="1:5" ht="14.4">
      <c r="A90" s="121" t="s">
        <v>41</v>
      </c>
      <c r="B90" s="121" t="s">
        <v>317</v>
      </c>
      <c r="C90" s="122">
        <v>1222000</v>
      </c>
      <c r="D90" s="123">
        <v>45322</v>
      </c>
      <c r="E90" s="121" t="s">
        <v>151</v>
      </c>
    </row>
    <row r="91" spans="1:5" ht="14.4">
      <c r="A91" s="121" t="s">
        <v>41</v>
      </c>
      <c r="B91" s="121" t="s">
        <v>317</v>
      </c>
      <c r="C91" s="122">
        <v>513303</v>
      </c>
      <c r="D91" s="123">
        <v>45301</v>
      </c>
      <c r="E91" s="121" t="s">
        <v>151</v>
      </c>
    </row>
    <row r="92" spans="1:5" ht="14.4">
      <c r="A92" s="121" t="s">
        <v>41</v>
      </c>
      <c r="B92" s="121" t="s">
        <v>317</v>
      </c>
      <c r="C92" s="122">
        <v>115000</v>
      </c>
      <c r="D92" s="123">
        <v>45300</v>
      </c>
      <c r="E92" s="121" t="s">
        <v>151</v>
      </c>
    </row>
    <row r="93" spans="1:5" ht="14.4">
      <c r="A93" s="121" t="s">
        <v>41</v>
      </c>
      <c r="B93" s="121" t="s">
        <v>317</v>
      </c>
      <c r="C93" s="122">
        <v>820000</v>
      </c>
      <c r="D93" s="123">
        <v>45315</v>
      </c>
      <c r="E93" s="121" t="s">
        <v>151</v>
      </c>
    </row>
    <row r="94" spans="1:5" ht="14.4">
      <c r="A94" s="121" t="s">
        <v>41</v>
      </c>
      <c r="B94" s="121" t="s">
        <v>317</v>
      </c>
      <c r="C94" s="122">
        <v>5000</v>
      </c>
      <c r="D94" s="123">
        <v>45308</v>
      </c>
      <c r="E94" s="121" t="s">
        <v>151</v>
      </c>
    </row>
    <row r="95" spans="1:5" ht="14.4">
      <c r="A95" s="121" t="s">
        <v>41</v>
      </c>
      <c r="B95" s="121" t="s">
        <v>317</v>
      </c>
      <c r="C95" s="122">
        <v>465826</v>
      </c>
      <c r="D95" s="123">
        <v>45310</v>
      </c>
      <c r="E95" s="121" t="s">
        <v>151</v>
      </c>
    </row>
    <row r="96" spans="1:5" ht="14.4">
      <c r="A96" s="121" t="s">
        <v>41</v>
      </c>
      <c r="B96" s="121" t="s">
        <v>317</v>
      </c>
      <c r="C96" s="122">
        <v>476840</v>
      </c>
      <c r="D96" s="123">
        <v>45296</v>
      </c>
      <c r="E96" s="121" t="s">
        <v>151</v>
      </c>
    </row>
    <row r="97" spans="1:5" ht="14.4">
      <c r="A97" s="121" t="s">
        <v>41</v>
      </c>
      <c r="B97" s="121" t="s">
        <v>317</v>
      </c>
      <c r="C97" s="122">
        <v>1425000</v>
      </c>
      <c r="D97" s="123">
        <v>45296</v>
      </c>
      <c r="E97" s="121" t="s">
        <v>151</v>
      </c>
    </row>
    <row r="98" spans="1:5" ht="14.4">
      <c r="A98" s="121" t="s">
        <v>41</v>
      </c>
      <c r="B98" s="121" t="s">
        <v>317</v>
      </c>
      <c r="C98" s="122">
        <v>20000</v>
      </c>
      <c r="D98" s="123">
        <v>45300</v>
      </c>
      <c r="E98" s="121" t="s">
        <v>327</v>
      </c>
    </row>
    <row r="99" spans="1:5" ht="14.4">
      <c r="A99" s="121" t="s">
        <v>41</v>
      </c>
      <c r="B99" s="121" t="s">
        <v>317</v>
      </c>
      <c r="C99" s="122">
        <v>4410602</v>
      </c>
      <c r="D99" s="123">
        <v>45301</v>
      </c>
      <c r="E99" s="121" t="s">
        <v>327</v>
      </c>
    </row>
    <row r="100" spans="1:5" ht="14.4">
      <c r="A100" s="121" t="s">
        <v>41</v>
      </c>
      <c r="B100" s="121" t="s">
        <v>317</v>
      </c>
      <c r="C100" s="122">
        <v>4410602</v>
      </c>
      <c r="D100" s="123">
        <v>45301</v>
      </c>
      <c r="E100" s="121" t="s">
        <v>327</v>
      </c>
    </row>
    <row r="101" spans="1:5" ht="14.4">
      <c r="A101" s="121" t="s">
        <v>41</v>
      </c>
      <c r="B101" s="121" t="s">
        <v>317</v>
      </c>
      <c r="C101" s="122">
        <v>248000</v>
      </c>
      <c r="D101" s="123">
        <v>45313</v>
      </c>
      <c r="E101" s="121" t="s">
        <v>327</v>
      </c>
    </row>
    <row r="102" spans="1:5" ht="14.4">
      <c r="A102" s="121" t="s">
        <v>41</v>
      </c>
      <c r="B102" s="121" t="s">
        <v>317</v>
      </c>
      <c r="C102" s="122">
        <v>953000</v>
      </c>
      <c r="D102" s="123">
        <v>45314</v>
      </c>
      <c r="E102" s="121" t="s">
        <v>327</v>
      </c>
    </row>
    <row r="103" spans="1:5" ht="14.4">
      <c r="A103" s="121" t="s">
        <v>41</v>
      </c>
      <c r="B103" s="121" t="s">
        <v>317</v>
      </c>
      <c r="C103" s="122">
        <v>302800</v>
      </c>
      <c r="D103" s="123">
        <v>45316</v>
      </c>
      <c r="E103" s="121" t="s">
        <v>327</v>
      </c>
    </row>
    <row r="104" spans="1:5" ht="14.4">
      <c r="A104" s="121" t="s">
        <v>41</v>
      </c>
      <c r="B104" s="121" t="s">
        <v>317</v>
      </c>
      <c r="C104" s="122">
        <v>231000</v>
      </c>
      <c r="D104" s="123">
        <v>45300</v>
      </c>
      <c r="E104" s="121" t="s">
        <v>327</v>
      </c>
    </row>
    <row r="105" spans="1:5" ht="14.4">
      <c r="A105" s="121" t="s">
        <v>41</v>
      </c>
      <c r="B105" s="121" t="s">
        <v>317</v>
      </c>
      <c r="C105" s="122">
        <v>2334633</v>
      </c>
      <c r="D105" s="123">
        <v>45302</v>
      </c>
      <c r="E105" s="121" t="s">
        <v>327</v>
      </c>
    </row>
    <row r="106" spans="1:5" ht="14.4">
      <c r="A106" s="121" t="s">
        <v>39</v>
      </c>
      <c r="B106" s="121" t="s">
        <v>318</v>
      </c>
      <c r="C106" s="122">
        <v>435000</v>
      </c>
      <c r="D106" s="123">
        <v>45308</v>
      </c>
      <c r="E106" s="121" t="s">
        <v>151</v>
      </c>
    </row>
    <row r="107" spans="1:5" ht="14.4">
      <c r="A107" s="121" t="s">
        <v>39</v>
      </c>
      <c r="B107" s="121" t="s">
        <v>318</v>
      </c>
      <c r="C107" s="122">
        <v>445000</v>
      </c>
      <c r="D107" s="123">
        <v>45308</v>
      </c>
      <c r="E107" s="121" t="s">
        <v>151</v>
      </c>
    </row>
    <row r="108" spans="1:5" ht="14.4">
      <c r="A108" s="121" t="s">
        <v>39</v>
      </c>
      <c r="B108" s="121" t="s">
        <v>318</v>
      </c>
      <c r="C108" s="122">
        <v>1295000</v>
      </c>
      <c r="D108" s="123">
        <v>45309</v>
      </c>
      <c r="E108" s="121" t="s">
        <v>151</v>
      </c>
    </row>
    <row r="109" spans="1:5" ht="14.4">
      <c r="A109" s="121" t="s">
        <v>39</v>
      </c>
      <c r="B109" s="121" t="s">
        <v>318</v>
      </c>
      <c r="C109" s="122">
        <v>357900</v>
      </c>
      <c r="D109" s="123">
        <v>45308</v>
      </c>
      <c r="E109" s="121" t="s">
        <v>151</v>
      </c>
    </row>
    <row r="110" spans="1:5" ht="14.4">
      <c r="A110" s="121" t="s">
        <v>39</v>
      </c>
      <c r="B110" s="121" t="s">
        <v>318</v>
      </c>
      <c r="C110" s="122">
        <v>395000</v>
      </c>
      <c r="D110" s="123">
        <v>45308</v>
      </c>
      <c r="E110" s="121" t="s">
        <v>151</v>
      </c>
    </row>
    <row r="111" spans="1:5" ht="14.4">
      <c r="A111" s="121" t="s">
        <v>39</v>
      </c>
      <c r="B111" s="121" t="s">
        <v>318</v>
      </c>
      <c r="C111" s="122">
        <v>1200000</v>
      </c>
      <c r="D111" s="123">
        <v>45309</v>
      </c>
      <c r="E111" s="121" t="s">
        <v>151</v>
      </c>
    </row>
    <row r="112" spans="1:5" ht="14.4">
      <c r="A112" s="121" t="s">
        <v>39</v>
      </c>
      <c r="B112" s="121" t="s">
        <v>318</v>
      </c>
      <c r="C112" s="122">
        <v>349000</v>
      </c>
      <c r="D112" s="123">
        <v>45310</v>
      </c>
      <c r="E112" s="121" t="s">
        <v>151</v>
      </c>
    </row>
    <row r="113" spans="1:5" ht="14.4">
      <c r="A113" s="121" t="s">
        <v>39</v>
      </c>
      <c r="B113" s="121" t="s">
        <v>318</v>
      </c>
      <c r="C113" s="122">
        <v>559000</v>
      </c>
      <c r="D113" s="123">
        <v>45314</v>
      </c>
      <c r="E113" s="121" t="s">
        <v>151</v>
      </c>
    </row>
    <row r="114" spans="1:5" ht="14.4">
      <c r="A114" s="121" t="s">
        <v>39</v>
      </c>
      <c r="B114" s="121" t="s">
        <v>318</v>
      </c>
      <c r="C114" s="122">
        <v>701800</v>
      </c>
      <c r="D114" s="123">
        <v>45313</v>
      </c>
      <c r="E114" s="121" t="s">
        <v>151</v>
      </c>
    </row>
    <row r="115" spans="1:5" ht="14.4">
      <c r="A115" s="121" t="s">
        <v>39</v>
      </c>
      <c r="B115" s="121" t="s">
        <v>318</v>
      </c>
      <c r="C115" s="122">
        <v>612500</v>
      </c>
      <c r="D115" s="123">
        <v>45313</v>
      </c>
      <c r="E115" s="121" t="s">
        <v>151</v>
      </c>
    </row>
    <row r="116" spans="1:5" ht="14.4">
      <c r="A116" s="121" t="s">
        <v>39</v>
      </c>
      <c r="B116" s="121" t="s">
        <v>318</v>
      </c>
      <c r="C116" s="122">
        <v>320000</v>
      </c>
      <c r="D116" s="123">
        <v>45313</v>
      </c>
      <c r="E116" s="121" t="s">
        <v>151</v>
      </c>
    </row>
    <row r="117" spans="1:5" ht="14.4">
      <c r="A117" s="121" t="s">
        <v>39</v>
      </c>
      <c r="B117" s="121" t="s">
        <v>318</v>
      </c>
      <c r="C117" s="122">
        <v>412000</v>
      </c>
      <c r="D117" s="123">
        <v>45313</v>
      </c>
      <c r="E117" s="121" t="s">
        <v>151</v>
      </c>
    </row>
    <row r="118" spans="1:5" ht="14.4">
      <c r="A118" s="121" t="s">
        <v>39</v>
      </c>
      <c r="B118" s="121" t="s">
        <v>318</v>
      </c>
      <c r="C118" s="122">
        <v>330000</v>
      </c>
      <c r="D118" s="123">
        <v>45313</v>
      </c>
      <c r="E118" s="121" t="s">
        <v>151</v>
      </c>
    </row>
    <row r="119" spans="1:5" ht="14.4">
      <c r="A119" s="121" t="s">
        <v>39</v>
      </c>
      <c r="B119" s="121" t="s">
        <v>318</v>
      </c>
      <c r="C119" s="122">
        <v>490000</v>
      </c>
      <c r="D119" s="123">
        <v>45310</v>
      </c>
      <c r="E119" s="121" t="s">
        <v>151</v>
      </c>
    </row>
    <row r="120" spans="1:5" ht="14.4">
      <c r="A120" s="121" t="s">
        <v>39</v>
      </c>
      <c r="B120" s="121" t="s">
        <v>318</v>
      </c>
      <c r="C120" s="122">
        <v>510000</v>
      </c>
      <c r="D120" s="123">
        <v>45310</v>
      </c>
      <c r="E120" s="121" t="s">
        <v>151</v>
      </c>
    </row>
    <row r="121" spans="1:5" ht="14.4">
      <c r="A121" s="121" t="s">
        <v>39</v>
      </c>
      <c r="B121" s="121" t="s">
        <v>318</v>
      </c>
      <c r="C121" s="122">
        <v>1122000</v>
      </c>
      <c r="D121" s="123">
        <v>45310</v>
      </c>
      <c r="E121" s="121" t="s">
        <v>151</v>
      </c>
    </row>
    <row r="122" spans="1:5" ht="14.4">
      <c r="A122" s="121" t="s">
        <v>39</v>
      </c>
      <c r="B122" s="121" t="s">
        <v>318</v>
      </c>
      <c r="C122" s="122">
        <v>457500</v>
      </c>
      <c r="D122" s="123">
        <v>45310</v>
      </c>
      <c r="E122" s="121" t="s">
        <v>151</v>
      </c>
    </row>
    <row r="123" spans="1:5" ht="14.4">
      <c r="A123" s="121" t="s">
        <v>39</v>
      </c>
      <c r="B123" s="121" t="s">
        <v>318</v>
      </c>
      <c r="C123" s="122">
        <v>670000</v>
      </c>
      <c r="D123" s="123">
        <v>45310</v>
      </c>
      <c r="E123" s="121" t="s">
        <v>151</v>
      </c>
    </row>
    <row r="124" spans="1:5" ht="14.4">
      <c r="A124" s="121" t="s">
        <v>39</v>
      </c>
      <c r="B124" s="121" t="s">
        <v>318</v>
      </c>
      <c r="C124" s="122">
        <v>400000</v>
      </c>
      <c r="D124" s="123">
        <v>45310</v>
      </c>
      <c r="E124" s="121" t="s">
        <v>151</v>
      </c>
    </row>
    <row r="125" spans="1:5" ht="14.4">
      <c r="A125" s="121" t="s">
        <v>39</v>
      </c>
      <c r="B125" s="121" t="s">
        <v>318</v>
      </c>
      <c r="C125" s="122">
        <v>1100000</v>
      </c>
      <c r="D125" s="123">
        <v>45309</v>
      </c>
      <c r="E125" s="121" t="s">
        <v>151</v>
      </c>
    </row>
    <row r="126" spans="1:5" ht="14.4">
      <c r="A126" s="121" t="s">
        <v>39</v>
      </c>
      <c r="B126" s="121" t="s">
        <v>318</v>
      </c>
      <c r="C126" s="122">
        <v>265000</v>
      </c>
      <c r="D126" s="123">
        <v>45310</v>
      </c>
      <c r="E126" s="121" t="s">
        <v>151</v>
      </c>
    </row>
    <row r="127" spans="1:5" ht="14.4">
      <c r="A127" s="121" t="s">
        <v>39</v>
      </c>
      <c r="B127" s="121" t="s">
        <v>318</v>
      </c>
      <c r="C127" s="122">
        <v>585000</v>
      </c>
      <c r="D127" s="123">
        <v>45310</v>
      </c>
      <c r="E127" s="121" t="s">
        <v>151</v>
      </c>
    </row>
    <row r="128" spans="1:5" ht="14.4">
      <c r="A128" s="121" t="s">
        <v>39</v>
      </c>
      <c r="B128" s="121" t="s">
        <v>318</v>
      </c>
      <c r="C128" s="122">
        <v>149900</v>
      </c>
      <c r="D128" s="123">
        <v>45310</v>
      </c>
      <c r="E128" s="121" t="s">
        <v>151</v>
      </c>
    </row>
    <row r="129" spans="1:5" ht="14.4">
      <c r="A129" s="121" t="s">
        <v>39</v>
      </c>
      <c r="B129" s="121" t="s">
        <v>318</v>
      </c>
      <c r="C129" s="122">
        <v>1275000</v>
      </c>
      <c r="D129" s="123">
        <v>45310</v>
      </c>
      <c r="E129" s="121" t="s">
        <v>151</v>
      </c>
    </row>
    <row r="130" spans="1:5" ht="14.4">
      <c r="A130" s="121" t="s">
        <v>39</v>
      </c>
      <c r="B130" s="121" t="s">
        <v>318</v>
      </c>
      <c r="C130" s="122">
        <v>599000</v>
      </c>
      <c r="D130" s="123">
        <v>45310</v>
      </c>
      <c r="E130" s="121" t="s">
        <v>151</v>
      </c>
    </row>
    <row r="131" spans="1:5" ht="14.4">
      <c r="A131" s="121" t="s">
        <v>39</v>
      </c>
      <c r="B131" s="121" t="s">
        <v>318</v>
      </c>
      <c r="C131" s="122">
        <v>1485000</v>
      </c>
      <c r="D131" s="123">
        <v>45310</v>
      </c>
      <c r="E131" s="121" t="s">
        <v>151</v>
      </c>
    </row>
    <row r="132" spans="1:5" ht="14.4">
      <c r="A132" s="121" t="s">
        <v>39</v>
      </c>
      <c r="B132" s="121" t="s">
        <v>318</v>
      </c>
      <c r="C132" s="122">
        <v>1050000</v>
      </c>
      <c r="D132" s="123">
        <v>45310</v>
      </c>
      <c r="E132" s="121" t="s">
        <v>151</v>
      </c>
    </row>
    <row r="133" spans="1:5" ht="14.4">
      <c r="A133" s="121" t="s">
        <v>39</v>
      </c>
      <c r="B133" s="121" t="s">
        <v>318</v>
      </c>
      <c r="C133" s="122">
        <v>610000</v>
      </c>
      <c r="D133" s="123">
        <v>45310</v>
      </c>
      <c r="E133" s="121" t="s">
        <v>151</v>
      </c>
    </row>
    <row r="134" spans="1:5" ht="14.4">
      <c r="A134" s="121" t="s">
        <v>39</v>
      </c>
      <c r="B134" s="121" t="s">
        <v>318</v>
      </c>
      <c r="C134" s="122">
        <v>462500</v>
      </c>
      <c r="D134" s="123">
        <v>45309</v>
      </c>
      <c r="E134" s="121" t="s">
        <v>151</v>
      </c>
    </row>
    <row r="135" spans="1:5" ht="14.4">
      <c r="A135" s="121" t="s">
        <v>39</v>
      </c>
      <c r="B135" s="121" t="s">
        <v>318</v>
      </c>
      <c r="C135" s="122">
        <v>500000</v>
      </c>
      <c r="D135" s="123">
        <v>45309</v>
      </c>
      <c r="E135" s="121" t="s">
        <v>151</v>
      </c>
    </row>
    <row r="136" spans="1:5" ht="14.4">
      <c r="A136" s="121" t="s">
        <v>39</v>
      </c>
      <c r="B136" s="121" t="s">
        <v>318</v>
      </c>
      <c r="C136" s="122">
        <v>750000</v>
      </c>
      <c r="D136" s="123">
        <v>45310</v>
      </c>
      <c r="E136" s="121" t="s">
        <v>151</v>
      </c>
    </row>
    <row r="137" spans="1:5" ht="14.4">
      <c r="A137" s="121" t="s">
        <v>39</v>
      </c>
      <c r="B137" s="121" t="s">
        <v>318</v>
      </c>
      <c r="C137" s="122">
        <v>172500</v>
      </c>
      <c r="D137" s="123">
        <v>45300</v>
      </c>
      <c r="E137" s="121" t="s">
        <v>151</v>
      </c>
    </row>
    <row r="138" spans="1:5" ht="14.4">
      <c r="A138" s="121" t="s">
        <v>39</v>
      </c>
      <c r="B138" s="121" t="s">
        <v>318</v>
      </c>
      <c r="C138" s="122">
        <v>519000</v>
      </c>
      <c r="D138" s="123">
        <v>45296</v>
      </c>
      <c r="E138" s="121" t="s">
        <v>151</v>
      </c>
    </row>
    <row r="139" spans="1:5" ht="14.4">
      <c r="A139" s="121" t="s">
        <v>39</v>
      </c>
      <c r="B139" s="121" t="s">
        <v>318</v>
      </c>
      <c r="C139" s="122">
        <v>548000</v>
      </c>
      <c r="D139" s="123">
        <v>45299</v>
      </c>
      <c r="E139" s="121" t="s">
        <v>151</v>
      </c>
    </row>
    <row r="140" spans="1:5" ht="14.4">
      <c r="A140" s="121" t="s">
        <v>39</v>
      </c>
      <c r="B140" s="121" t="s">
        <v>318</v>
      </c>
      <c r="C140" s="122">
        <v>455000</v>
      </c>
      <c r="D140" s="123">
        <v>45299</v>
      </c>
      <c r="E140" s="121" t="s">
        <v>151</v>
      </c>
    </row>
    <row r="141" spans="1:5" ht="14.4">
      <c r="A141" s="121" t="s">
        <v>39</v>
      </c>
      <c r="B141" s="121" t="s">
        <v>318</v>
      </c>
      <c r="C141" s="122">
        <v>405000</v>
      </c>
      <c r="D141" s="123">
        <v>45299</v>
      </c>
      <c r="E141" s="121" t="s">
        <v>151</v>
      </c>
    </row>
    <row r="142" spans="1:5" ht="14.4">
      <c r="A142" s="121" t="s">
        <v>39</v>
      </c>
      <c r="B142" s="121" t="s">
        <v>318</v>
      </c>
      <c r="C142" s="122">
        <v>775000</v>
      </c>
      <c r="D142" s="123">
        <v>45299</v>
      </c>
      <c r="E142" s="121" t="s">
        <v>151</v>
      </c>
    </row>
    <row r="143" spans="1:5" ht="14.4">
      <c r="A143" s="121" t="s">
        <v>39</v>
      </c>
      <c r="B143" s="121" t="s">
        <v>318</v>
      </c>
      <c r="C143" s="122">
        <v>555000</v>
      </c>
      <c r="D143" s="123">
        <v>45303</v>
      </c>
      <c r="E143" s="121" t="s">
        <v>151</v>
      </c>
    </row>
    <row r="144" spans="1:5" ht="14.4">
      <c r="A144" s="121" t="s">
        <v>39</v>
      </c>
      <c r="B144" s="121" t="s">
        <v>318</v>
      </c>
      <c r="C144" s="122">
        <v>500000</v>
      </c>
      <c r="D144" s="123">
        <v>45300</v>
      </c>
      <c r="E144" s="121" t="s">
        <v>151</v>
      </c>
    </row>
    <row r="145" spans="1:5" ht="14.4">
      <c r="A145" s="121" t="s">
        <v>39</v>
      </c>
      <c r="B145" s="121" t="s">
        <v>318</v>
      </c>
      <c r="C145" s="122">
        <v>148000</v>
      </c>
      <c r="D145" s="123">
        <v>45296</v>
      </c>
      <c r="E145" s="121" t="s">
        <v>151</v>
      </c>
    </row>
    <row r="146" spans="1:5" ht="14.4">
      <c r="A146" s="121" t="s">
        <v>39</v>
      </c>
      <c r="B146" s="121" t="s">
        <v>318</v>
      </c>
      <c r="C146" s="122">
        <v>369999</v>
      </c>
      <c r="D146" s="123">
        <v>45301</v>
      </c>
      <c r="E146" s="121" t="s">
        <v>151</v>
      </c>
    </row>
    <row r="147" spans="1:5" ht="14.4">
      <c r="A147" s="121" t="s">
        <v>39</v>
      </c>
      <c r="B147" s="121" t="s">
        <v>318</v>
      </c>
      <c r="C147" s="122">
        <v>450000</v>
      </c>
      <c r="D147" s="123">
        <v>45301</v>
      </c>
      <c r="E147" s="121" t="s">
        <v>151</v>
      </c>
    </row>
    <row r="148" spans="1:5" ht="14.4">
      <c r="A148" s="121" t="s">
        <v>39</v>
      </c>
      <c r="B148" s="121" t="s">
        <v>318</v>
      </c>
      <c r="C148" s="122">
        <v>655000</v>
      </c>
      <c r="D148" s="123">
        <v>45301</v>
      </c>
      <c r="E148" s="121" t="s">
        <v>151</v>
      </c>
    </row>
    <row r="149" spans="1:5" ht="14.4">
      <c r="A149" s="121" t="s">
        <v>39</v>
      </c>
      <c r="B149" s="121" t="s">
        <v>318</v>
      </c>
      <c r="C149" s="122">
        <v>490000</v>
      </c>
      <c r="D149" s="123">
        <v>45301</v>
      </c>
      <c r="E149" s="121" t="s">
        <v>151</v>
      </c>
    </row>
    <row r="150" spans="1:5" ht="14.4">
      <c r="A150" s="121" t="s">
        <v>39</v>
      </c>
      <c r="B150" s="121" t="s">
        <v>318</v>
      </c>
      <c r="C150" s="122">
        <v>425000</v>
      </c>
      <c r="D150" s="123">
        <v>45301</v>
      </c>
      <c r="E150" s="121" t="s">
        <v>151</v>
      </c>
    </row>
    <row r="151" spans="1:5" ht="14.4">
      <c r="A151" s="121" t="s">
        <v>39</v>
      </c>
      <c r="B151" s="121" t="s">
        <v>318</v>
      </c>
      <c r="C151" s="122">
        <v>151000</v>
      </c>
      <c r="D151" s="123">
        <v>45301</v>
      </c>
      <c r="E151" s="121" t="s">
        <v>151</v>
      </c>
    </row>
    <row r="152" spans="1:5" ht="14.4">
      <c r="A152" s="121" t="s">
        <v>39</v>
      </c>
      <c r="B152" s="121" t="s">
        <v>318</v>
      </c>
      <c r="C152" s="122">
        <v>455000</v>
      </c>
      <c r="D152" s="123">
        <v>45300</v>
      </c>
      <c r="E152" s="121" t="s">
        <v>151</v>
      </c>
    </row>
    <row r="153" spans="1:5" ht="14.4">
      <c r="A153" s="121" t="s">
        <v>39</v>
      </c>
      <c r="B153" s="121" t="s">
        <v>318</v>
      </c>
      <c r="C153" s="122">
        <v>930000</v>
      </c>
      <c r="D153" s="123">
        <v>45295</v>
      </c>
      <c r="E153" s="121" t="s">
        <v>151</v>
      </c>
    </row>
    <row r="154" spans="1:5" ht="14.4">
      <c r="A154" s="121" t="s">
        <v>39</v>
      </c>
      <c r="B154" s="121" t="s">
        <v>318</v>
      </c>
      <c r="C154" s="122">
        <v>552000</v>
      </c>
      <c r="D154" s="123">
        <v>45293</v>
      </c>
      <c r="E154" s="121" t="s">
        <v>151</v>
      </c>
    </row>
    <row r="155" spans="1:5" ht="14.4">
      <c r="A155" s="121" t="s">
        <v>39</v>
      </c>
      <c r="B155" s="121" t="s">
        <v>318</v>
      </c>
      <c r="C155" s="122">
        <v>1005000</v>
      </c>
      <c r="D155" s="123">
        <v>45294</v>
      </c>
      <c r="E155" s="121" t="s">
        <v>151</v>
      </c>
    </row>
    <row r="156" spans="1:5" ht="14.4">
      <c r="A156" s="121" t="s">
        <v>39</v>
      </c>
      <c r="B156" s="121" t="s">
        <v>318</v>
      </c>
      <c r="C156" s="122">
        <v>328000</v>
      </c>
      <c r="D156" s="123">
        <v>45294</v>
      </c>
      <c r="E156" s="121" t="s">
        <v>151</v>
      </c>
    </row>
    <row r="157" spans="1:5" ht="14.4">
      <c r="A157" s="121" t="s">
        <v>39</v>
      </c>
      <c r="B157" s="121" t="s">
        <v>318</v>
      </c>
      <c r="C157" s="122">
        <v>885000</v>
      </c>
      <c r="D157" s="123">
        <v>45294</v>
      </c>
      <c r="E157" s="121" t="s">
        <v>151</v>
      </c>
    </row>
    <row r="158" spans="1:5" ht="14.4">
      <c r="A158" s="121" t="s">
        <v>39</v>
      </c>
      <c r="B158" s="121" t="s">
        <v>318</v>
      </c>
      <c r="C158" s="122">
        <v>415000</v>
      </c>
      <c r="D158" s="123">
        <v>45294</v>
      </c>
      <c r="E158" s="121" t="s">
        <v>151</v>
      </c>
    </row>
    <row r="159" spans="1:5" ht="14.4">
      <c r="A159" s="121" t="s">
        <v>39</v>
      </c>
      <c r="B159" s="121" t="s">
        <v>318</v>
      </c>
      <c r="C159" s="122">
        <v>293000</v>
      </c>
      <c r="D159" s="123">
        <v>45294</v>
      </c>
      <c r="E159" s="121" t="s">
        <v>151</v>
      </c>
    </row>
    <row r="160" spans="1:5" ht="14.4">
      <c r="A160" s="121" t="s">
        <v>39</v>
      </c>
      <c r="B160" s="121" t="s">
        <v>318</v>
      </c>
      <c r="C160" s="122">
        <v>825000</v>
      </c>
      <c r="D160" s="123">
        <v>45296</v>
      </c>
      <c r="E160" s="121" t="s">
        <v>151</v>
      </c>
    </row>
    <row r="161" spans="1:5" ht="14.4">
      <c r="A161" s="121" t="s">
        <v>39</v>
      </c>
      <c r="B161" s="121" t="s">
        <v>318</v>
      </c>
      <c r="C161" s="122">
        <v>600000</v>
      </c>
      <c r="D161" s="123">
        <v>45295</v>
      </c>
      <c r="E161" s="121" t="s">
        <v>151</v>
      </c>
    </row>
    <row r="162" spans="1:5" ht="14.4">
      <c r="A162" s="121" t="s">
        <v>39</v>
      </c>
      <c r="B162" s="121" t="s">
        <v>318</v>
      </c>
      <c r="C162" s="122">
        <v>1700000</v>
      </c>
      <c r="D162" s="123">
        <v>45296</v>
      </c>
      <c r="E162" s="121" t="s">
        <v>151</v>
      </c>
    </row>
    <row r="163" spans="1:5" ht="14.4">
      <c r="A163" s="121" t="s">
        <v>39</v>
      </c>
      <c r="B163" s="121" t="s">
        <v>318</v>
      </c>
      <c r="C163" s="122">
        <v>1380000</v>
      </c>
      <c r="D163" s="123">
        <v>45295</v>
      </c>
      <c r="E163" s="121" t="s">
        <v>151</v>
      </c>
    </row>
    <row r="164" spans="1:5" ht="14.4">
      <c r="A164" s="121" t="s">
        <v>39</v>
      </c>
      <c r="B164" s="121" t="s">
        <v>318</v>
      </c>
      <c r="C164" s="122">
        <v>549000</v>
      </c>
      <c r="D164" s="123">
        <v>45295</v>
      </c>
      <c r="E164" s="121" t="s">
        <v>151</v>
      </c>
    </row>
    <row r="165" spans="1:5" ht="14.4">
      <c r="A165" s="121" t="s">
        <v>39</v>
      </c>
      <c r="B165" s="121" t="s">
        <v>318</v>
      </c>
      <c r="C165" s="122">
        <v>565000</v>
      </c>
      <c r="D165" s="123">
        <v>45295</v>
      </c>
      <c r="E165" s="121" t="s">
        <v>151</v>
      </c>
    </row>
    <row r="166" spans="1:5" ht="14.4">
      <c r="A166" s="121" t="s">
        <v>39</v>
      </c>
      <c r="B166" s="121" t="s">
        <v>318</v>
      </c>
      <c r="C166" s="122">
        <v>410000</v>
      </c>
      <c r="D166" s="123">
        <v>45295</v>
      </c>
      <c r="E166" s="121" t="s">
        <v>151</v>
      </c>
    </row>
    <row r="167" spans="1:5" ht="14.4">
      <c r="A167" s="121" t="s">
        <v>39</v>
      </c>
      <c r="B167" s="121" t="s">
        <v>318</v>
      </c>
      <c r="C167" s="122">
        <v>2032500</v>
      </c>
      <c r="D167" s="123">
        <v>45296</v>
      </c>
      <c r="E167" s="121" t="s">
        <v>151</v>
      </c>
    </row>
    <row r="168" spans="1:5" ht="14.4">
      <c r="A168" s="121" t="s">
        <v>39</v>
      </c>
      <c r="B168" s="121" t="s">
        <v>318</v>
      </c>
      <c r="C168" s="122">
        <v>765000</v>
      </c>
      <c r="D168" s="123">
        <v>45302</v>
      </c>
      <c r="E168" s="121" t="s">
        <v>151</v>
      </c>
    </row>
    <row r="169" spans="1:5" ht="14.4">
      <c r="A169" s="121" t="s">
        <v>39</v>
      </c>
      <c r="B169" s="121" t="s">
        <v>318</v>
      </c>
      <c r="C169" s="122">
        <v>490000</v>
      </c>
      <c r="D169" s="123">
        <v>45295</v>
      </c>
      <c r="E169" s="121" t="s">
        <v>151</v>
      </c>
    </row>
    <row r="170" spans="1:5" ht="14.4">
      <c r="A170" s="121" t="s">
        <v>39</v>
      </c>
      <c r="B170" s="121" t="s">
        <v>318</v>
      </c>
      <c r="C170" s="122">
        <v>575000</v>
      </c>
      <c r="D170" s="123">
        <v>45307</v>
      </c>
      <c r="E170" s="121" t="s">
        <v>151</v>
      </c>
    </row>
    <row r="171" spans="1:5" ht="14.4">
      <c r="A171" s="121" t="s">
        <v>39</v>
      </c>
      <c r="B171" s="121" t="s">
        <v>318</v>
      </c>
      <c r="C171" s="122">
        <v>1000000</v>
      </c>
      <c r="D171" s="123">
        <v>45301</v>
      </c>
      <c r="E171" s="121" t="s">
        <v>151</v>
      </c>
    </row>
    <row r="172" spans="1:5" ht="14.4">
      <c r="A172" s="121" t="s">
        <v>39</v>
      </c>
      <c r="B172" s="121" t="s">
        <v>318</v>
      </c>
      <c r="C172" s="122">
        <v>640000</v>
      </c>
      <c r="D172" s="123">
        <v>45303</v>
      </c>
      <c r="E172" s="121" t="s">
        <v>151</v>
      </c>
    </row>
    <row r="173" spans="1:5" ht="14.4">
      <c r="A173" s="121" t="s">
        <v>39</v>
      </c>
      <c r="B173" s="121" t="s">
        <v>318</v>
      </c>
      <c r="C173" s="122">
        <v>639900</v>
      </c>
      <c r="D173" s="123">
        <v>45303</v>
      </c>
      <c r="E173" s="121" t="s">
        <v>151</v>
      </c>
    </row>
    <row r="174" spans="1:5" ht="14.4">
      <c r="A174" s="121" t="s">
        <v>39</v>
      </c>
      <c r="B174" s="121" t="s">
        <v>318</v>
      </c>
      <c r="C174" s="122">
        <v>384800</v>
      </c>
      <c r="D174" s="123">
        <v>45303</v>
      </c>
      <c r="E174" s="121" t="s">
        <v>151</v>
      </c>
    </row>
    <row r="175" spans="1:5" ht="14.4">
      <c r="A175" s="121" t="s">
        <v>39</v>
      </c>
      <c r="B175" s="121" t="s">
        <v>318</v>
      </c>
      <c r="C175" s="122">
        <v>109000</v>
      </c>
      <c r="D175" s="123">
        <v>45307</v>
      </c>
      <c r="E175" s="121" t="s">
        <v>151</v>
      </c>
    </row>
    <row r="176" spans="1:5" ht="14.4">
      <c r="A176" s="121" t="s">
        <v>39</v>
      </c>
      <c r="B176" s="121" t="s">
        <v>318</v>
      </c>
      <c r="C176" s="122">
        <v>400000</v>
      </c>
      <c r="D176" s="123">
        <v>45307</v>
      </c>
      <c r="E176" s="121" t="s">
        <v>151</v>
      </c>
    </row>
    <row r="177" spans="1:5" ht="14.4">
      <c r="A177" s="121" t="s">
        <v>39</v>
      </c>
      <c r="B177" s="121" t="s">
        <v>318</v>
      </c>
      <c r="C177" s="122">
        <v>725000</v>
      </c>
      <c r="D177" s="123">
        <v>45303</v>
      </c>
      <c r="E177" s="121" t="s">
        <v>151</v>
      </c>
    </row>
    <row r="178" spans="1:5" ht="14.4">
      <c r="A178" s="121" t="s">
        <v>39</v>
      </c>
      <c r="B178" s="121" t="s">
        <v>318</v>
      </c>
      <c r="C178" s="122">
        <v>595000</v>
      </c>
      <c r="D178" s="123">
        <v>45307</v>
      </c>
      <c r="E178" s="121" t="s">
        <v>151</v>
      </c>
    </row>
    <row r="179" spans="1:5" ht="14.4">
      <c r="A179" s="121" t="s">
        <v>39</v>
      </c>
      <c r="B179" s="121" t="s">
        <v>318</v>
      </c>
      <c r="C179" s="122">
        <v>905326</v>
      </c>
      <c r="D179" s="123">
        <v>45314</v>
      </c>
      <c r="E179" s="121" t="s">
        <v>151</v>
      </c>
    </row>
    <row r="180" spans="1:5" ht="14.4">
      <c r="A180" s="121" t="s">
        <v>39</v>
      </c>
      <c r="B180" s="121" t="s">
        <v>318</v>
      </c>
      <c r="C180" s="122">
        <v>750000</v>
      </c>
      <c r="D180" s="123">
        <v>45308</v>
      </c>
      <c r="E180" s="121" t="s">
        <v>151</v>
      </c>
    </row>
    <row r="181" spans="1:5" ht="14.4">
      <c r="A181" s="121" t="s">
        <v>39</v>
      </c>
      <c r="B181" s="121" t="s">
        <v>318</v>
      </c>
      <c r="C181" s="122">
        <v>534000</v>
      </c>
      <c r="D181" s="123">
        <v>45308</v>
      </c>
      <c r="E181" s="121" t="s">
        <v>151</v>
      </c>
    </row>
    <row r="182" spans="1:5" ht="14.4">
      <c r="A182" s="121" t="s">
        <v>39</v>
      </c>
      <c r="B182" s="121" t="s">
        <v>318</v>
      </c>
      <c r="C182" s="122">
        <v>630000</v>
      </c>
      <c r="D182" s="123">
        <v>45308</v>
      </c>
      <c r="E182" s="121" t="s">
        <v>151</v>
      </c>
    </row>
    <row r="183" spans="1:5" ht="14.4">
      <c r="A183" s="121" t="s">
        <v>39</v>
      </c>
      <c r="B183" s="121" t="s">
        <v>318</v>
      </c>
      <c r="C183" s="122">
        <v>504000</v>
      </c>
      <c r="D183" s="123">
        <v>45308</v>
      </c>
      <c r="E183" s="121" t="s">
        <v>151</v>
      </c>
    </row>
    <row r="184" spans="1:5" ht="14.4">
      <c r="A184" s="121" t="s">
        <v>39</v>
      </c>
      <c r="B184" s="121" t="s">
        <v>318</v>
      </c>
      <c r="C184" s="122">
        <v>425000</v>
      </c>
      <c r="D184" s="123">
        <v>45308</v>
      </c>
      <c r="E184" s="121" t="s">
        <v>151</v>
      </c>
    </row>
    <row r="185" spans="1:5" ht="14.4">
      <c r="A185" s="121" t="s">
        <v>39</v>
      </c>
      <c r="B185" s="121" t="s">
        <v>318</v>
      </c>
      <c r="C185" s="122">
        <v>665000</v>
      </c>
      <c r="D185" s="123">
        <v>45308</v>
      </c>
      <c r="E185" s="121" t="s">
        <v>151</v>
      </c>
    </row>
    <row r="186" spans="1:5" ht="14.4">
      <c r="A186" s="121" t="s">
        <v>39</v>
      </c>
      <c r="B186" s="121" t="s">
        <v>318</v>
      </c>
      <c r="C186" s="122">
        <v>270000</v>
      </c>
      <c r="D186" s="123">
        <v>45307</v>
      </c>
      <c r="E186" s="121" t="s">
        <v>151</v>
      </c>
    </row>
    <row r="187" spans="1:5" ht="14.4">
      <c r="A187" s="121" t="s">
        <v>39</v>
      </c>
      <c r="B187" s="121" t="s">
        <v>318</v>
      </c>
      <c r="C187" s="122">
        <v>715000</v>
      </c>
      <c r="D187" s="123">
        <v>45303</v>
      </c>
      <c r="E187" s="121" t="s">
        <v>151</v>
      </c>
    </row>
    <row r="188" spans="1:5" ht="14.4">
      <c r="A188" s="121" t="s">
        <v>39</v>
      </c>
      <c r="B188" s="121" t="s">
        <v>318</v>
      </c>
      <c r="C188" s="122">
        <v>500000</v>
      </c>
      <c r="D188" s="123">
        <v>45308</v>
      </c>
      <c r="E188" s="121" t="s">
        <v>151</v>
      </c>
    </row>
    <row r="189" spans="1:5" ht="14.4">
      <c r="A189" s="121" t="s">
        <v>39</v>
      </c>
      <c r="B189" s="121" t="s">
        <v>318</v>
      </c>
      <c r="C189" s="122">
        <v>650000</v>
      </c>
      <c r="D189" s="123">
        <v>45302</v>
      </c>
      <c r="E189" s="121" t="s">
        <v>151</v>
      </c>
    </row>
    <row r="190" spans="1:5" ht="14.4">
      <c r="A190" s="121" t="s">
        <v>39</v>
      </c>
      <c r="B190" s="121" t="s">
        <v>318</v>
      </c>
      <c r="C190" s="122">
        <v>425000</v>
      </c>
      <c r="D190" s="123">
        <v>45302</v>
      </c>
      <c r="E190" s="121" t="s">
        <v>151</v>
      </c>
    </row>
    <row r="191" spans="1:5" ht="14.4">
      <c r="A191" s="121" t="s">
        <v>39</v>
      </c>
      <c r="B191" s="121" t="s">
        <v>318</v>
      </c>
      <c r="C191" s="122">
        <v>299000</v>
      </c>
      <c r="D191" s="123">
        <v>45302</v>
      </c>
      <c r="E191" s="121" t="s">
        <v>151</v>
      </c>
    </row>
    <row r="192" spans="1:5" ht="14.4">
      <c r="A192" s="121" t="s">
        <v>39</v>
      </c>
      <c r="B192" s="121" t="s">
        <v>318</v>
      </c>
      <c r="C192" s="122">
        <v>192000</v>
      </c>
      <c r="D192" s="123">
        <v>45302</v>
      </c>
      <c r="E192" s="121" t="s">
        <v>151</v>
      </c>
    </row>
    <row r="193" spans="1:5" ht="14.4">
      <c r="A193" s="121" t="s">
        <v>39</v>
      </c>
      <c r="B193" s="121" t="s">
        <v>318</v>
      </c>
      <c r="C193" s="122">
        <v>573000</v>
      </c>
      <c r="D193" s="123">
        <v>45302</v>
      </c>
      <c r="E193" s="121" t="s">
        <v>151</v>
      </c>
    </row>
    <row r="194" spans="1:5" ht="14.4">
      <c r="A194" s="121" t="s">
        <v>39</v>
      </c>
      <c r="B194" s="121" t="s">
        <v>318</v>
      </c>
      <c r="C194" s="122">
        <v>950000</v>
      </c>
      <c r="D194" s="123">
        <v>45303</v>
      </c>
      <c r="E194" s="121" t="s">
        <v>151</v>
      </c>
    </row>
    <row r="195" spans="1:5" ht="14.4">
      <c r="A195" s="121" t="s">
        <v>39</v>
      </c>
      <c r="B195" s="121" t="s">
        <v>318</v>
      </c>
      <c r="C195" s="122">
        <v>515000</v>
      </c>
      <c r="D195" s="123">
        <v>45303</v>
      </c>
      <c r="E195" s="121" t="s">
        <v>151</v>
      </c>
    </row>
    <row r="196" spans="1:5" ht="14.4">
      <c r="A196" s="121" t="s">
        <v>39</v>
      </c>
      <c r="B196" s="121" t="s">
        <v>318</v>
      </c>
      <c r="C196" s="122">
        <v>1335000</v>
      </c>
      <c r="D196" s="123">
        <v>45301</v>
      </c>
      <c r="E196" s="121" t="s">
        <v>151</v>
      </c>
    </row>
    <row r="197" spans="1:5" ht="14.4">
      <c r="A197" s="121" t="s">
        <v>39</v>
      </c>
      <c r="B197" s="121" t="s">
        <v>318</v>
      </c>
      <c r="C197" s="122">
        <v>1050000</v>
      </c>
      <c r="D197" s="123">
        <v>45303</v>
      </c>
      <c r="E197" s="121" t="s">
        <v>151</v>
      </c>
    </row>
    <row r="198" spans="1:5" ht="14.4">
      <c r="A198" s="121" t="s">
        <v>39</v>
      </c>
      <c r="B198" s="121" t="s">
        <v>318</v>
      </c>
      <c r="C198" s="122">
        <v>180000</v>
      </c>
      <c r="D198" s="123">
        <v>45303</v>
      </c>
      <c r="E198" s="121" t="s">
        <v>151</v>
      </c>
    </row>
    <row r="199" spans="1:5" ht="14.4">
      <c r="A199" s="121" t="s">
        <v>39</v>
      </c>
      <c r="B199" s="121" t="s">
        <v>318</v>
      </c>
      <c r="C199" s="122">
        <v>430000</v>
      </c>
      <c r="D199" s="123">
        <v>45303</v>
      </c>
      <c r="E199" s="121" t="s">
        <v>151</v>
      </c>
    </row>
    <row r="200" spans="1:5" ht="14.4">
      <c r="A200" s="121" t="s">
        <v>39</v>
      </c>
      <c r="B200" s="121" t="s">
        <v>318</v>
      </c>
      <c r="C200" s="122">
        <v>1205000</v>
      </c>
      <c r="D200" s="123">
        <v>45303</v>
      </c>
      <c r="E200" s="121" t="s">
        <v>151</v>
      </c>
    </row>
    <row r="201" spans="1:5" ht="14.4">
      <c r="A201" s="121" t="s">
        <v>39</v>
      </c>
      <c r="B201" s="121" t="s">
        <v>318</v>
      </c>
      <c r="C201" s="122">
        <v>490990</v>
      </c>
      <c r="D201" s="123">
        <v>45303</v>
      </c>
      <c r="E201" s="121" t="s">
        <v>151</v>
      </c>
    </row>
    <row r="202" spans="1:5" ht="14.4">
      <c r="A202" s="121" t="s">
        <v>39</v>
      </c>
      <c r="B202" s="121" t="s">
        <v>318</v>
      </c>
      <c r="C202" s="122">
        <v>638000</v>
      </c>
      <c r="D202" s="123">
        <v>45303</v>
      </c>
      <c r="E202" s="121" t="s">
        <v>151</v>
      </c>
    </row>
    <row r="203" spans="1:5" ht="14.4">
      <c r="A203" s="121" t="s">
        <v>39</v>
      </c>
      <c r="B203" s="121" t="s">
        <v>318</v>
      </c>
      <c r="C203" s="122">
        <v>730000</v>
      </c>
      <c r="D203" s="123">
        <v>45302</v>
      </c>
      <c r="E203" s="121" t="s">
        <v>151</v>
      </c>
    </row>
    <row r="204" spans="1:5" ht="14.4">
      <c r="A204" s="121" t="s">
        <v>39</v>
      </c>
      <c r="B204" s="121" t="s">
        <v>318</v>
      </c>
      <c r="C204" s="122">
        <v>532000</v>
      </c>
      <c r="D204" s="123">
        <v>45322</v>
      </c>
      <c r="E204" s="121" t="s">
        <v>151</v>
      </c>
    </row>
    <row r="205" spans="1:5" ht="14.4">
      <c r="A205" s="121" t="s">
        <v>39</v>
      </c>
      <c r="B205" s="121" t="s">
        <v>318</v>
      </c>
      <c r="C205" s="122">
        <v>400000</v>
      </c>
      <c r="D205" s="123">
        <v>45316</v>
      </c>
      <c r="E205" s="121" t="s">
        <v>151</v>
      </c>
    </row>
    <row r="206" spans="1:5" ht="14.4">
      <c r="A206" s="121" t="s">
        <v>39</v>
      </c>
      <c r="B206" s="121" t="s">
        <v>318</v>
      </c>
      <c r="C206" s="122">
        <v>610000</v>
      </c>
      <c r="D206" s="123">
        <v>45322</v>
      </c>
      <c r="E206" s="121" t="s">
        <v>151</v>
      </c>
    </row>
    <row r="207" spans="1:5" ht="14.4">
      <c r="A207" s="121" t="s">
        <v>39</v>
      </c>
      <c r="B207" s="121" t="s">
        <v>318</v>
      </c>
      <c r="C207" s="122">
        <v>1300000</v>
      </c>
      <c r="D207" s="123">
        <v>45322</v>
      </c>
      <c r="E207" s="121" t="s">
        <v>151</v>
      </c>
    </row>
    <row r="208" spans="1:5" ht="14.4">
      <c r="A208" s="121" t="s">
        <v>39</v>
      </c>
      <c r="B208" s="121" t="s">
        <v>318</v>
      </c>
      <c r="C208" s="122">
        <v>335000</v>
      </c>
      <c r="D208" s="123">
        <v>45317</v>
      </c>
      <c r="E208" s="121" t="s">
        <v>151</v>
      </c>
    </row>
    <row r="209" spans="1:5" ht="14.4">
      <c r="A209" s="121" t="s">
        <v>39</v>
      </c>
      <c r="B209" s="121" t="s">
        <v>318</v>
      </c>
      <c r="C209" s="122">
        <v>685431</v>
      </c>
      <c r="D209" s="123">
        <v>45317</v>
      </c>
      <c r="E209" s="121" t="s">
        <v>151</v>
      </c>
    </row>
    <row r="210" spans="1:5" ht="14.4">
      <c r="A210" s="121" t="s">
        <v>39</v>
      </c>
      <c r="B210" s="121" t="s">
        <v>318</v>
      </c>
      <c r="C210" s="122">
        <v>815000</v>
      </c>
      <c r="D210" s="123">
        <v>45322</v>
      </c>
      <c r="E210" s="121" t="s">
        <v>151</v>
      </c>
    </row>
    <row r="211" spans="1:5" ht="14.4">
      <c r="A211" s="121" t="s">
        <v>39</v>
      </c>
      <c r="B211" s="121" t="s">
        <v>318</v>
      </c>
      <c r="C211" s="122">
        <v>530000</v>
      </c>
      <c r="D211" s="123">
        <v>45322</v>
      </c>
      <c r="E211" s="121" t="s">
        <v>151</v>
      </c>
    </row>
    <row r="212" spans="1:5" ht="14.4">
      <c r="A212" s="121" t="s">
        <v>39</v>
      </c>
      <c r="B212" s="121" t="s">
        <v>318</v>
      </c>
      <c r="C212" s="122">
        <v>165000</v>
      </c>
      <c r="D212" s="123">
        <v>45317</v>
      </c>
      <c r="E212" s="121" t="s">
        <v>151</v>
      </c>
    </row>
    <row r="213" spans="1:5" ht="14.4">
      <c r="A213" s="121" t="s">
        <v>39</v>
      </c>
      <c r="B213" s="121" t="s">
        <v>318</v>
      </c>
      <c r="C213" s="122">
        <v>550000</v>
      </c>
      <c r="D213" s="123">
        <v>45317</v>
      </c>
      <c r="E213" s="121" t="s">
        <v>151</v>
      </c>
    </row>
    <row r="214" spans="1:5" ht="14.4">
      <c r="A214" s="121" t="s">
        <v>39</v>
      </c>
      <c r="B214" s="121" t="s">
        <v>318</v>
      </c>
      <c r="C214" s="122">
        <v>204900</v>
      </c>
      <c r="D214" s="123">
        <v>45322</v>
      </c>
      <c r="E214" s="121" t="s">
        <v>151</v>
      </c>
    </row>
    <row r="215" spans="1:5" ht="14.4">
      <c r="A215" s="121" t="s">
        <v>39</v>
      </c>
      <c r="B215" s="121" t="s">
        <v>318</v>
      </c>
      <c r="C215" s="122">
        <v>435000</v>
      </c>
      <c r="D215" s="123">
        <v>45317</v>
      </c>
      <c r="E215" s="121" t="s">
        <v>151</v>
      </c>
    </row>
    <row r="216" spans="1:5" ht="14.4">
      <c r="A216" s="121" t="s">
        <v>39</v>
      </c>
      <c r="B216" s="121" t="s">
        <v>318</v>
      </c>
      <c r="C216" s="122">
        <v>694900</v>
      </c>
      <c r="D216" s="123">
        <v>45317</v>
      </c>
      <c r="E216" s="121" t="s">
        <v>151</v>
      </c>
    </row>
    <row r="217" spans="1:5" ht="14.4">
      <c r="A217" s="121" t="s">
        <v>39</v>
      </c>
      <c r="B217" s="121" t="s">
        <v>318</v>
      </c>
      <c r="C217" s="122">
        <v>629990</v>
      </c>
      <c r="D217" s="123">
        <v>45321</v>
      </c>
      <c r="E217" s="121" t="s">
        <v>151</v>
      </c>
    </row>
    <row r="218" spans="1:5" ht="14.4">
      <c r="A218" s="121" t="s">
        <v>39</v>
      </c>
      <c r="B218" s="121" t="s">
        <v>318</v>
      </c>
      <c r="C218" s="122">
        <v>725000</v>
      </c>
      <c r="D218" s="123">
        <v>45322</v>
      </c>
      <c r="E218" s="121" t="s">
        <v>151</v>
      </c>
    </row>
    <row r="219" spans="1:5" ht="14.4">
      <c r="A219" s="121" t="s">
        <v>39</v>
      </c>
      <c r="B219" s="121" t="s">
        <v>318</v>
      </c>
      <c r="C219" s="122">
        <v>775000</v>
      </c>
      <c r="D219" s="123">
        <v>45322</v>
      </c>
      <c r="E219" s="121" t="s">
        <v>151</v>
      </c>
    </row>
    <row r="220" spans="1:5" ht="14.4">
      <c r="A220" s="121" t="s">
        <v>39</v>
      </c>
      <c r="B220" s="121" t="s">
        <v>318</v>
      </c>
      <c r="C220" s="122">
        <v>975000</v>
      </c>
      <c r="D220" s="123">
        <v>45317</v>
      </c>
      <c r="E220" s="121" t="s">
        <v>151</v>
      </c>
    </row>
    <row r="221" spans="1:5" ht="14.4">
      <c r="A221" s="121" t="s">
        <v>39</v>
      </c>
      <c r="B221" s="121" t="s">
        <v>318</v>
      </c>
      <c r="C221" s="122">
        <v>269000</v>
      </c>
      <c r="D221" s="123">
        <v>45317</v>
      </c>
      <c r="E221" s="121" t="s">
        <v>151</v>
      </c>
    </row>
    <row r="222" spans="1:5" ht="14.4">
      <c r="A222" s="121" t="s">
        <v>39</v>
      </c>
      <c r="B222" s="121" t="s">
        <v>318</v>
      </c>
      <c r="C222" s="122">
        <v>790000</v>
      </c>
      <c r="D222" s="123">
        <v>45317</v>
      </c>
      <c r="E222" s="121" t="s">
        <v>151</v>
      </c>
    </row>
    <row r="223" spans="1:5" ht="14.4">
      <c r="A223" s="121" t="s">
        <v>39</v>
      </c>
      <c r="B223" s="121" t="s">
        <v>318</v>
      </c>
      <c r="C223" s="122">
        <v>585000</v>
      </c>
      <c r="D223" s="123">
        <v>45317</v>
      </c>
      <c r="E223" s="121" t="s">
        <v>151</v>
      </c>
    </row>
    <row r="224" spans="1:5" ht="14.4">
      <c r="A224" s="121" t="s">
        <v>39</v>
      </c>
      <c r="B224" s="121" t="s">
        <v>318</v>
      </c>
      <c r="C224" s="122">
        <v>470000</v>
      </c>
      <c r="D224" s="123">
        <v>45316</v>
      </c>
      <c r="E224" s="121" t="s">
        <v>151</v>
      </c>
    </row>
    <row r="225" spans="1:5" ht="14.4">
      <c r="A225" s="121" t="s">
        <v>39</v>
      </c>
      <c r="B225" s="121" t="s">
        <v>318</v>
      </c>
      <c r="C225" s="122">
        <v>525000</v>
      </c>
      <c r="D225" s="123">
        <v>45317</v>
      </c>
      <c r="E225" s="121" t="s">
        <v>151</v>
      </c>
    </row>
    <row r="226" spans="1:5" ht="14.4">
      <c r="A226" s="121" t="s">
        <v>39</v>
      </c>
      <c r="B226" s="121" t="s">
        <v>318</v>
      </c>
      <c r="C226" s="122">
        <v>285000</v>
      </c>
      <c r="D226" s="123">
        <v>45322</v>
      </c>
      <c r="E226" s="121" t="s">
        <v>151</v>
      </c>
    </row>
    <row r="227" spans="1:5" ht="14.4">
      <c r="A227" s="121" t="s">
        <v>39</v>
      </c>
      <c r="B227" s="121" t="s">
        <v>318</v>
      </c>
      <c r="C227" s="122">
        <v>677522</v>
      </c>
      <c r="D227" s="123">
        <v>45322</v>
      </c>
      <c r="E227" s="121" t="s">
        <v>151</v>
      </c>
    </row>
    <row r="228" spans="1:5" ht="14.4">
      <c r="A228" s="121" t="s">
        <v>39</v>
      </c>
      <c r="B228" s="121" t="s">
        <v>318</v>
      </c>
      <c r="C228" s="122">
        <v>499990</v>
      </c>
      <c r="D228" s="123">
        <v>45321</v>
      </c>
      <c r="E228" s="121" t="s">
        <v>151</v>
      </c>
    </row>
    <row r="229" spans="1:5" ht="14.4">
      <c r="A229" s="121" t="s">
        <v>39</v>
      </c>
      <c r="B229" s="121" t="s">
        <v>318</v>
      </c>
      <c r="C229" s="122">
        <v>715000</v>
      </c>
      <c r="D229" s="123">
        <v>45321</v>
      </c>
      <c r="E229" s="121" t="s">
        <v>151</v>
      </c>
    </row>
    <row r="230" spans="1:5" ht="14.4">
      <c r="A230" s="121" t="s">
        <v>39</v>
      </c>
      <c r="B230" s="121" t="s">
        <v>318</v>
      </c>
      <c r="C230" s="122">
        <v>720000</v>
      </c>
      <c r="D230" s="123">
        <v>45320</v>
      </c>
      <c r="E230" s="121" t="s">
        <v>151</v>
      </c>
    </row>
    <row r="231" spans="1:5" ht="14.4">
      <c r="A231" s="121" t="s">
        <v>39</v>
      </c>
      <c r="B231" s="121" t="s">
        <v>318</v>
      </c>
      <c r="C231" s="122">
        <v>464500</v>
      </c>
      <c r="D231" s="123">
        <v>45314</v>
      </c>
      <c r="E231" s="121" t="s">
        <v>151</v>
      </c>
    </row>
    <row r="232" spans="1:5" ht="14.4">
      <c r="A232" s="121" t="s">
        <v>39</v>
      </c>
      <c r="B232" s="121" t="s">
        <v>318</v>
      </c>
      <c r="C232" s="122">
        <v>555000</v>
      </c>
      <c r="D232" s="123">
        <v>45320</v>
      </c>
      <c r="E232" s="121" t="s">
        <v>151</v>
      </c>
    </row>
    <row r="233" spans="1:5" ht="14.4">
      <c r="A233" s="121" t="s">
        <v>39</v>
      </c>
      <c r="B233" s="121" t="s">
        <v>318</v>
      </c>
      <c r="C233" s="122">
        <v>525000</v>
      </c>
      <c r="D233" s="123">
        <v>45309</v>
      </c>
      <c r="E233" s="121" t="s">
        <v>151</v>
      </c>
    </row>
    <row r="234" spans="1:5" ht="14.4">
      <c r="A234" s="121" t="s">
        <v>39</v>
      </c>
      <c r="B234" s="121" t="s">
        <v>318</v>
      </c>
      <c r="C234" s="122">
        <v>180000</v>
      </c>
      <c r="D234" s="123">
        <v>45320</v>
      </c>
      <c r="E234" s="121" t="s">
        <v>151</v>
      </c>
    </row>
    <row r="235" spans="1:5" ht="14.4">
      <c r="A235" s="121" t="s">
        <v>39</v>
      </c>
      <c r="B235" s="121" t="s">
        <v>318</v>
      </c>
      <c r="C235" s="122">
        <v>459000</v>
      </c>
      <c r="D235" s="123">
        <v>45322</v>
      </c>
      <c r="E235" s="121" t="s">
        <v>151</v>
      </c>
    </row>
    <row r="236" spans="1:5" ht="14.4">
      <c r="A236" s="121" t="s">
        <v>39</v>
      </c>
      <c r="B236" s="121" t="s">
        <v>318</v>
      </c>
      <c r="C236" s="122">
        <v>180000</v>
      </c>
      <c r="D236" s="123">
        <v>45320</v>
      </c>
      <c r="E236" s="121" t="s">
        <v>151</v>
      </c>
    </row>
    <row r="237" spans="1:5" ht="14.4">
      <c r="A237" s="121" t="s">
        <v>39</v>
      </c>
      <c r="B237" s="121" t="s">
        <v>318</v>
      </c>
      <c r="C237" s="122">
        <v>286000</v>
      </c>
      <c r="D237" s="123">
        <v>45317</v>
      </c>
      <c r="E237" s="121" t="s">
        <v>151</v>
      </c>
    </row>
    <row r="238" spans="1:5" ht="14.4">
      <c r="A238" s="121" t="s">
        <v>39</v>
      </c>
      <c r="B238" s="121" t="s">
        <v>318</v>
      </c>
      <c r="C238" s="122">
        <v>450000</v>
      </c>
      <c r="D238" s="123">
        <v>45320</v>
      </c>
      <c r="E238" s="121" t="s">
        <v>151</v>
      </c>
    </row>
    <row r="239" spans="1:5" ht="14.4">
      <c r="A239" s="121" t="s">
        <v>39</v>
      </c>
      <c r="B239" s="121" t="s">
        <v>318</v>
      </c>
      <c r="C239" s="122">
        <v>555000</v>
      </c>
      <c r="D239" s="123">
        <v>45322</v>
      </c>
      <c r="E239" s="121" t="s">
        <v>151</v>
      </c>
    </row>
    <row r="240" spans="1:5" ht="14.4">
      <c r="A240" s="121" t="s">
        <v>39</v>
      </c>
      <c r="B240" s="121" t="s">
        <v>318</v>
      </c>
      <c r="C240" s="122">
        <v>200000</v>
      </c>
      <c r="D240" s="123">
        <v>45322</v>
      </c>
      <c r="E240" s="121" t="s">
        <v>151</v>
      </c>
    </row>
    <row r="241" spans="1:5" ht="14.4">
      <c r="A241" s="121" t="s">
        <v>39</v>
      </c>
      <c r="B241" s="121" t="s">
        <v>318</v>
      </c>
      <c r="C241" s="122">
        <v>675000</v>
      </c>
      <c r="D241" s="123">
        <v>45322</v>
      </c>
      <c r="E241" s="121" t="s">
        <v>151</v>
      </c>
    </row>
    <row r="242" spans="1:5" ht="14.4">
      <c r="A242" s="121" t="s">
        <v>39</v>
      </c>
      <c r="B242" s="121" t="s">
        <v>318</v>
      </c>
      <c r="C242" s="122">
        <v>635000</v>
      </c>
      <c r="D242" s="123">
        <v>45322</v>
      </c>
      <c r="E242" s="121" t="s">
        <v>151</v>
      </c>
    </row>
    <row r="243" spans="1:5" ht="14.4">
      <c r="A243" s="121" t="s">
        <v>39</v>
      </c>
      <c r="B243" s="121" t="s">
        <v>318</v>
      </c>
      <c r="C243" s="122">
        <v>500000</v>
      </c>
      <c r="D243" s="123">
        <v>45322</v>
      </c>
      <c r="E243" s="121" t="s">
        <v>151</v>
      </c>
    </row>
    <row r="244" spans="1:5" ht="14.4">
      <c r="A244" s="121" t="s">
        <v>39</v>
      </c>
      <c r="B244" s="121" t="s">
        <v>318</v>
      </c>
      <c r="C244" s="122">
        <v>213000</v>
      </c>
      <c r="D244" s="123">
        <v>45322</v>
      </c>
      <c r="E244" s="121" t="s">
        <v>151</v>
      </c>
    </row>
    <row r="245" spans="1:5" ht="14.4">
      <c r="A245" s="121" t="s">
        <v>39</v>
      </c>
      <c r="B245" s="121" t="s">
        <v>318</v>
      </c>
      <c r="C245" s="122">
        <v>718082</v>
      </c>
      <c r="D245" s="123">
        <v>45317</v>
      </c>
      <c r="E245" s="121" t="s">
        <v>151</v>
      </c>
    </row>
    <row r="246" spans="1:5" ht="14.4">
      <c r="A246" s="121" t="s">
        <v>39</v>
      </c>
      <c r="B246" s="121" t="s">
        <v>318</v>
      </c>
      <c r="C246" s="122">
        <v>330000</v>
      </c>
      <c r="D246" s="123">
        <v>45317</v>
      </c>
      <c r="E246" s="121" t="s">
        <v>151</v>
      </c>
    </row>
    <row r="247" spans="1:5" ht="14.4">
      <c r="A247" s="121" t="s">
        <v>39</v>
      </c>
      <c r="B247" s="121" t="s">
        <v>318</v>
      </c>
      <c r="C247" s="122">
        <v>242000</v>
      </c>
      <c r="D247" s="123">
        <v>45322</v>
      </c>
      <c r="E247" s="121" t="s">
        <v>151</v>
      </c>
    </row>
    <row r="248" spans="1:5" ht="14.4">
      <c r="A248" s="121" t="s">
        <v>39</v>
      </c>
      <c r="B248" s="121" t="s">
        <v>318</v>
      </c>
      <c r="C248" s="122">
        <v>791335</v>
      </c>
      <c r="D248" s="123">
        <v>45316</v>
      </c>
      <c r="E248" s="121" t="s">
        <v>151</v>
      </c>
    </row>
    <row r="249" spans="1:5" ht="14.4">
      <c r="A249" s="121" t="s">
        <v>39</v>
      </c>
      <c r="B249" s="121" t="s">
        <v>318</v>
      </c>
      <c r="C249" s="122">
        <v>832393</v>
      </c>
      <c r="D249" s="123">
        <v>45315</v>
      </c>
      <c r="E249" s="121" t="s">
        <v>151</v>
      </c>
    </row>
    <row r="250" spans="1:5" ht="14.4">
      <c r="A250" s="121" t="s">
        <v>39</v>
      </c>
      <c r="B250" s="121" t="s">
        <v>318</v>
      </c>
      <c r="C250" s="122">
        <v>470000</v>
      </c>
      <c r="D250" s="123">
        <v>45315</v>
      </c>
      <c r="E250" s="121" t="s">
        <v>151</v>
      </c>
    </row>
    <row r="251" spans="1:5" ht="14.4">
      <c r="A251" s="121" t="s">
        <v>39</v>
      </c>
      <c r="B251" s="121" t="s">
        <v>318</v>
      </c>
      <c r="C251" s="122">
        <v>674950</v>
      </c>
      <c r="D251" s="123">
        <v>45315</v>
      </c>
      <c r="E251" s="121" t="s">
        <v>151</v>
      </c>
    </row>
    <row r="252" spans="1:5" ht="14.4">
      <c r="A252" s="121" t="s">
        <v>39</v>
      </c>
      <c r="B252" s="121" t="s">
        <v>318</v>
      </c>
      <c r="C252" s="122">
        <v>469000</v>
      </c>
      <c r="D252" s="123">
        <v>45315</v>
      </c>
      <c r="E252" s="121" t="s">
        <v>151</v>
      </c>
    </row>
    <row r="253" spans="1:5" ht="14.4">
      <c r="A253" s="121" t="s">
        <v>39</v>
      </c>
      <c r="B253" s="121" t="s">
        <v>318</v>
      </c>
      <c r="C253" s="122">
        <v>995000</v>
      </c>
      <c r="D253" s="123">
        <v>45315</v>
      </c>
      <c r="E253" s="121" t="s">
        <v>151</v>
      </c>
    </row>
    <row r="254" spans="1:5" ht="14.4">
      <c r="A254" s="121" t="s">
        <v>39</v>
      </c>
      <c r="B254" s="121" t="s">
        <v>318</v>
      </c>
      <c r="C254" s="122">
        <v>150000</v>
      </c>
      <c r="D254" s="123">
        <v>45315</v>
      </c>
      <c r="E254" s="121" t="s">
        <v>151</v>
      </c>
    </row>
    <row r="255" spans="1:5" ht="14.4">
      <c r="A255" s="121" t="s">
        <v>39</v>
      </c>
      <c r="B255" s="121" t="s">
        <v>318</v>
      </c>
      <c r="C255" s="122">
        <v>375000</v>
      </c>
      <c r="D255" s="123">
        <v>45314</v>
      </c>
      <c r="E255" s="121" t="s">
        <v>151</v>
      </c>
    </row>
    <row r="256" spans="1:5" ht="14.4">
      <c r="A256" s="121" t="s">
        <v>39</v>
      </c>
      <c r="B256" s="121" t="s">
        <v>318</v>
      </c>
      <c r="C256" s="122">
        <v>350000</v>
      </c>
      <c r="D256" s="123">
        <v>45315</v>
      </c>
      <c r="E256" s="121" t="s">
        <v>151</v>
      </c>
    </row>
    <row r="257" spans="1:5" ht="14.4">
      <c r="A257" s="121" t="s">
        <v>39</v>
      </c>
      <c r="B257" s="121" t="s">
        <v>318</v>
      </c>
      <c r="C257" s="122">
        <v>447000</v>
      </c>
      <c r="D257" s="123">
        <v>45314</v>
      </c>
      <c r="E257" s="121" t="s">
        <v>151</v>
      </c>
    </row>
    <row r="258" spans="1:5" ht="14.4">
      <c r="A258" s="121" t="s">
        <v>39</v>
      </c>
      <c r="B258" s="121" t="s">
        <v>318</v>
      </c>
      <c r="C258" s="122">
        <v>315000</v>
      </c>
      <c r="D258" s="123">
        <v>45315</v>
      </c>
      <c r="E258" s="121" t="s">
        <v>151</v>
      </c>
    </row>
    <row r="259" spans="1:5" ht="14.4">
      <c r="A259" s="121" t="s">
        <v>39</v>
      </c>
      <c r="B259" s="121" t="s">
        <v>318</v>
      </c>
      <c r="C259" s="122">
        <v>585000</v>
      </c>
      <c r="D259" s="123">
        <v>45314</v>
      </c>
      <c r="E259" s="121" t="s">
        <v>151</v>
      </c>
    </row>
    <row r="260" spans="1:5" ht="14.4">
      <c r="A260" s="121" t="s">
        <v>39</v>
      </c>
      <c r="B260" s="121" t="s">
        <v>318</v>
      </c>
      <c r="C260" s="122">
        <v>460000</v>
      </c>
      <c r="D260" s="123">
        <v>45315</v>
      </c>
      <c r="E260" s="121" t="s">
        <v>151</v>
      </c>
    </row>
    <row r="261" spans="1:5" ht="14.4">
      <c r="A261" s="121" t="s">
        <v>39</v>
      </c>
      <c r="B261" s="121" t="s">
        <v>318</v>
      </c>
      <c r="C261" s="122">
        <v>105000</v>
      </c>
      <c r="D261" s="123">
        <v>45314</v>
      </c>
      <c r="E261" s="121" t="s">
        <v>327</v>
      </c>
    </row>
    <row r="262" spans="1:5" ht="14.4">
      <c r="A262" s="121" t="s">
        <v>39</v>
      </c>
      <c r="B262" s="121" t="s">
        <v>318</v>
      </c>
      <c r="C262" s="122">
        <v>199400</v>
      </c>
      <c r="D262" s="123">
        <v>45315</v>
      </c>
      <c r="E262" s="121" t="s">
        <v>327</v>
      </c>
    </row>
    <row r="263" spans="1:5" ht="14.4">
      <c r="A263" s="121" t="s">
        <v>39</v>
      </c>
      <c r="B263" s="121" t="s">
        <v>318</v>
      </c>
      <c r="C263" s="122">
        <v>40000</v>
      </c>
      <c r="D263" s="123">
        <v>45321</v>
      </c>
      <c r="E263" s="121" t="s">
        <v>327</v>
      </c>
    </row>
    <row r="264" spans="1:5" ht="14.4">
      <c r="A264" s="121" t="s">
        <v>39</v>
      </c>
      <c r="B264" s="121" t="s">
        <v>318</v>
      </c>
      <c r="C264" s="122">
        <v>305500</v>
      </c>
      <c r="D264" s="123">
        <v>45321</v>
      </c>
      <c r="E264" s="121" t="s">
        <v>327</v>
      </c>
    </row>
    <row r="265" spans="1:5" ht="14.4">
      <c r="A265" s="121" t="s">
        <v>39</v>
      </c>
      <c r="B265" s="121" t="s">
        <v>318</v>
      </c>
      <c r="C265" s="122">
        <v>479363</v>
      </c>
      <c r="D265" s="123">
        <v>45321</v>
      </c>
      <c r="E265" s="121" t="s">
        <v>327</v>
      </c>
    </row>
    <row r="266" spans="1:5" ht="14.4">
      <c r="A266" s="121" t="s">
        <v>39</v>
      </c>
      <c r="B266" s="121" t="s">
        <v>318</v>
      </c>
      <c r="C266" s="122">
        <v>100000</v>
      </c>
      <c r="D266" s="123">
        <v>45317</v>
      </c>
      <c r="E266" s="121" t="s">
        <v>327</v>
      </c>
    </row>
    <row r="267" spans="1:5" ht="14.4">
      <c r="A267" s="121" t="s">
        <v>39</v>
      </c>
      <c r="B267" s="121" t="s">
        <v>318</v>
      </c>
      <c r="C267" s="122">
        <v>200000</v>
      </c>
      <c r="D267" s="123">
        <v>45321</v>
      </c>
      <c r="E267" s="121" t="s">
        <v>327</v>
      </c>
    </row>
    <row r="268" spans="1:5" ht="14.4">
      <c r="A268" s="121" t="s">
        <v>39</v>
      </c>
      <c r="B268" s="121" t="s">
        <v>318</v>
      </c>
      <c r="C268" s="122">
        <v>251050</v>
      </c>
      <c r="D268" s="123">
        <v>45320</v>
      </c>
      <c r="E268" s="121" t="s">
        <v>327</v>
      </c>
    </row>
    <row r="269" spans="1:5" ht="14.4">
      <c r="A269" s="121" t="s">
        <v>39</v>
      </c>
      <c r="B269" s="121" t="s">
        <v>318</v>
      </c>
      <c r="C269" s="122">
        <v>775630</v>
      </c>
      <c r="D269" s="123">
        <v>45315</v>
      </c>
      <c r="E269" s="121" t="s">
        <v>327</v>
      </c>
    </row>
    <row r="270" spans="1:5" ht="14.4">
      <c r="A270" s="121" t="s">
        <v>39</v>
      </c>
      <c r="B270" s="121" t="s">
        <v>318</v>
      </c>
      <c r="C270" s="122">
        <v>60000</v>
      </c>
      <c r="D270" s="123">
        <v>45314</v>
      </c>
      <c r="E270" s="121" t="s">
        <v>327</v>
      </c>
    </row>
    <row r="271" spans="1:5" ht="14.4">
      <c r="A271" s="121" t="s">
        <v>39</v>
      </c>
      <c r="B271" s="121" t="s">
        <v>318</v>
      </c>
      <c r="C271" s="122">
        <v>675000</v>
      </c>
      <c r="D271" s="123">
        <v>45313</v>
      </c>
      <c r="E271" s="121" t="s">
        <v>327</v>
      </c>
    </row>
    <row r="272" spans="1:5" ht="14.4">
      <c r="A272" s="121" t="s">
        <v>39</v>
      </c>
      <c r="B272" s="121" t="s">
        <v>318</v>
      </c>
      <c r="C272" s="122">
        <v>85000</v>
      </c>
      <c r="D272" s="123">
        <v>45313</v>
      </c>
      <c r="E272" s="121" t="s">
        <v>327</v>
      </c>
    </row>
    <row r="273" spans="1:5" ht="14.4">
      <c r="A273" s="121" t="s">
        <v>39</v>
      </c>
      <c r="B273" s="121" t="s">
        <v>318</v>
      </c>
      <c r="C273" s="122">
        <v>130000</v>
      </c>
      <c r="D273" s="123">
        <v>45310</v>
      </c>
      <c r="E273" s="121" t="s">
        <v>327</v>
      </c>
    </row>
    <row r="274" spans="1:5" ht="14.4">
      <c r="A274" s="121" t="s">
        <v>39</v>
      </c>
      <c r="B274" s="121" t="s">
        <v>318</v>
      </c>
      <c r="C274" s="122">
        <v>400000</v>
      </c>
      <c r="D274" s="123">
        <v>45309</v>
      </c>
      <c r="E274" s="121" t="s">
        <v>327</v>
      </c>
    </row>
    <row r="275" spans="1:5" ht="14.4">
      <c r="A275" s="121" t="s">
        <v>39</v>
      </c>
      <c r="B275" s="121" t="s">
        <v>318</v>
      </c>
      <c r="C275" s="122">
        <v>200000</v>
      </c>
      <c r="D275" s="123">
        <v>45309</v>
      </c>
      <c r="E275" s="121" t="s">
        <v>327</v>
      </c>
    </row>
    <row r="276" spans="1:5" ht="14.4">
      <c r="A276" s="121" t="s">
        <v>39</v>
      </c>
      <c r="B276" s="121" t="s">
        <v>318</v>
      </c>
      <c r="C276" s="122">
        <v>350000</v>
      </c>
      <c r="D276" s="123">
        <v>45307</v>
      </c>
      <c r="E276" s="121" t="s">
        <v>327</v>
      </c>
    </row>
    <row r="277" spans="1:5" ht="14.4">
      <c r="A277" s="121" t="s">
        <v>39</v>
      </c>
      <c r="B277" s="121" t="s">
        <v>318</v>
      </c>
      <c r="C277" s="122">
        <v>387000</v>
      </c>
      <c r="D277" s="123">
        <v>45303</v>
      </c>
      <c r="E277" s="121" t="s">
        <v>327</v>
      </c>
    </row>
    <row r="278" spans="1:5" ht="14.4">
      <c r="A278" s="121" t="s">
        <v>39</v>
      </c>
      <c r="B278" s="121" t="s">
        <v>318</v>
      </c>
      <c r="C278" s="122">
        <v>1400000</v>
      </c>
      <c r="D278" s="123">
        <v>45303</v>
      </c>
      <c r="E278" s="121" t="s">
        <v>327</v>
      </c>
    </row>
    <row r="279" spans="1:5" ht="14.4">
      <c r="A279" s="121" t="s">
        <v>39</v>
      </c>
      <c r="B279" s="121" t="s">
        <v>318</v>
      </c>
      <c r="C279" s="122">
        <v>440395</v>
      </c>
      <c r="D279" s="123">
        <v>45303</v>
      </c>
      <c r="E279" s="121" t="s">
        <v>327</v>
      </c>
    </row>
    <row r="280" spans="1:5" ht="14.4">
      <c r="A280" s="121" t="s">
        <v>39</v>
      </c>
      <c r="B280" s="121" t="s">
        <v>318</v>
      </c>
      <c r="C280" s="122">
        <v>600000</v>
      </c>
      <c r="D280" s="123">
        <v>45303</v>
      </c>
      <c r="E280" s="121" t="s">
        <v>327</v>
      </c>
    </row>
    <row r="281" spans="1:5" ht="14.4">
      <c r="A281" s="121" t="s">
        <v>39</v>
      </c>
      <c r="B281" s="121" t="s">
        <v>318</v>
      </c>
      <c r="C281" s="122">
        <v>520000</v>
      </c>
      <c r="D281" s="123">
        <v>45302</v>
      </c>
      <c r="E281" s="121" t="s">
        <v>327</v>
      </c>
    </row>
    <row r="282" spans="1:5" ht="14.4">
      <c r="A282" s="121" t="s">
        <v>39</v>
      </c>
      <c r="B282" s="121" t="s">
        <v>318</v>
      </c>
      <c r="C282" s="122">
        <v>1108044</v>
      </c>
      <c r="D282" s="123">
        <v>45315</v>
      </c>
      <c r="E282" s="121" t="s">
        <v>327</v>
      </c>
    </row>
    <row r="283" spans="1:5" ht="14.4">
      <c r="A283" s="121" t="s">
        <v>39</v>
      </c>
      <c r="B283" s="121" t="s">
        <v>318</v>
      </c>
      <c r="C283" s="122">
        <v>140000</v>
      </c>
      <c r="D283" s="123">
        <v>45299</v>
      </c>
      <c r="E283" s="121" t="s">
        <v>327</v>
      </c>
    </row>
    <row r="284" spans="1:5" ht="14.4">
      <c r="A284" s="121" t="s">
        <v>39</v>
      </c>
      <c r="B284" s="121" t="s">
        <v>318</v>
      </c>
      <c r="C284" s="122">
        <v>307400</v>
      </c>
      <c r="D284" s="123">
        <v>45293</v>
      </c>
      <c r="E284" s="121" t="s">
        <v>327</v>
      </c>
    </row>
    <row r="285" spans="1:5" ht="14.4">
      <c r="A285" s="121" t="s">
        <v>39</v>
      </c>
      <c r="B285" s="121" t="s">
        <v>318</v>
      </c>
      <c r="C285" s="122">
        <v>700000</v>
      </c>
      <c r="D285" s="123">
        <v>45317</v>
      </c>
      <c r="E285" s="121" t="s">
        <v>327</v>
      </c>
    </row>
    <row r="286" spans="1:5" ht="14.4">
      <c r="A286" s="121" t="s">
        <v>39</v>
      </c>
      <c r="B286" s="121" t="s">
        <v>318</v>
      </c>
      <c r="C286" s="122">
        <v>130000</v>
      </c>
      <c r="D286" s="123">
        <v>45295</v>
      </c>
      <c r="E286" s="121" t="s">
        <v>327</v>
      </c>
    </row>
    <row r="287" spans="1:5" ht="14.4">
      <c r="A287" s="121" t="s">
        <v>39</v>
      </c>
      <c r="B287" s="121" t="s">
        <v>318</v>
      </c>
      <c r="C287" s="122">
        <v>432000</v>
      </c>
      <c r="D287" s="123">
        <v>45293</v>
      </c>
      <c r="E287" s="121" t="s">
        <v>327</v>
      </c>
    </row>
    <row r="288" spans="1:5" ht="14.4">
      <c r="A288" s="121" t="s">
        <v>39</v>
      </c>
      <c r="B288" s="121" t="s">
        <v>318</v>
      </c>
      <c r="C288" s="122">
        <v>28000</v>
      </c>
      <c r="D288" s="123">
        <v>45299</v>
      </c>
      <c r="E288" s="121" t="s">
        <v>327</v>
      </c>
    </row>
    <row r="289" spans="1:5" ht="14.4">
      <c r="A289" s="121" t="s">
        <v>39</v>
      </c>
      <c r="B289" s="121" t="s">
        <v>318</v>
      </c>
      <c r="C289" s="122">
        <v>120000</v>
      </c>
      <c r="D289" s="123">
        <v>45322</v>
      </c>
      <c r="E289" s="121" t="s">
        <v>327</v>
      </c>
    </row>
    <row r="290" spans="1:5" ht="14.4">
      <c r="A290" s="121" t="s">
        <v>39</v>
      </c>
      <c r="B290" s="121" t="s">
        <v>318</v>
      </c>
      <c r="C290" s="122">
        <v>100000</v>
      </c>
      <c r="D290" s="123">
        <v>45300</v>
      </c>
      <c r="E290" s="121" t="s">
        <v>327</v>
      </c>
    </row>
    <row r="291" spans="1:5" ht="14.4">
      <c r="A291" s="121" t="s">
        <v>39</v>
      </c>
      <c r="B291" s="121" t="s">
        <v>318</v>
      </c>
      <c r="C291" s="122">
        <v>107500</v>
      </c>
      <c r="D291" s="123">
        <v>45300</v>
      </c>
      <c r="E291" s="121" t="s">
        <v>327</v>
      </c>
    </row>
    <row r="292" spans="1:5" ht="14.4">
      <c r="A292" s="121" t="s">
        <v>39</v>
      </c>
      <c r="B292" s="121" t="s">
        <v>318</v>
      </c>
      <c r="C292" s="122">
        <v>990000</v>
      </c>
      <c r="D292" s="123">
        <v>45293</v>
      </c>
      <c r="E292" s="121" t="s">
        <v>327</v>
      </c>
    </row>
    <row r="293" spans="1:5" ht="14.4">
      <c r="A293" s="121" t="s">
        <v>39</v>
      </c>
      <c r="B293" s="121" t="s">
        <v>318</v>
      </c>
      <c r="C293" s="122">
        <v>55000</v>
      </c>
      <c r="D293" s="123">
        <v>45321</v>
      </c>
      <c r="E293" s="121" t="s">
        <v>327</v>
      </c>
    </row>
    <row r="294" spans="1:5" ht="14.4">
      <c r="A294" s="121" t="s">
        <v>96</v>
      </c>
      <c r="B294" s="121" t="s">
        <v>319</v>
      </c>
      <c r="C294" s="122">
        <v>665000</v>
      </c>
      <c r="D294" s="123">
        <v>45321</v>
      </c>
      <c r="E294" s="121" t="s">
        <v>151</v>
      </c>
    </row>
    <row r="295" spans="1:5" ht="14.4">
      <c r="A295" s="121" t="s">
        <v>96</v>
      </c>
      <c r="B295" s="121" t="s">
        <v>319</v>
      </c>
      <c r="C295" s="122">
        <v>555000</v>
      </c>
      <c r="D295" s="123">
        <v>45320</v>
      </c>
      <c r="E295" s="121" t="s">
        <v>151</v>
      </c>
    </row>
    <row r="296" spans="1:5" ht="14.4">
      <c r="A296" s="121" t="s">
        <v>96</v>
      </c>
      <c r="B296" s="121" t="s">
        <v>319</v>
      </c>
      <c r="C296" s="122">
        <v>429900</v>
      </c>
      <c r="D296" s="123">
        <v>45307</v>
      </c>
      <c r="E296" s="121" t="s">
        <v>151</v>
      </c>
    </row>
    <row r="297" spans="1:5" ht="14.4">
      <c r="A297" s="121" t="s">
        <v>96</v>
      </c>
      <c r="B297" s="121" t="s">
        <v>319</v>
      </c>
      <c r="C297" s="122">
        <v>759000</v>
      </c>
      <c r="D297" s="123">
        <v>45317</v>
      </c>
      <c r="E297" s="121" t="s">
        <v>151</v>
      </c>
    </row>
    <row r="298" spans="1:5" ht="14.4">
      <c r="A298" s="121" t="s">
        <v>96</v>
      </c>
      <c r="B298" s="121" t="s">
        <v>319</v>
      </c>
      <c r="C298" s="122">
        <v>500000</v>
      </c>
      <c r="D298" s="123">
        <v>45309</v>
      </c>
      <c r="E298" s="121" t="s">
        <v>151</v>
      </c>
    </row>
    <row r="299" spans="1:5" ht="14.4">
      <c r="A299" s="121" t="s">
        <v>96</v>
      </c>
      <c r="B299" s="121" t="s">
        <v>319</v>
      </c>
      <c r="C299" s="122">
        <v>795000</v>
      </c>
      <c r="D299" s="123">
        <v>45303</v>
      </c>
      <c r="E299" s="121" t="s">
        <v>151</v>
      </c>
    </row>
    <row r="300" spans="1:5" ht="14.4">
      <c r="A300" s="121" t="s">
        <v>96</v>
      </c>
      <c r="B300" s="121" t="s">
        <v>319</v>
      </c>
      <c r="C300" s="122">
        <v>405000</v>
      </c>
      <c r="D300" s="123">
        <v>45302</v>
      </c>
      <c r="E300" s="121" t="s">
        <v>151</v>
      </c>
    </row>
    <row r="301" spans="1:5" ht="14.4">
      <c r="A301" s="121" t="s">
        <v>96</v>
      </c>
      <c r="B301" s="121" t="s">
        <v>319</v>
      </c>
      <c r="C301" s="122">
        <v>479900</v>
      </c>
      <c r="D301" s="123">
        <v>45296</v>
      </c>
      <c r="E301" s="121" t="s">
        <v>151</v>
      </c>
    </row>
    <row r="302" spans="1:5" ht="14.4">
      <c r="A302" s="121" t="s">
        <v>96</v>
      </c>
      <c r="B302" s="121" t="s">
        <v>319</v>
      </c>
      <c r="C302" s="122">
        <v>300000</v>
      </c>
      <c r="D302" s="123">
        <v>45296</v>
      </c>
      <c r="E302" s="121" t="s">
        <v>151</v>
      </c>
    </row>
    <row r="303" spans="1:5" ht="14.4">
      <c r="A303" s="121" t="s">
        <v>96</v>
      </c>
      <c r="B303" s="121" t="s">
        <v>319</v>
      </c>
      <c r="C303" s="122">
        <v>383000</v>
      </c>
      <c r="D303" s="123">
        <v>45309</v>
      </c>
      <c r="E303" s="121" t="s">
        <v>151</v>
      </c>
    </row>
    <row r="304" spans="1:5" ht="14.4">
      <c r="A304" s="121" t="s">
        <v>96</v>
      </c>
      <c r="B304" s="121" t="s">
        <v>319</v>
      </c>
      <c r="C304" s="122">
        <v>420000</v>
      </c>
      <c r="D304" s="123">
        <v>45321</v>
      </c>
      <c r="E304" s="121" t="s">
        <v>151</v>
      </c>
    </row>
    <row r="305" spans="1:5" ht="14.4">
      <c r="A305" s="121" t="s">
        <v>98</v>
      </c>
      <c r="B305" s="121" t="s">
        <v>320</v>
      </c>
      <c r="C305" s="122">
        <v>10000000</v>
      </c>
      <c r="D305" s="123">
        <v>45308</v>
      </c>
      <c r="E305" s="121" t="s">
        <v>151</v>
      </c>
    </row>
    <row r="306" spans="1:5" ht="14.4">
      <c r="A306" s="121" t="s">
        <v>98</v>
      </c>
      <c r="B306" s="121" t="s">
        <v>320</v>
      </c>
      <c r="C306" s="122">
        <v>535000</v>
      </c>
      <c r="D306" s="123">
        <v>45301</v>
      </c>
      <c r="E306" s="121" t="s">
        <v>151</v>
      </c>
    </row>
    <row r="307" spans="1:5" ht="14.4">
      <c r="A307" s="121" t="s">
        <v>98</v>
      </c>
      <c r="B307" s="121" t="s">
        <v>320</v>
      </c>
      <c r="C307" s="122">
        <v>2400000</v>
      </c>
      <c r="D307" s="123">
        <v>45308</v>
      </c>
      <c r="E307" s="121" t="s">
        <v>151</v>
      </c>
    </row>
    <row r="308" spans="1:5" ht="14.4">
      <c r="A308" s="121" t="s">
        <v>98</v>
      </c>
      <c r="B308" s="121" t="s">
        <v>320</v>
      </c>
      <c r="C308" s="122">
        <v>1050000</v>
      </c>
      <c r="D308" s="123">
        <v>45322</v>
      </c>
      <c r="E308" s="121" t="s">
        <v>151</v>
      </c>
    </row>
    <row r="309" spans="1:5" ht="14.4">
      <c r="A309" s="121" t="s">
        <v>98</v>
      </c>
      <c r="B309" s="121" t="s">
        <v>320</v>
      </c>
      <c r="C309" s="122">
        <v>500000</v>
      </c>
      <c r="D309" s="123">
        <v>45316</v>
      </c>
      <c r="E309" s="121" t="s">
        <v>151</v>
      </c>
    </row>
    <row r="310" spans="1:5" ht="14.4">
      <c r="A310" s="121" t="s">
        <v>98</v>
      </c>
      <c r="B310" s="121" t="s">
        <v>320</v>
      </c>
      <c r="C310" s="122">
        <v>9700000</v>
      </c>
      <c r="D310" s="123">
        <v>45309</v>
      </c>
      <c r="E310" s="121" t="s">
        <v>151</v>
      </c>
    </row>
    <row r="311" spans="1:5" ht="14.4">
      <c r="A311" s="121" t="s">
        <v>98</v>
      </c>
      <c r="B311" s="121" t="s">
        <v>320</v>
      </c>
      <c r="C311" s="122">
        <v>821500</v>
      </c>
      <c r="D311" s="123">
        <v>45296</v>
      </c>
      <c r="E311" s="121" t="s">
        <v>151</v>
      </c>
    </row>
    <row r="312" spans="1:5" ht="14.4">
      <c r="A312" s="121" t="s">
        <v>98</v>
      </c>
      <c r="B312" s="121" t="s">
        <v>320</v>
      </c>
      <c r="C312" s="122">
        <v>1075000</v>
      </c>
      <c r="D312" s="123">
        <v>45296</v>
      </c>
      <c r="E312" s="121" t="s">
        <v>151</v>
      </c>
    </row>
    <row r="313" spans="1:5" ht="14.4">
      <c r="A313" s="121" t="s">
        <v>98</v>
      </c>
      <c r="B313" s="121" t="s">
        <v>320</v>
      </c>
      <c r="C313" s="122">
        <v>360000</v>
      </c>
      <c r="D313" s="123">
        <v>45301</v>
      </c>
      <c r="E313" s="121" t="s">
        <v>327</v>
      </c>
    </row>
    <row r="314" spans="1:5" ht="14.4">
      <c r="A314" s="121" t="s">
        <v>98</v>
      </c>
      <c r="B314" s="121" t="s">
        <v>320</v>
      </c>
      <c r="C314" s="122">
        <v>245000</v>
      </c>
      <c r="D314" s="123">
        <v>45320</v>
      </c>
      <c r="E314" s="121" t="s">
        <v>327</v>
      </c>
    </row>
    <row r="315" spans="1:5" ht="14.4">
      <c r="A315" s="121" t="s">
        <v>102</v>
      </c>
      <c r="B315" s="121" t="s">
        <v>321</v>
      </c>
      <c r="C315" s="122">
        <v>115000</v>
      </c>
      <c r="D315" s="123">
        <v>45293</v>
      </c>
      <c r="E315" s="121" t="s">
        <v>151</v>
      </c>
    </row>
    <row r="316" spans="1:5" ht="14.4">
      <c r="A316" s="121" t="s">
        <v>102</v>
      </c>
      <c r="B316" s="121" t="s">
        <v>321</v>
      </c>
      <c r="C316" s="122">
        <v>610000</v>
      </c>
      <c r="D316" s="123">
        <v>45295</v>
      </c>
      <c r="E316" s="121" t="s">
        <v>151</v>
      </c>
    </row>
    <row r="317" spans="1:5" ht="14.4">
      <c r="A317" s="121" t="s">
        <v>102</v>
      </c>
      <c r="B317" s="121" t="s">
        <v>321</v>
      </c>
      <c r="C317" s="122">
        <v>560000</v>
      </c>
      <c r="D317" s="123">
        <v>45295</v>
      </c>
      <c r="E317" s="121" t="s">
        <v>151</v>
      </c>
    </row>
    <row r="318" spans="1:5" ht="14.4">
      <c r="A318" s="121" t="s">
        <v>102</v>
      </c>
      <c r="B318" s="121" t="s">
        <v>321</v>
      </c>
      <c r="C318" s="122">
        <v>650000</v>
      </c>
      <c r="D318" s="123">
        <v>45293</v>
      </c>
      <c r="E318" s="121" t="s">
        <v>151</v>
      </c>
    </row>
    <row r="319" spans="1:5" ht="14.4">
      <c r="A319" s="121" t="s">
        <v>102</v>
      </c>
      <c r="B319" s="121" t="s">
        <v>321</v>
      </c>
      <c r="C319" s="122">
        <v>695000</v>
      </c>
      <c r="D319" s="123">
        <v>45301</v>
      </c>
      <c r="E319" s="121" t="s">
        <v>151</v>
      </c>
    </row>
    <row r="320" spans="1:5" ht="14.4">
      <c r="A320" s="121" t="s">
        <v>102</v>
      </c>
      <c r="B320" s="121" t="s">
        <v>321</v>
      </c>
      <c r="C320" s="122">
        <v>450000</v>
      </c>
      <c r="D320" s="123">
        <v>45295</v>
      </c>
      <c r="E320" s="121" t="s">
        <v>151</v>
      </c>
    </row>
    <row r="321" spans="1:5" ht="14.4">
      <c r="A321" s="121" t="s">
        <v>102</v>
      </c>
      <c r="B321" s="121" t="s">
        <v>321</v>
      </c>
      <c r="C321" s="122">
        <v>1550000</v>
      </c>
      <c r="D321" s="123">
        <v>45322</v>
      </c>
      <c r="E321" s="121" t="s">
        <v>151</v>
      </c>
    </row>
    <row r="322" spans="1:5" ht="14.4">
      <c r="A322" s="121" t="s">
        <v>102</v>
      </c>
      <c r="B322" s="121" t="s">
        <v>321</v>
      </c>
      <c r="C322" s="122">
        <v>592000</v>
      </c>
      <c r="D322" s="123">
        <v>45302</v>
      </c>
      <c r="E322" s="121" t="s">
        <v>151</v>
      </c>
    </row>
    <row r="323" spans="1:5" ht="14.4">
      <c r="A323" s="121" t="s">
        <v>102</v>
      </c>
      <c r="B323" s="121" t="s">
        <v>321</v>
      </c>
      <c r="C323" s="122">
        <v>495000</v>
      </c>
      <c r="D323" s="123">
        <v>45301</v>
      </c>
      <c r="E323" s="121" t="s">
        <v>151</v>
      </c>
    </row>
    <row r="324" spans="1:5" ht="14.4">
      <c r="A324" s="121" t="s">
        <v>102</v>
      </c>
      <c r="B324" s="121" t="s">
        <v>321</v>
      </c>
      <c r="C324" s="122">
        <v>572443</v>
      </c>
      <c r="D324" s="123">
        <v>45302</v>
      </c>
      <c r="E324" s="121" t="s">
        <v>151</v>
      </c>
    </row>
    <row r="325" spans="1:5" ht="14.4">
      <c r="A325" s="121" t="s">
        <v>102</v>
      </c>
      <c r="B325" s="121" t="s">
        <v>321</v>
      </c>
      <c r="C325" s="122">
        <v>485000</v>
      </c>
      <c r="D325" s="123">
        <v>45302</v>
      </c>
      <c r="E325" s="121" t="s">
        <v>151</v>
      </c>
    </row>
    <row r="326" spans="1:5" ht="14.4">
      <c r="A326" s="121" t="s">
        <v>102</v>
      </c>
      <c r="B326" s="121" t="s">
        <v>321</v>
      </c>
      <c r="C326" s="122">
        <v>700000</v>
      </c>
      <c r="D326" s="123">
        <v>45321</v>
      </c>
      <c r="E326" s="121" t="s">
        <v>151</v>
      </c>
    </row>
    <row r="327" spans="1:5" ht="14.4">
      <c r="A327" s="121" t="s">
        <v>102</v>
      </c>
      <c r="B327" s="121" t="s">
        <v>321</v>
      </c>
      <c r="C327" s="122">
        <v>350000</v>
      </c>
      <c r="D327" s="123">
        <v>45293</v>
      </c>
      <c r="E327" s="121" t="s">
        <v>151</v>
      </c>
    </row>
    <row r="328" spans="1:5" ht="14.4">
      <c r="A328" s="121" t="s">
        <v>102</v>
      </c>
      <c r="B328" s="121" t="s">
        <v>321</v>
      </c>
      <c r="C328" s="122">
        <v>375000</v>
      </c>
      <c r="D328" s="123">
        <v>45294</v>
      </c>
      <c r="E328" s="121" t="s">
        <v>151</v>
      </c>
    </row>
    <row r="329" spans="1:5" ht="14.4">
      <c r="A329" s="121" t="s">
        <v>102</v>
      </c>
      <c r="B329" s="121" t="s">
        <v>321</v>
      </c>
      <c r="C329" s="122">
        <v>784000</v>
      </c>
      <c r="D329" s="123">
        <v>45294</v>
      </c>
      <c r="E329" s="121" t="s">
        <v>151</v>
      </c>
    </row>
    <row r="330" spans="1:5" ht="14.4">
      <c r="A330" s="121" t="s">
        <v>102</v>
      </c>
      <c r="B330" s="121" t="s">
        <v>321</v>
      </c>
      <c r="C330" s="122">
        <v>520000</v>
      </c>
      <c r="D330" s="123">
        <v>45322</v>
      </c>
      <c r="E330" s="121" t="s">
        <v>151</v>
      </c>
    </row>
    <row r="331" spans="1:5" ht="14.4">
      <c r="A331" s="121" t="s">
        <v>102</v>
      </c>
      <c r="B331" s="121" t="s">
        <v>321</v>
      </c>
      <c r="C331" s="122">
        <v>599000</v>
      </c>
      <c r="D331" s="123">
        <v>45302</v>
      </c>
      <c r="E331" s="121" t="s">
        <v>151</v>
      </c>
    </row>
    <row r="332" spans="1:5" ht="14.4">
      <c r="A332" s="121" t="s">
        <v>102</v>
      </c>
      <c r="B332" s="121" t="s">
        <v>321</v>
      </c>
      <c r="C332" s="122">
        <v>370000</v>
      </c>
      <c r="D332" s="123">
        <v>45293</v>
      </c>
      <c r="E332" s="121" t="s">
        <v>151</v>
      </c>
    </row>
    <row r="333" spans="1:5" ht="14.4">
      <c r="A333" s="121" t="s">
        <v>102</v>
      </c>
      <c r="B333" s="121" t="s">
        <v>321</v>
      </c>
      <c r="C333" s="122">
        <v>374990</v>
      </c>
      <c r="D333" s="123">
        <v>45293</v>
      </c>
      <c r="E333" s="121" t="s">
        <v>151</v>
      </c>
    </row>
    <row r="334" spans="1:5" ht="14.4">
      <c r="A334" s="121" t="s">
        <v>102</v>
      </c>
      <c r="B334" s="121" t="s">
        <v>321</v>
      </c>
      <c r="C334" s="122">
        <v>380000</v>
      </c>
      <c r="D334" s="123">
        <v>45322</v>
      </c>
      <c r="E334" s="121" t="s">
        <v>151</v>
      </c>
    </row>
    <row r="335" spans="1:5" ht="14.4">
      <c r="A335" s="121" t="s">
        <v>102</v>
      </c>
      <c r="B335" s="121" t="s">
        <v>321</v>
      </c>
      <c r="C335" s="122">
        <v>519000</v>
      </c>
      <c r="D335" s="123">
        <v>45296</v>
      </c>
      <c r="E335" s="121" t="s">
        <v>151</v>
      </c>
    </row>
    <row r="336" spans="1:5" ht="14.4">
      <c r="A336" s="121" t="s">
        <v>102</v>
      </c>
      <c r="B336" s="121" t="s">
        <v>321</v>
      </c>
      <c r="C336" s="122">
        <v>224500</v>
      </c>
      <c r="D336" s="123">
        <v>45322</v>
      </c>
      <c r="E336" s="121" t="s">
        <v>151</v>
      </c>
    </row>
    <row r="337" spans="1:5" ht="14.4">
      <c r="A337" s="121" t="s">
        <v>102</v>
      </c>
      <c r="B337" s="121" t="s">
        <v>321</v>
      </c>
      <c r="C337" s="122">
        <v>220000</v>
      </c>
      <c r="D337" s="123">
        <v>45296</v>
      </c>
      <c r="E337" s="121" t="s">
        <v>151</v>
      </c>
    </row>
    <row r="338" spans="1:5" ht="14.4">
      <c r="A338" s="121" t="s">
        <v>102</v>
      </c>
      <c r="B338" s="121" t="s">
        <v>321</v>
      </c>
      <c r="C338" s="122">
        <v>385000</v>
      </c>
      <c r="D338" s="123">
        <v>45322</v>
      </c>
      <c r="E338" s="121" t="s">
        <v>151</v>
      </c>
    </row>
    <row r="339" spans="1:5" ht="14.4">
      <c r="A339" s="121" t="s">
        <v>102</v>
      </c>
      <c r="B339" s="121" t="s">
        <v>321</v>
      </c>
      <c r="C339" s="122">
        <v>540000</v>
      </c>
      <c r="D339" s="123">
        <v>45295</v>
      </c>
      <c r="E339" s="121" t="s">
        <v>151</v>
      </c>
    </row>
    <row r="340" spans="1:5" ht="14.4">
      <c r="A340" s="121" t="s">
        <v>102</v>
      </c>
      <c r="B340" s="121" t="s">
        <v>321</v>
      </c>
      <c r="C340" s="122">
        <v>796033</v>
      </c>
      <c r="D340" s="123">
        <v>45295</v>
      </c>
      <c r="E340" s="121" t="s">
        <v>151</v>
      </c>
    </row>
    <row r="341" spans="1:5" ht="14.4">
      <c r="A341" s="121" t="s">
        <v>102</v>
      </c>
      <c r="B341" s="121" t="s">
        <v>321</v>
      </c>
      <c r="C341" s="122">
        <v>4748551.3899999997</v>
      </c>
      <c r="D341" s="123">
        <v>45322</v>
      </c>
      <c r="E341" s="121" t="s">
        <v>151</v>
      </c>
    </row>
    <row r="342" spans="1:5" ht="14.4">
      <c r="A342" s="121" t="s">
        <v>102</v>
      </c>
      <c r="B342" s="121" t="s">
        <v>321</v>
      </c>
      <c r="C342" s="122">
        <v>1546392</v>
      </c>
      <c r="D342" s="123">
        <v>45296</v>
      </c>
      <c r="E342" s="121" t="s">
        <v>151</v>
      </c>
    </row>
    <row r="343" spans="1:5" ht="14.4">
      <c r="A343" s="121" t="s">
        <v>102</v>
      </c>
      <c r="B343" s="121" t="s">
        <v>321</v>
      </c>
      <c r="C343" s="122">
        <v>400000</v>
      </c>
      <c r="D343" s="123">
        <v>45296</v>
      </c>
      <c r="E343" s="121" t="s">
        <v>151</v>
      </c>
    </row>
    <row r="344" spans="1:5" ht="14.4">
      <c r="A344" s="121" t="s">
        <v>102</v>
      </c>
      <c r="B344" s="121" t="s">
        <v>321</v>
      </c>
      <c r="C344" s="122">
        <v>271000</v>
      </c>
      <c r="D344" s="123">
        <v>45295</v>
      </c>
      <c r="E344" s="121" t="s">
        <v>151</v>
      </c>
    </row>
    <row r="345" spans="1:5" ht="14.4">
      <c r="A345" s="121" t="s">
        <v>102</v>
      </c>
      <c r="B345" s="121" t="s">
        <v>321</v>
      </c>
      <c r="C345" s="122">
        <v>315000</v>
      </c>
      <c r="D345" s="123">
        <v>45296</v>
      </c>
      <c r="E345" s="121" t="s">
        <v>151</v>
      </c>
    </row>
    <row r="346" spans="1:5" ht="14.4">
      <c r="A346" s="121" t="s">
        <v>102</v>
      </c>
      <c r="B346" s="121" t="s">
        <v>321</v>
      </c>
      <c r="C346" s="122">
        <v>2150000</v>
      </c>
      <c r="D346" s="123">
        <v>45293</v>
      </c>
      <c r="E346" s="121" t="s">
        <v>151</v>
      </c>
    </row>
    <row r="347" spans="1:5" ht="14.4">
      <c r="A347" s="121" t="s">
        <v>102</v>
      </c>
      <c r="B347" s="121" t="s">
        <v>321</v>
      </c>
      <c r="C347" s="122">
        <v>175000</v>
      </c>
      <c r="D347" s="123">
        <v>45322</v>
      </c>
      <c r="E347" s="121" t="s">
        <v>151</v>
      </c>
    </row>
    <row r="348" spans="1:5" ht="14.4">
      <c r="A348" s="121" t="s">
        <v>102</v>
      </c>
      <c r="B348" s="121" t="s">
        <v>321</v>
      </c>
      <c r="C348" s="122">
        <v>2500000</v>
      </c>
      <c r="D348" s="123">
        <v>45299</v>
      </c>
      <c r="E348" s="121" t="s">
        <v>151</v>
      </c>
    </row>
    <row r="349" spans="1:5" ht="14.4">
      <c r="A349" s="121" t="s">
        <v>102</v>
      </c>
      <c r="B349" s="121" t="s">
        <v>321</v>
      </c>
      <c r="C349" s="122">
        <v>779000</v>
      </c>
      <c r="D349" s="123">
        <v>45301</v>
      </c>
      <c r="E349" s="121" t="s">
        <v>151</v>
      </c>
    </row>
    <row r="350" spans="1:5" ht="14.4">
      <c r="A350" s="121" t="s">
        <v>102</v>
      </c>
      <c r="B350" s="121" t="s">
        <v>321</v>
      </c>
      <c r="C350" s="122">
        <v>433000</v>
      </c>
      <c r="D350" s="123">
        <v>45300</v>
      </c>
      <c r="E350" s="121" t="s">
        <v>151</v>
      </c>
    </row>
    <row r="351" spans="1:5" ht="14.4">
      <c r="A351" s="121" t="s">
        <v>102</v>
      </c>
      <c r="B351" s="121" t="s">
        <v>321</v>
      </c>
      <c r="C351" s="122">
        <v>373000</v>
      </c>
      <c r="D351" s="123">
        <v>45300</v>
      </c>
      <c r="E351" s="121" t="s">
        <v>151</v>
      </c>
    </row>
    <row r="352" spans="1:5" ht="14.4">
      <c r="A352" s="121" t="s">
        <v>102</v>
      </c>
      <c r="B352" s="121" t="s">
        <v>321</v>
      </c>
      <c r="C352" s="122">
        <v>200000</v>
      </c>
      <c r="D352" s="123">
        <v>45322</v>
      </c>
      <c r="E352" s="121" t="s">
        <v>151</v>
      </c>
    </row>
    <row r="353" spans="1:5" ht="14.4">
      <c r="A353" s="121" t="s">
        <v>102</v>
      </c>
      <c r="B353" s="121" t="s">
        <v>321</v>
      </c>
      <c r="C353" s="122">
        <v>850000</v>
      </c>
      <c r="D353" s="123">
        <v>45322</v>
      </c>
      <c r="E353" s="121" t="s">
        <v>151</v>
      </c>
    </row>
    <row r="354" spans="1:5" ht="14.4">
      <c r="A354" s="121" t="s">
        <v>102</v>
      </c>
      <c r="B354" s="121" t="s">
        <v>321</v>
      </c>
      <c r="C354" s="122">
        <v>365000</v>
      </c>
      <c r="D354" s="123">
        <v>45296</v>
      </c>
      <c r="E354" s="121" t="s">
        <v>151</v>
      </c>
    </row>
    <row r="355" spans="1:5" ht="14.4">
      <c r="A355" s="121" t="s">
        <v>102</v>
      </c>
      <c r="B355" s="121" t="s">
        <v>321</v>
      </c>
      <c r="C355" s="122">
        <v>425000</v>
      </c>
      <c r="D355" s="123">
        <v>45296</v>
      </c>
      <c r="E355" s="121" t="s">
        <v>151</v>
      </c>
    </row>
    <row r="356" spans="1:5" ht="14.4">
      <c r="A356" s="121" t="s">
        <v>102</v>
      </c>
      <c r="B356" s="121" t="s">
        <v>321</v>
      </c>
      <c r="C356" s="122">
        <v>524900</v>
      </c>
      <c r="D356" s="123">
        <v>45295</v>
      </c>
      <c r="E356" s="121" t="s">
        <v>151</v>
      </c>
    </row>
    <row r="357" spans="1:5" ht="14.4">
      <c r="A357" s="121" t="s">
        <v>102</v>
      </c>
      <c r="B357" s="121" t="s">
        <v>321</v>
      </c>
      <c r="C357" s="122">
        <v>510000</v>
      </c>
      <c r="D357" s="123">
        <v>45322</v>
      </c>
      <c r="E357" s="121" t="s">
        <v>151</v>
      </c>
    </row>
    <row r="358" spans="1:5" ht="14.4">
      <c r="A358" s="121" t="s">
        <v>102</v>
      </c>
      <c r="B358" s="121" t="s">
        <v>321</v>
      </c>
      <c r="C358" s="122">
        <v>429900</v>
      </c>
      <c r="D358" s="123">
        <v>45299</v>
      </c>
      <c r="E358" s="121" t="s">
        <v>151</v>
      </c>
    </row>
    <row r="359" spans="1:5" ht="14.4">
      <c r="A359" s="121" t="s">
        <v>102</v>
      </c>
      <c r="B359" s="121" t="s">
        <v>321</v>
      </c>
      <c r="C359" s="122">
        <v>380000</v>
      </c>
      <c r="D359" s="123">
        <v>45299</v>
      </c>
      <c r="E359" s="121" t="s">
        <v>151</v>
      </c>
    </row>
    <row r="360" spans="1:5" ht="14.4">
      <c r="A360" s="121" t="s">
        <v>102</v>
      </c>
      <c r="B360" s="121" t="s">
        <v>321</v>
      </c>
      <c r="C360" s="122">
        <v>599000</v>
      </c>
      <c r="D360" s="123">
        <v>45322</v>
      </c>
      <c r="E360" s="121" t="s">
        <v>151</v>
      </c>
    </row>
    <row r="361" spans="1:5" ht="14.4">
      <c r="A361" s="121" t="s">
        <v>102</v>
      </c>
      <c r="B361" s="121" t="s">
        <v>321</v>
      </c>
      <c r="C361" s="122">
        <v>900000</v>
      </c>
      <c r="D361" s="123">
        <v>45299</v>
      </c>
      <c r="E361" s="121" t="s">
        <v>151</v>
      </c>
    </row>
    <row r="362" spans="1:5" ht="14.4">
      <c r="A362" s="121" t="s">
        <v>102</v>
      </c>
      <c r="B362" s="121" t="s">
        <v>321</v>
      </c>
      <c r="C362" s="122">
        <v>1250000</v>
      </c>
      <c r="D362" s="123">
        <v>45295</v>
      </c>
      <c r="E362" s="121" t="s">
        <v>151</v>
      </c>
    </row>
    <row r="363" spans="1:5" ht="14.4">
      <c r="A363" s="121" t="s">
        <v>102</v>
      </c>
      <c r="B363" s="121" t="s">
        <v>321</v>
      </c>
      <c r="C363" s="122">
        <v>550000</v>
      </c>
      <c r="D363" s="123">
        <v>45322</v>
      </c>
      <c r="E363" s="121" t="s">
        <v>151</v>
      </c>
    </row>
    <row r="364" spans="1:5" ht="14.4">
      <c r="A364" s="121" t="s">
        <v>102</v>
      </c>
      <c r="B364" s="121" t="s">
        <v>321</v>
      </c>
      <c r="C364" s="122">
        <v>4800000</v>
      </c>
      <c r="D364" s="123">
        <v>45310</v>
      </c>
      <c r="E364" s="121" t="s">
        <v>151</v>
      </c>
    </row>
    <row r="365" spans="1:5" ht="14.4">
      <c r="A365" s="121" t="s">
        <v>102</v>
      </c>
      <c r="B365" s="121" t="s">
        <v>321</v>
      </c>
      <c r="C365" s="122">
        <v>530000</v>
      </c>
      <c r="D365" s="123">
        <v>45303</v>
      </c>
      <c r="E365" s="121" t="s">
        <v>151</v>
      </c>
    </row>
    <row r="366" spans="1:5" ht="14.4">
      <c r="A366" s="121" t="s">
        <v>102</v>
      </c>
      <c r="B366" s="121" t="s">
        <v>321</v>
      </c>
      <c r="C366" s="122">
        <v>437000</v>
      </c>
      <c r="D366" s="123">
        <v>45310</v>
      </c>
      <c r="E366" s="121" t="s">
        <v>151</v>
      </c>
    </row>
    <row r="367" spans="1:5" ht="14.4">
      <c r="A367" s="121" t="s">
        <v>102</v>
      </c>
      <c r="B367" s="121" t="s">
        <v>321</v>
      </c>
      <c r="C367" s="122">
        <v>1720000</v>
      </c>
      <c r="D367" s="123">
        <v>45309</v>
      </c>
      <c r="E367" s="121" t="s">
        <v>151</v>
      </c>
    </row>
    <row r="368" spans="1:5" ht="14.4">
      <c r="A368" s="121" t="s">
        <v>102</v>
      </c>
      <c r="B368" s="121" t="s">
        <v>321</v>
      </c>
      <c r="C368" s="122">
        <v>175000</v>
      </c>
      <c r="D368" s="123">
        <v>45308</v>
      </c>
      <c r="E368" s="121" t="s">
        <v>151</v>
      </c>
    </row>
    <row r="369" spans="1:5" ht="14.4">
      <c r="A369" s="121" t="s">
        <v>102</v>
      </c>
      <c r="B369" s="121" t="s">
        <v>321</v>
      </c>
      <c r="C369" s="122">
        <v>460000</v>
      </c>
      <c r="D369" s="123">
        <v>45310</v>
      </c>
      <c r="E369" s="121" t="s">
        <v>151</v>
      </c>
    </row>
    <row r="370" spans="1:5" ht="14.4">
      <c r="A370" s="121" t="s">
        <v>102</v>
      </c>
      <c r="B370" s="121" t="s">
        <v>321</v>
      </c>
      <c r="C370" s="122">
        <v>120000</v>
      </c>
      <c r="D370" s="123">
        <v>45317</v>
      </c>
      <c r="E370" s="121" t="s">
        <v>151</v>
      </c>
    </row>
    <row r="371" spans="1:5" ht="14.4">
      <c r="A371" s="121" t="s">
        <v>102</v>
      </c>
      <c r="B371" s="121" t="s">
        <v>321</v>
      </c>
      <c r="C371" s="122">
        <v>550000</v>
      </c>
      <c r="D371" s="123">
        <v>45303</v>
      </c>
      <c r="E371" s="121" t="s">
        <v>151</v>
      </c>
    </row>
    <row r="372" spans="1:5" ht="14.4">
      <c r="A372" s="121" t="s">
        <v>102</v>
      </c>
      <c r="B372" s="121" t="s">
        <v>321</v>
      </c>
      <c r="C372" s="122">
        <v>294900</v>
      </c>
      <c r="D372" s="123">
        <v>45303</v>
      </c>
      <c r="E372" s="121" t="s">
        <v>151</v>
      </c>
    </row>
    <row r="373" spans="1:5" ht="14.4">
      <c r="A373" s="121" t="s">
        <v>102</v>
      </c>
      <c r="B373" s="121" t="s">
        <v>321</v>
      </c>
      <c r="C373" s="122">
        <v>960000</v>
      </c>
      <c r="D373" s="123">
        <v>45309</v>
      </c>
      <c r="E373" s="121" t="s">
        <v>151</v>
      </c>
    </row>
    <row r="374" spans="1:5" ht="14.4">
      <c r="A374" s="121" t="s">
        <v>102</v>
      </c>
      <c r="B374" s="121" t="s">
        <v>321</v>
      </c>
      <c r="C374" s="122">
        <v>205000</v>
      </c>
      <c r="D374" s="123">
        <v>45308</v>
      </c>
      <c r="E374" s="121" t="s">
        <v>151</v>
      </c>
    </row>
    <row r="375" spans="1:5" ht="14.4">
      <c r="A375" s="121" t="s">
        <v>102</v>
      </c>
      <c r="B375" s="121" t="s">
        <v>321</v>
      </c>
      <c r="C375" s="122">
        <v>245000</v>
      </c>
      <c r="D375" s="123">
        <v>45317</v>
      </c>
      <c r="E375" s="121" t="s">
        <v>151</v>
      </c>
    </row>
    <row r="376" spans="1:5" ht="14.4">
      <c r="A376" s="121" t="s">
        <v>102</v>
      </c>
      <c r="B376" s="121" t="s">
        <v>321</v>
      </c>
      <c r="C376" s="122">
        <v>325000</v>
      </c>
      <c r="D376" s="123">
        <v>45315</v>
      </c>
      <c r="E376" s="121" t="s">
        <v>151</v>
      </c>
    </row>
    <row r="377" spans="1:5" ht="14.4">
      <c r="A377" s="121" t="s">
        <v>102</v>
      </c>
      <c r="B377" s="121" t="s">
        <v>321</v>
      </c>
      <c r="C377" s="122">
        <v>391000</v>
      </c>
      <c r="D377" s="123">
        <v>45310</v>
      </c>
      <c r="E377" s="121" t="s">
        <v>151</v>
      </c>
    </row>
    <row r="378" spans="1:5" ht="14.4">
      <c r="A378" s="121" t="s">
        <v>102</v>
      </c>
      <c r="B378" s="121" t="s">
        <v>321</v>
      </c>
      <c r="C378" s="122">
        <v>1875000</v>
      </c>
      <c r="D378" s="123">
        <v>45320</v>
      </c>
      <c r="E378" s="121" t="s">
        <v>151</v>
      </c>
    </row>
    <row r="379" spans="1:5" ht="14.4">
      <c r="A379" s="121" t="s">
        <v>102</v>
      </c>
      <c r="B379" s="121" t="s">
        <v>321</v>
      </c>
      <c r="C379" s="122">
        <v>345000</v>
      </c>
      <c r="D379" s="123">
        <v>45313</v>
      </c>
      <c r="E379" s="121" t="s">
        <v>151</v>
      </c>
    </row>
    <row r="380" spans="1:5" ht="14.4">
      <c r="A380" s="121" t="s">
        <v>102</v>
      </c>
      <c r="B380" s="121" t="s">
        <v>321</v>
      </c>
      <c r="C380" s="122">
        <v>600000</v>
      </c>
      <c r="D380" s="123">
        <v>45317</v>
      </c>
      <c r="E380" s="121" t="s">
        <v>151</v>
      </c>
    </row>
    <row r="381" spans="1:5" ht="14.4">
      <c r="A381" s="121" t="s">
        <v>102</v>
      </c>
      <c r="B381" s="121" t="s">
        <v>321</v>
      </c>
      <c r="C381" s="122">
        <v>1400000</v>
      </c>
      <c r="D381" s="123">
        <v>45317</v>
      </c>
      <c r="E381" s="121" t="s">
        <v>151</v>
      </c>
    </row>
    <row r="382" spans="1:5" ht="14.4">
      <c r="A382" s="121" t="s">
        <v>102</v>
      </c>
      <c r="B382" s="121" t="s">
        <v>321</v>
      </c>
      <c r="C382" s="122">
        <v>560000</v>
      </c>
      <c r="D382" s="123">
        <v>45310</v>
      </c>
      <c r="E382" s="121" t="s">
        <v>151</v>
      </c>
    </row>
    <row r="383" spans="1:5" ht="14.4">
      <c r="A383" s="121" t="s">
        <v>102</v>
      </c>
      <c r="B383" s="121" t="s">
        <v>321</v>
      </c>
      <c r="C383" s="122">
        <v>253500</v>
      </c>
      <c r="D383" s="123">
        <v>45316</v>
      </c>
      <c r="E383" s="121" t="s">
        <v>151</v>
      </c>
    </row>
    <row r="384" spans="1:5" ht="14.4">
      <c r="A384" s="121" t="s">
        <v>102</v>
      </c>
      <c r="B384" s="121" t="s">
        <v>321</v>
      </c>
      <c r="C384" s="122">
        <v>540000</v>
      </c>
      <c r="D384" s="123">
        <v>45307</v>
      </c>
      <c r="E384" s="121" t="s">
        <v>151</v>
      </c>
    </row>
    <row r="385" spans="1:5" ht="14.4">
      <c r="A385" s="121" t="s">
        <v>102</v>
      </c>
      <c r="B385" s="121" t="s">
        <v>321</v>
      </c>
      <c r="C385" s="122">
        <v>650000</v>
      </c>
      <c r="D385" s="123">
        <v>45316</v>
      </c>
      <c r="E385" s="121" t="s">
        <v>151</v>
      </c>
    </row>
    <row r="386" spans="1:5" ht="14.4">
      <c r="A386" s="121" t="s">
        <v>102</v>
      </c>
      <c r="B386" s="121" t="s">
        <v>321</v>
      </c>
      <c r="C386" s="122">
        <v>380000</v>
      </c>
      <c r="D386" s="123">
        <v>45317</v>
      </c>
      <c r="E386" s="121" t="s">
        <v>151</v>
      </c>
    </row>
    <row r="387" spans="1:5" ht="14.4">
      <c r="A387" s="121" t="s">
        <v>102</v>
      </c>
      <c r="B387" s="121" t="s">
        <v>321</v>
      </c>
      <c r="C387" s="122">
        <v>1375000</v>
      </c>
      <c r="D387" s="123">
        <v>45307</v>
      </c>
      <c r="E387" s="121" t="s">
        <v>151</v>
      </c>
    </row>
    <row r="388" spans="1:5" ht="14.4">
      <c r="A388" s="121" t="s">
        <v>102</v>
      </c>
      <c r="B388" s="121" t="s">
        <v>321</v>
      </c>
      <c r="C388" s="122">
        <v>1485000</v>
      </c>
      <c r="D388" s="123">
        <v>45316</v>
      </c>
      <c r="E388" s="121" t="s">
        <v>151</v>
      </c>
    </row>
    <row r="389" spans="1:5" ht="14.4">
      <c r="A389" s="121" t="s">
        <v>102</v>
      </c>
      <c r="B389" s="121" t="s">
        <v>321</v>
      </c>
      <c r="C389" s="122">
        <v>525000</v>
      </c>
      <c r="D389" s="123">
        <v>45310</v>
      </c>
      <c r="E389" s="121" t="s">
        <v>151</v>
      </c>
    </row>
    <row r="390" spans="1:5" ht="14.4">
      <c r="A390" s="121" t="s">
        <v>102</v>
      </c>
      <c r="B390" s="121" t="s">
        <v>321</v>
      </c>
      <c r="C390" s="122">
        <v>300000</v>
      </c>
      <c r="D390" s="123">
        <v>45310</v>
      </c>
      <c r="E390" s="121" t="s">
        <v>151</v>
      </c>
    </row>
    <row r="391" spans="1:5" ht="14.4">
      <c r="A391" s="121" t="s">
        <v>102</v>
      </c>
      <c r="B391" s="121" t="s">
        <v>321</v>
      </c>
      <c r="C391" s="122">
        <v>235000</v>
      </c>
      <c r="D391" s="123">
        <v>45308</v>
      </c>
      <c r="E391" s="121" t="s">
        <v>151</v>
      </c>
    </row>
    <row r="392" spans="1:5" ht="14.4">
      <c r="A392" s="121" t="s">
        <v>102</v>
      </c>
      <c r="B392" s="121" t="s">
        <v>321</v>
      </c>
      <c r="C392" s="122">
        <v>473880</v>
      </c>
      <c r="D392" s="123">
        <v>45310</v>
      </c>
      <c r="E392" s="121" t="s">
        <v>151</v>
      </c>
    </row>
    <row r="393" spans="1:5" ht="14.4">
      <c r="A393" s="121" t="s">
        <v>102</v>
      </c>
      <c r="B393" s="121" t="s">
        <v>321</v>
      </c>
      <c r="C393" s="122">
        <v>450000</v>
      </c>
      <c r="D393" s="123">
        <v>45310</v>
      </c>
      <c r="E393" s="121" t="s">
        <v>151</v>
      </c>
    </row>
    <row r="394" spans="1:5" ht="14.4">
      <c r="A394" s="121" t="s">
        <v>102</v>
      </c>
      <c r="B394" s="121" t="s">
        <v>321</v>
      </c>
      <c r="C394" s="122">
        <v>415000</v>
      </c>
      <c r="D394" s="123">
        <v>45320</v>
      </c>
      <c r="E394" s="121" t="s">
        <v>151</v>
      </c>
    </row>
    <row r="395" spans="1:5" ht="14.4">
      <c r="A395" s="121" t="s">
        <v>102</v>
      </c>
      <c r="B395" s="121" t="s">
        <v>321</v>
      </c>
      <c r="C395" s="122">
        <v>215000</v>
      </c>
      <c r="D395" s="123">
        <v>45314</v>
      </c>
      <c r="E395" s="121" t="s">
        <v>151</v>
      </c>
    </row>
    <row r="396" spans="1:5" ht="14.4">
      <c r="A396" s="121" t="s">
        <v>102</v>
      </c>
      <c r="B396" s="121" t="s">
        <v>321</v>
      </c>
      <c r="C396" s="122">
        <v>348000</v>
      </c>
      <c r="D396" s="123">
        <v>45313</v>
      </c>
      <c r="E396" s="121" t="s">
        <v>151</v>
      </c>
    </row>
    <row r="397" spans="1:5" ht="14.4">
      <c r="A397" s="121" t="s">
        <v>102</v>
      </c>
      <c r="B397" s="121" t="s">
        <v>321</v>
      </c>
      <c r="C397" s="122">
        <v>210000</v>
      </c>
      <c r="D397" s="123">
        <v>45321</v>
      </c>
      <c r="E397" s="121" t="s">
        <v>151</v>
      </c>
    </row>
    <row r="398" spans="1:5" ht="14.4">
      <c r="A398" s="121" t="s">
        <v>102</v>
      </c>
      <c r="B398" s="121" t="s">
        <v>321</v>
      </c>
      <c r="C398" s="122">
        <v>420000</v>
      </c>
      <c r="D398" s="123">
        <v>45321</v>
      </c>
      <c r="E398" s="121" t="s">
        <v>151</v>
      </c>
    </row>
    <row r="399" spans="1:5" ht="14.4">
      <c r="A399" s="121" t="s">
        <v>102</v>
      </c>
      <c r="B399" s="121" t="s">
        <v>321</v>
      </c>
      <c r="C399" s="122">
        <v>574995</v>
      </c>
      <c r="D399" s="123">
        <v>45317</v>
      </c>
      <c r="E399" s="121" t="s">
        <v>151</v>
      </c>
    </row>
    <row r="400" spans="1:5" ht="14.4">
      <c r="A400" s="121" t="s">
        <v>102</v>
      </c>
      <c r="B400" s="121" t="s">
        <v>321</v>
      </c>
      <c r="C400" s="122">
        <v>1398825.16</v>
      </c>
      <c r="D400" s="123">
        <v>45321</v>
      </c>
      <c r="E400" s="121" t="s">
        <v>151</v>
      </c>
    </row>
    <row r="401" spans="1:5" ht="14.4">
      <c r="A401" s="121" t="s">
        <v>102</v>
      </c>
      <c r="B401" s="121" t="s">
        <v>321</v>
      </c>
      <c r="C401" s="122">
        <v>528000</v>
      </c>
      <c r="D401" s="123">
        <v>45303</v>
      </c>
      <c r="E401" s="121" t="s">
        <v>151</v>
      </c>
    </row>
    <row r="402" spans="1:5" ht="14.4">
      <c r="A402" s="121" t="s">
        <v>102</v>
      </c>
      <c r="B402" s="121" t="s">
        <v>321</v>
      </c>
      <c r="C402" s="122">
        <v>865000</v>
      </c>
      <c r="D402" s="123">
        <v>45303</v>
      </c>
      <c r="E402" s="121" t="s">
        <v>151</v>
      </c>
    </row>
    <row r="403" spans="1:5" ht="14.4">
      <c r="A403" s="121" t="s">
        <v>102</v>
      </c>
      <c r="B403" s="121" t="s">
        <v>321</v>
      </c>
      <c r="C403" s="122">
        <v>5091200</v>
      </c>
      <c r="D403" s="123">
        <v>45314</v>
      </c>
      <c r="E403" s="121" t="s">
        <v>151</v>
      </c>
    </row>
    <row r="404" spans="1:5" ht="14.4">
      <c r="A404" s="121" t="s">
        <v>102</v>
      </c>
      <c r="B404" s="121" t="s">
        <v>321</v>
      </c>
      <c r="C404" s="122">
        <v>810000</v>
      </c>
      <c r="D404" s="123">
        <v>45309</v>
      </c>
      <c r="E404" s="121" t="s">
        <v>151</v>
      </c>
    </row>
    <row r="405" spans="1:5" ht="14.4">
      <c r="A405" s="121" t="s">
        <v>102</v>
      </c>
      <c r="B405" s="121" t="s">
        <v>321</v>
      </c>
      <c r="C405" s="122">
        <v>220000</v>
      </c>
      <c r="D405" s="123">
        <v>45309</v>
      </c>
      <c r="E405" s="121" t="s">
        <v>151</v>
      </c>
    </row>
    <row r="406" spans="1:5" ht="14.4">
      <c r="A406" s="121" t="s">
        <v>102</v>
      </c>
      <c r="B406" s="121" t="s">
        <v>321</v>
      </c>
      <c r="C406" s="122">
        <v>405000</v>
      </c>
      <c r="D406" s="123">
        <v>45321</v>
      </c>
      <c r="E406" s="121" t="s">
        <v>151</v>
      </c>
    </row>
    <row r="407" spans="1:5" ht="14.4">
      <c r="A407" s="121" t="s">
        <v>102</v>
      </c>
      <c r="B407" s="121" t="s">
        <v>321</v>
      </c>
      <c r="C407" s="122">
        <v>405000</v>
      </c>
      <c r="D407" s="123">
        <v>45313</v>
      </c>
      <c r="E407" s="121" t="s">
        <v>151</v>
      </c>
    </row>
    <row r="408" spans="1:5" ht="14.4">
      <c r="A408" s="121" t="s">
        <v>102</v>
      </c>
      <c r="B408" s="121" t="s">
        <v>321</v>
      </c>
      <c r="C408" s="122">
        <v>340000</v>
      </c>
      <c r="D408" s="123">
        <v>45313</v>
      </c>
      <c r="E408" s="121" t="s">
        <v>151</v>
      </c>
    </row>
    <row r="409" spans="1:5" ht="14.4">
      <c r="A409" s="121" t="s">
        <v>102</v>
      </c>
      <c r="B409" s="121" t="s">
        <v>321</v>
      </c>
      <c r="C409" s="122">
        <v>675000</v>
      </c>
      <c r="D409" s="123">
        <v>45303</v>
      </c>
      <c r="E409" s="121" t="s">
        <v>151</v>
      </c>
    </row>
    <row r="410" spans="1:5" ht="14.4">
      <c r="A410" s="121" t="s">
        <v>102</v>
      </c>
      <c r="B410" s="121" t="s">
        <v>321</v>
      </c>
      <c r="C410" s="122">
        <v>155000</v>
      </c>
      <c r="D410" s="123">
        <v>45322</v>
      </c>
      <c r="E410" s="121" t="s">
        <v>151</v>
      </c>
    </row>
    <row r="411" spans="1:5" ht="14.4">
      <c r="A411" s="121" t="s">
        <v>102</v>
      </c>
      <c r="B411" s="121" t="s">
        <v>321</v>
      </c>
      <c r="C411" s="122">
        <v>554900</v>
      </c>
      <c r="D411" s="123">
        <v>45320</v>
      </c>
      <c r="E411" s="121" t="s">
        <v>151</v>
      </c>
    </row>
    <row r="412" spans="1:5" ht="14.4">
      <c r="A412" s="121" t="s">
        <v>102</v>
      </c>
      <c r="B412" s="121" t="s">
        <v>321</v>
      </c>
      <c r="C412" s="122">
        <v>774250</v>
      </c>
      <c r="D412" s="123">
        <v>45303</v>
      </c>
      <c r="E412" s="121" t="s">
        <v>151</v>
      </c>
    </row>
    <row r="413" spans="1:5" ht="14.4">
      <c r="A413" s="121" t="s">
        <v>102</v>
      </c>
      <c r="B413" s="121" t="s">
        <v>321</v>
      </c>
      <c r="C413" s="122">
        <v>176500</v>
      </c>
      <c r="D413" s="123">
        <v>45303</v>
      </c>
      <c r="E413" s="121" t="s">
        <v>151</v>
      </c>
    </row>
    <row r="414" spans="1:5" ht="14.4">
      <c r="A414" s="121" t="s">
        <v>102</v>
      </c>
      <c r="B414" s="121" t="s">
        <v>321</v>
      </c>
      <c r="C414" s="122">
        <v>399500</v>
      </c>
      <c r="D414" s="123">
        <v>45320</v>
      </c>
      <c r="E414" s="121" t="s">
        <v>151</v>
      </c>
    </row>
    <row r="415" spans="1:5" ht="14.4">
      <c r="A415" s="121" t="s">
        <v>102</v>
      </c>
      <c r="B415" s="121" t="s">
        <v>321</v>
      </c>
      <c r="C415" s="122">
        <v>215000</v>
      </c>
      <c r="D415" s="123">
        <v>45303</v>
      </c>
      <c r="E415" s="121" t="s">
        <v>151</v>
      </c>
    </row>
    <row r="416" spans="1:5" ht="14.4">
      <c r="A416" s="121" t="s">
        <v>102</v>
      </c>
      <c r="B416" s="121" t="s">
        <v>321</v>
      </c>
      <c r="C416" s="122">
        <v>525900</v>
      </c>
      <c r="D416" s="123">
        <v>45317</v>
      </c>
      <c r="E416" s="121" t="s">
        <v>151</v>
      </c>
    </row>
    <row r="417" spans="1:5" ht="14.4">
      <c r="A417" s="121" t="s">
        <v>102</v>
      </c>
      <c r="B417" s="121" t="s">
        <v>321</v>
      </c>
      <c r="C417" s="122">
        <v>787890.8</v>
      </c>
      <c r="D417" s="123">
        <v>45303</v>
      </c>
      <c r="E417" s="121" t="s">
        <v>151</v>
      </c>
    </row>
    <row r="418" spans="1:5" ht="14.4">
      <c r="A418" s="121" t="s">
        <v>102</v>
      </c>
      <c r="B418" s="121" t="s">
        <v>321</v>
      </c>
      <c r="C418" s="122">
        <v>80000</v>
      </c>
      <c r="D418" s="123">
        <v>45313</v>
      </c>
      <c r="E418" s="121" t="s">
        <v>151</v>
      </c>
    </row>
    <row r="419" spans="1:5" ht="14.4">
      <c r="A419" s="121" t="s">
        <v>102</v>
      </c>
      <c r="B419" s="121" t="s">
        <v>321</v>
      </c>
      <c r="C419" s="122">
        <v>675000</v>
      </c>
      <c r="D419" s="123">
        <v>45303</v>
      </c>
      <c r="E419" s="121" t="s">
        <v>151</v>
      </c>
    </row>
    <row r="420" spans="1:5" ht="14.4">
      <c r="A420" s="121" t="s">
        <v>102</v>
      </c>
      <c r="B420" s="121" t="s">
        <v>321</v>
      </c>
      <c r="C420" s="122">
        <v>626000</v>
      </c>
      <c r="D420" s="123">
        <v>45313</v>
      </c>
      <c r="E420" s="121" t="s">
        <v>151</v>
      </c>
    </row>
    <row r="421" spans="1:5" ht="14.4">
      <c r="A421" s="121" t="s">
        <v>102</v>
      </c>
      <c r="B421" s="121" t="s">
        <v>321</v>
      </c>
      <c r="C421" s="122">
        <v>28000</v>
      </c>
      <c r="D421" s="123">
        <v>45293</v>
      </c>
      <c r="E421" s="121" t="s">
        <v>327</v>
      </c>
    </row>
    <row r="422" spans="1:5" ht="14.4">
      <c r="A422" s="121" t="s">
        <v>102</v>
      </c>
      <c r="B422" s="121" t="s">
        <v>321</v>
      </c>
      <c r="C422" s="122">
        <v>488000</v>
      </c>
      <c r="D422" s="123">
        <v>45295</v>
      </c>
      <c r="E422" s="121" t="s">
        <v>327</v>
      </c>
    </row>
    <row r="423" spans="1:5" ht="14.4">
      <c r="A423" s="121" t="s">
        <v>102</v>
      </c>
      <c r="B423" s="121" t="s">
        <v>321</v>
      </c>
      <c r="C423" s="122">
        <v>50000</v>
      </c>
      <c r="D423" s="123">
        <v>45294</v>
      </c>
      <c r="E423" s="121" t="s">
        <v>327</v>
      </c>
    </row>
    <row r="424" spans="1:5" ht="14.4">
      <c r="A424" s="121" t="s">
        <v>102</v>
      </c>
      <c r="B424" s="121" t="s">
        <v>321</v>
      </c>
      <c r="C424" s="122">
        <v>225000</v>
      </c>
      <c r="D424" s="123">
        <v>45293</v>
      </c>
      <c r="E424" s="121" t="s">
        <v>327</v>
      </c>
    </row>
    <row r="425" spans="1:5" ht="14.4">
      <c r="A425" s="121" t="s">
        <v>102</v>
      </c>
      <c r="B425" s="121" t="s">
        <v>321</v>
      </c>
      <c r="C425" s="122">
        <v>155000</v>
      </c>
      <c r="D425" s="123">
        <v>45293</v>
      </c>
      <c r="E425" s="121" t="s">
        <v>327</v>
      </c>
    </row>
    <row r="426" spans="1:5" ht="14.4">
      <c r="A426" s="121" t="s">
        <v>102</v>
      </c>
      <c r="B426" s="121" t="s">
        <v>321</v>
      </c>
      <c r="C426" s="122">
        <v>30500</v>
      </c>
      <c r="D426" s="123">
        <v>45301</v>
      </c>
      <c r="E426" s="121" t="s">
        <v>327</v>
      </c>
    </row>
    <row r="427" spans="1:5" ht="14.4">
      <c r="A427" s="121" t="s">
        <v>102</v>
      </c>
      <c r="B427" s="121" t="s">
        <v>321</v>
      </c>
      <c r="C427" s="122">
        <v>227000</v>
      </c>
      <c r="D427" s="123">
        <v>45317</v>
      </c>
      <c r="E427" s="121" t="s">
        <v>327</v>
      </c>
    </row>
    <row r="428" spans="1:5" ht="14.4">
      <c r="A428" s="121" t="s">
        <v>102</v>
      </c>
      <c r="B428" s="121" t="s">
        <v>321</v>
      </c>
      <c r="C428" s="122">
        <v>100000</v>
      </c>
      <c r="D428" s="123">
        <v>45303</v>
      </c>
      <c r="E428" s="121" t="s">
        <v>327</v>
      </c>
    </row>
    <row r="429" spans="1:5" ht="14.4">
      <c r="A429" s="121" t="s">
        <v>102</v>
      </c>
      <c r="B429" s="121" t="s">
        <v>321</v>
      </c>
      <c r="C429" s="122">
        <v>56250</v>
      </c>
      <c r="D429" s="123">
        <v>45307</v>
      </c>
      <c r="E429" s="121" t="s">
        <v>327</v>
      </c>
    </row>
    <row r="430" spans="1:5" ht="14.4">
      <c r="A430" s="121" t="s">
        <v>102</v>
      </c>
      <c r="B430" s="121" t="s">
        <v>321</v>
      </c>
      <c r="C430" s="122">
        <v>77200</v>
      </c>
      <c r="D430" s="123">
        <v>45308</v>
      </c>
      <c r="E430" s="121" t="s">
        <v>327</v>
      </c>
    </row>
    <row r="431" spans="1:5" ht="14.4">
      <c r="A431" s="121" t="s">
        <v>102</v>
      </c>
      <c r="B431" s="121" t="s">
        <v>321</v>
      </c>
      <c r="C431" s="122">
        <v>350000</v>
      </c>
      <c r="D431" s="123">
        <v>45309</v>
      </c>
      <c r="E431" s="121" t="s">
        <v>327</v>
      </c>
    </row>
    <row r="432" spans="1:5" ht="14.4">
      <c r="A432" s="121" t="s">
        <v>102</v>
      </c>
      <c r="B432" s="121" t="s">
        <v>321</v>
      </c>
      <c r="C432" s="122">
        <v>241000</v>
      </c>
      <c r="D432" s="123">
        <v>45309</v>
      </c>
      <c r="E432" s="121" t="s">
        <v>327</v>
      </c>
    </row>
    <row r="433" spans="1:5" ht="14.4">
      <c r="A433" s="121" t="s">
        <v>102</v>
      </c>
      <c r="B433" s="121" t="s">
        <v>321</v>
      </c>
      <c r="C433" s="122">
        <v>80000</v>
      </c>
      <c r="D433" s="123">
        <v>45309</v>
      </c>
      <c r="E433" s="121" t="s">
        <v>327</v>
      </c>
    </row>
    <row r="434" spans="1:5" ht="14.4">
      <c r="A434" s="121" t="s">
        <v>102</v>
      </c>
      <c r="B434" s="121" t="s">
        <v>321</v>
      </c>
      <c r="C434" s="122">
        <v>301000</v>
      </c>
      <c r="D434" s="123">
        <v>45310</v>
      </c>
      <c r="E434" s="121" t="s">
        <v>327</v>
      </c>
    </row>
    <row r="435" spans="1:5" ht="14.4">
      <c r="A435" s="121" t="s">
        <v>102</v>
      </c>
      <c r="B435" s="121" t="s">
        <v>321</v>
      </c>
      <c r="C435" s="122">
        <v>380000</v>
      </c>
      <c r="D435" s="123">
        <v>45320</v>
      </c>
      <c r="E435" s="121" t="s">
        <v>327</v>
      </c>
    </row>
    <row r="436" spans="1:5" ht="14.4">
      <c r="A436" s="121" t="s">
        <v>102</v>
      </c>
      <c r="B436" s="121" t="s">
        <v>321</v>
      </c>
      <c r="C436" s="122">
        <v>36725</v>
      </c>
      <c r="D436" s="123">
        <v>45314</v>
      </c>
      <c r="E436" s="121" t="s">
        <v>327</v>
      </c>
    </row>
    <row r="437" spans="1:5" ht="14.4">
      <c r="A437" s="121" t="s">
        <v>102</v>
      </c>
      <c r="B437" s="121" t="s">
        <v>321</v>
      </c>
      <c r="C437" s="122">
        <v>224000</v>
      </c>
      <c r="D437" s="123">
        <v>45295</v>
      </c>
      <c r="E437" s="121" t="s">
        <v>327</v>
      </c>
    </row>
    <row r="438" spans="1:5" ht="14.4">
      <c r="A438" s="121" t="s">
        <v>102</v>
      </c>
      <c r="B438" s="121" t="s">
        <v>321</v>
      </c>
      <c r="C438" s="122">
        <v>174000</v>
      </c>
      <c r="D438" s="123">
        <v>45317</v>
      </c>
      <c r="E438" s="121" t="s">
        <v>327</v>
      </c>
    </row>
    <row r="439" spans="1:5" ht="14.4">
      <c r="A439" s="121" t="s">
        <v>102</v>
      </c>
      <c r="B439" s="121" t="s">
        <v>321</v>
      </c>
      <c r="C439" s="122">
        <v>315000</v>
      </c>
      <c r="D439" s="123">
        <v>45317</v>
      </c>
      <c r="E439" s="121" t="s">
        <v>327</v>
      </c>
    </row>
    <row r="440" spans="1:5" ht="14.4">
      <c r="A440" s="121" t="s">
        <v>102</v>
      </c>
      <c r="B440" s="121" t="s">
        <v>321</v>
      </c>
      <c r="C440" s="122">
        <v>280000</v>
      </c>
      <c r="D440" s="123">
        <v>45320</v>
      </c>
      <c r="E440" s="121" t="s">
        <v>327</v>
      </c>
    </row>
    <row r="441" spans="1:5" ht="14.4">
      <c r="A441" s="121" t="s">
        <v>102</v>
      </c>
      <c r="B441" s="121" t="s">
        <v>321</v>
      </c>
      <c r="C441" s="122">
        <v>40000</v>
      </c>
      <c r="D441" s="123">
        <v>45320</v>
      </c>
      <c r="E441" s="121" t="s">
        <v>327</v>
      </c>
    </row>
    <row r="442" spans="1:5" ht="14.4">
      <c r="A442" s="121" t="s">
        <v>102</v>
      </c>
      <c r="B442" s="121" t="s">
        <v>321</v>
      </c>
      <c r="C442" s="122">
        <v>240600</v>
      </c>
      <c r="D442" s="123">
        <v>45322</v>
      </c>
      <c r="E442" s="121" t="s">
        <v>327</v>
      </c>
    </row>
    <row r="443" spans="1:5" ht="14.4">
      <c r="A443" s="121" t="s">
        <v>102</v>
      </c>
      <c r="B443" s="121" t="s">
        <v>321</v>
      </c>
      <c r="C443" s="122">
        <v>120000000</v>
      </c>
      <c r="D443" s="123">
        <v>45322</v>
      </c>
      <c r="E443" s="121" t="s">
        <v>327</v>
      </c>
    </row>
    <row r="444" spans="1:5" ht="14.4">
      <c r="A444" s="121" t="s">
        <v>102</v>
      </c>
      <c r="B444" s="121" t="s">
        <v>321</v>
      </c>
      <c r="C444" s="122">
        <v>1093200</v>
      </c>
      <c r="D444" s="123">
        <v>45300</v>
      </c>
      <c r="E444" s="121" t="s">
        <v>327</v>
      </c>
    </row>
    <row r="445" spans="1:5" ht="14.4">
      <c r="A445" s="121" t="s">
        <v>102</v>
      </c>
      <c r="B445" s="121" t="s">
        <v>321</v>
      </c>
      <c r="C445" s="122">
        <v>320000</v>
      </c>
      <c r="D445" s="123">
        <v>45296</v>
      </c>
      <c r="E445" s="121" t="s">
        <v>327</v>
      </c>
    </row>
    <row r="446" spans="1:5" ht="14.4">
      <c r="A446" s="121" t="s">
        <v>102</v>
      </c>
      <c r="B446" s="121" t="s">
        <v>321</v>
      </c>
      <c r="C446" s="122">
        <v>150000</v>
      </c>
      <c r="D446" s="123">
        <v>45301</v>
      </c>
      <c r="E446" s="121" t="s">
        <v>327</v>
      </c>
    </row>
    <row r="447" spans="1:5" ht="14.4">
      <c r="A447" s="121" t="s">
        <v>289</v>
      </c>
      <c r="B447" s="121" t="s">
        <v>326</v>
      </c>
      <c r="C447" s="122">
        <v>2628000</v>
      </c>
      <c r="D447" s="123">
        <v>45322</v>
      </c>
      <c r="E447" s="121" t="s">
        <v>327</v>
      </c>
    </row>
    <row r="448" spans="1:5" ht="14.4">
      <c r="A448" s="121" t="s">
        <v>289</v>
      </c>
      <c r="B448" s="121" t="s">
        <v>326</v>
      </c>
      <c r="C448" s="122">
        <v>54000000</v>
      </c>
      <c r="D448" s="123">
        <v>45321</v>
      </c>
      <c r="E448" s="121" t="s">
        <v>327</v>
      </c>
    </row>
    <row r="449" spans="1:5" ht="14.4">
      <c r="A449" s="121" t="s">
        <v>289</v>
      </c>
      <c r="B449" s="121" t="s">
        <v>326</v>
      </c>
      <c r="C449" s="122">
        <v>352462</v>
      </c>
      <c r="D449" s="123">
        <v>45313</v>
      </c>
      <c r="E449" s="121" t="s">
        <v>327</v>
      </c>
    </row>
    <row r="450" spans="1:5" ht="14.4">
      <c r="A450" s="121" t="s">
        <v>289</v>
      </c>
      <c r="B450" s="121" t="s">
        <v>326</v>
      </c>
      <c r="C450" s="122">
        <v>100000</v>
      </c>
      <c r="D450" s="123">
        <v>45299</v>
      </c>
      <c r="E450" s="121" t="s">
        <v>327</v>
      </c>
    </row>
    <row r="451" spans="1:5" ht="14.4">
      <c r="A451" s="121" t="s">
        <v>40</v>
      </c>
      <c r="B451" s="121" t="s">
        <v>322</v>
      </c>
      <c r="C451" s="122">
        <v>1060000</v>
      </c>
      <c r="D451" s="123">
        <v>45301</v>
      </c>
      <c r="E451" s="121" t="s">
        <v>151</v>
      </c>
    </row>
    <row r="452" spans="1:5" ht="14.4">
      <c r="A452" s="121" t="s">
        <v>40</v>
      </c>
      <c r="B452" s="121" t="s">
        <v>322</v>
      </c>
      <c r="C452" s="122">
        <v>744000</v>
      </c>
      <c r="D452" s="123">
        <v>45301</v>
      </c>
      <c r="E452" s="121" t="s">
        <v>151</v>
      </c>
    </row>
    <row r="453" spans="1:5" ht="14.4">
      <c r="A453" s="121" t="s">
        <v>40</v>
      </c>
      <c r="B453" s="121" t="s">
        <v>322</v>
      </c>
      <c r="C453" s="122">
        <v>371000</v>
      </c>
      <c r="D453" s="123">
        <v>45303</v>
      </c>
      <c r="E453" s="121" t="s">
        <v>151</v>
      </c>
    </row>
    <row r="454" spans="1:5" ht="14.4">
      <c r="A454" s="121" t="s">
        <v>40</v>
      </c>
      <c r="B454" s="121" t="s">
        <v>322</v>
      </c>
      <c r="C454" s="122">
        <v>650000</v>
      </c>
      <c r="D454" s="123">
        <v>45300</v>
      </c>
      <c r="E454" s="121" t="s">
        <v>151</v>
      </c>
    </row>
    <row r="455" spans="1:5" ht="14.4">
      <c r="A455" s="121" t="s">
        <v>40</v>
      </c>
      <c r="B455" s="121" t="s">
        <v>322</v>
      </c>
      <c r="C455" s="122">
        <v>900000</v>
      </c>
      <c r="D455" s="123">
        <v>45310</v>
      </c>
      <c r="E455" s="121" t="s">
        <v>151</v>
      </c>
    </row>
    <row r="456" spans="1:5" ht="14.4">
      <c r="A456" s="121" t="s">
        <v>40</v>
      </c>
      <c r="B456" s="121" t="s">
        <v>322</v>
      </c>
      <c r="C456" s="122">
        <v>710000</v>
      </c>
      <c r="D456" s="123">
        <v>45307</v>
      </c>
      <c r="E456" s="121" t="s">
        <v>151</v>
      </c>
    </row>
    <row r="457" spans="1:5" ht="14.4">
      <c r="A457" s="121" t="s">
        <v>40</v>
      </c>
      <c r="B457" s="121" t="s">
        <v>322</v>
      </c>
      <c r="C457" s="122">
        <v>464500</v>
      </c>
      <c r="D457" s="123">
        <v>45294</v>
      </c>
      <c r="E457" s="121" t="s">
        <v>151</v>
      </c>
    </row>
    <row r="458" spans="1:5" ht="14.4">
      <c r="A458" s="121" t="s">
        <v>40</v>
      </c>
      <c r="B458" s="121" t="s">
        <v>322</v>
      </c>
      <c r="C458" s="122">
        <v>1320000</v>
      </c>
      <c r="D458" s="123">
        <v>45309</v>
      </c>
      <c r="E458" s="121" t="s">
        <v>151</v>
      </c>
    </row>
    <row r="459" spans="1:5" ht="14.4">
      <c r="A459" s="121" t="s">
        <v>40</v>
      </c>
      <c r="B459" s="121" t="s">
        <v>322</v>
      </c>
      <c r="C459" s="122">
        <v>53336220</v>
      </c>
      <c r="D459" s="123">
        <v>45303</v>
      </c>
      <c r="E459" s="121" t="s">
        <v>151</v>
      </c>
    </row>
    <row r="460" spans="1:5" ht="14.4">
      <c r="A460" s="121" t="s">
        <v>40</v>
      </c>
      <c r="B460" s="121" t="s">
        <v>322</v>
      </c>
      <c r="C460" s="122">
        <v>1075000</v>
      </c>
      <c r="D460" s="123">
        <v>45300</v>
      </c>
      <c r="E460" s="121" t="s">
        <v>151</v>
      </c>
    </row>
    <row r="461" spans="1:5" ht="14.4">
      <c r="A461" s="121" t="s">
        <v>40</v>
      </c>
      <c r="B461" s="121" t="s">
        <v>322</v>
      </c>
      <c r="C461" s="122">
        <v>1049747</v>
      </c>
      <c r="D461" s="123">
        <v>45317</v>
      </c>
      <c r="E461" s="121" t="s">
        <v>151</v>
      </c>
    </row>
    <row r="462" spans="1:5" ht="14.4">
      <c r="A462" s="121" t="s">
        <v>40</v>
      </c>
      <c r="B462" s="121" t="s">
        <v>322</v>
      </c>
      <c r="C462" s="122">
        <v>650000</v>
      </c>
      <c r="D462" s="123">
        <v>45293</v>
      </c>
      <c r="E462" s="121" t="s">
        <v>151</v>
      </c>
    </row>
    <row r="463" spans="1:5" ht="14.4">
      <c r="A463" s="121" t="s">
        <v>40</v>
      </c>
      <c r="B463" s="121" t="s">
        <v>322</v>
      </c>
      <c r="C463" s="122">
        <v>677500</v>
      </c>
      <c r="D463" s="123">
        <v>45310</v>
      </c>
      <c r="E463" s="121" t="s">
        <v>151</v>
      </c>
    </row>
    <row r="464" spans="1:5" ht="14.4">
      <c r="A464" s="121" t="s">
        <v>40</v>
      </c>
      <c r="B464" s="121" t="s">
        <v>322</v>
      </c>
      <c r="C464" s="122">
        <v>492000</v>
      </c>
      <c r="D464" s="123">
        <v>45310</v>
      </c>
      <c r="E464" s="121" t="s">
        <v>151</v>
      </c>
    </row>
    <row r="465" spans="1:5" ht="14.4">
      <c r="A465" s="121" t="s">
        <v>40</v>
      </c>
      <c r="B465" s="121" t="s">
        <v>322</v>
      </c>
      <c r="C465" s="122">
        <v>465000</v>
      </c>
      <c r="D465" s="123">
        <v>45300</v>
      </c>
      <c r="E465" s="121" t="s">
        <v>151</v>
      </c>
    </row>
    <row r="466" spans="1:5" ht="14.4">
      <c r="A466" s="121" t="s">
        <v>40</v>
      </c>
      <c r="B466" s="121" t="s">
        <v>322</v>
      </c>
      <c r="C466" s="122">
        <v>350900</v>
      </c>
      <c r="D466" s="123">
        <v>45317</v>
      </c>
      <c r="E466" s="121" t="s">
        <v>151</v>
      </c>
    </row>
    <row r="467" spans="1:5" ht="14.4">
      <c r="A467" s="121" t="s">
        <v>40</v>
      </c>
      <c r="B467" s="121" t="s">
        <v>322</v>
      </c>
      <c r="C467" s="122">
        <v>550000</v>
      </c>
      <c r="D467" s="123">
        <v>45293</v>
      </c>
      <c r="E467" s="121" t="s">
        <v>151</v>
      </c>
    </row>
    <row r="468" spans="1:5" ht="14.4">
      <c r="A468" s="121" t="s">
        <v>40</v>
      </c>
      <c r="B468" s="121" t="s">
        <v>322</v>
      </c>
      <c r="C468" s="122">
        <v>485000</v>
      </c>
      <c r="D468" s="123">
        <v>45300</v>
      </c>
      <c r="E468" s="121" t="s">
        <v>151</v>
      </c>
    </row>
    <row r="469" spans="1:5" ht="14.4">
      <c r="A469" s="121" t="s">
        <v>40</v>
      </c>
      <c r="B469" s="121" t="s">
        <v>322</v>
      </c>
      <c r="C469" s="122">
        <v>1200000</v>
      </c>
      <c r="D469" s="123">
        <v>45322</v>
      </c>
      <c r="E469" s="121" t="s">
        <v>151</v>
      </c>
    </row>
    <row r="470" spans="1:5" ht="14.4">
      <c r="A470" s="121" t="s">
        <v>40</v>
      </c>
      <c r="B470" s="121" t="s">
        <v>322</v>
      </c>
      <c r="C470" s="122">
        <v>11760000</v>
      </c>
      <c r="D470" s="123">
        <v>45314</v>
      </c>
      <c r="E470" s="121" t="s">
        <v>151</v>
      </c>
    </row>
    <row r="471" spans="1:5" ht="14.4">
      <c r="A471" s="121" t="s">
        <v>40</v>
      </c>
      <c r="B471" s="121" t="s">
        <v>322</v>
      </c>
      <c r="C471" s="122">
        <v>400000</v>
      </c>
      <c r="D471" s="123">
        <v>45313</v>
      </c>
      <c r="E471" s="121" t="s">
        <v>151</v>
      </c>
    </row>
    <row r="472" spans="1:5" ht="14.4">
      <c r="A472" s="121" t="s">
        <v>40</v>
      </c>
      <c r="B472" s="121" t="s">
        <v>322</v>
      </c>
      <c r="C472" s="122">
        <v>525000</v>
      </c>
      <c r="D472" s="123">
        <v>45314</v>
      </c>
      <c r="E472" s="121" t="s">
        <v>151</v>
      </c>
    </row>
    <row r="473" spans="1:5" ht="14.4">
      <c r="A473" s="121" t="s">
        <v>40</v>
      </c>
      <c r="B473" s="121" t="s">
        <v>322</v>
      </c>
      <c r="C473" s="122">
        <v>3125000</v>
      </c>
      <c r="D473" s="123">
        <v>45321</v>
      </c>
      <c r="E473" s="121" t="s">
        <v>151</v>
      </c>
    </row>
    <row r="474" spans="1:5" ht="14.4">
      <c r="A474" s="121" t="s">
        <v>40</v>
      </c>
      <c r="B474" s="121" t="s">
        <v>322</v>
      </c>
      <c r="C474" s="122">
        <v>7225000</v>
      </c>
      <c r="D474" s="123">
        <v>45302</v>
      </c>
      <c r="E474" s="121" t="s">
        <v>151</v>
      </c>
    </row>
    <row r="475" spans="1:5" ht="14.4">
      <c r="A475" s="121" t="s">
        <v>40</v>
      </c>
      <c r="B475" s="121" t="s">
        <v>322</v>
      </c>
      <c r="C475" s="122">
        <v>1046410</v>
      </c>
      <c r="D475" s="123">
        <v>45303</v>
      </c>
      <c r="E475" s="121" t="s">
        <v>151</v>
      </c>
    </row>
    <row r="476" spans="1:5" ht="14.4">
      <c r="A476" s="121" t="s">
        <v>40</v>
      </c>
      <c r="B476" s="121" t="s">
        <v>322</v>
      </c>
      <c r="C476" s="122">
        <v>358000</v>
      </c>
      <c r="D476" s="123">
        <v>45321</v>
      </c>
      <c r="E476" s="121" t="s">
        <v>151</v>
      </c>
    </row>
    <row r="477" spans="1:5" ht="14.4">
      <c r="A477" s="121" t="s">
        <v>40</v>
      </c>
      <c r="B477" s="121" t="s">
        <v>322</v>
      </c>
      <c r="C477" s="122">
        <v>1700000</v>
      </c>
      <c r="D477" s="123">
        <v>45302</v>
      </c>
      <c r="E477" s="121" t="s">
        <v>151</v>
      </c>
    </row>
    <row r="478" spans="1:5" ht="14.4">
      <c r="A478" s="121" t="s">
        <v>40</v>
      </c>
      <c r="B478" s="121" t="s">
        <v>322</v>
      </c>
      <c r="C478" s="122">
        <v>735000</v>
      </c>
      <c r="D478" s="123">
        <v>45310</v>
      </c>
      <c r="E478" s="121" t="s">
        <v>151</v>
      </c>
    </row>
    <row r="479" spans="1:5" ht="14.4">
      <c r="A479" s="121" t="s">
        <v>40</v>
      </c>
      <c r="B479" s="121" t="s">
        <v>322</v>
      </c>
      <c r="C479" s="122">
        <v>5800000</v>
      </c>
      <c r="D479" s="123">
        <v>45313</v>
      </c>
      <c r="E479" s="121" t="s">
        <v>151</v>
      </c>
    </row>
    <row r="480" spans="1:5" ht="14.4">
      <c r="A480" s="121" t="s">
        <v>40</v>
      </c>
      <c r="B480" s="121" t="s">
        <v>322</v>
      </c>
      <c r="C480" s="122">
        <v>1160000</v>
      </c>
      <c r="D480" s="123">
        <v>45301</v>
      </c>
      <c r="E480" s="121" t="s">
        <v>151</v>
      </c>
    </row>
    <row r="481" spans="1:5" ht="14.4">
      <c r="A481" s="121" t="s">
        <v>40</v>
      </c>
      <c r="B481" s="121" t="s">
        <v>322</v>
      </c>
      <c r="C481" s="122">
        <v>295000</v>
      </c>
      <c r="D481" s="123">
        <v>45301</v>
      </c>
      <c r="E481" s="121" t="s">
        <v>151</v>
      </c>
    </row>
    <row r="482" spans="1:5" ht="14.4">
      <c r="A482" s="121" t="s">
        <v>40</v>
      </c>
      <c r="B482" s="121" t="s">
        <v>322</v>
      </c>
      <c r="C482" s="122">
        <v>530000</v>
      </c>
      <c r="D482" s="123">
        <v>45301</v>
      </c>
      <c r="E482" s="121" t="s">
        <v>151</v>
      </c>
    </row>
    <row r="483" spans="1:5" ht="14.4">
      <c r="A483" s="121" t="s">
        <v>40</v>
      </c>
      <c r="B483" s="121" t="s">
        <v>322</v>
      </c>
      <c r="C483" s="122">
        <v>635000</v>
      </c>
      <c r="D483" s="123">
        <v>45313</v>
      </c>
      <c r="E483" s="121" t="s">
        <v>151</v>
      </c>
    </row>
    <row r="484" spans="1:5" ht="14.4">
      <c r="A484" s="121" t="s">
        <v>40</v>
      </c>
      <c r="B484" s="121" t="s">
        <v>322</v>
      </c>
      <c r="C484" s="122">
        <v>3000000</v>
      </c>
      <c r="D484" s="123">
        <v>45301</v>
      </c>
      <c r="E484" s="121" t="s">
        <v>151</v>
      </c>
    </row>
    <row r="485" spans="1:5" ht="14.4">
      <c r="A485" s="121" t="s">
        <v>40</v>
      </c>
      <c r="B485" s="121" t="s">
        <v>322</v>
      </c>
      <c r="C485" s="122">
        <v>200000</v>
      </c>
      <c r="D485" s="123">
        <v>45315</v>
      </c>
      <c r="E485" s="121" t="s">
        <v>151</v>
      </c>
    </row>
    <row r="486" spans="1:5" ht="14.4">
      <c r="A486" s="121" t="s">
        <v>40</v>
      </c>
      <c r="B486" s="121" t="s">
        <v>322</v>
      </c>
      <c r="C486" s="122">
        <v>285000</v>
      </c>
      <c r="D486" s="123">
        <v>45320</v>
      </c>
      <c r="E486" s="121" t="s">
        <v>151</v>
      </c>
    </row>
    <row r="487" spans="1:5" ht="14.4">
      <c r="A487" s="121" t="s">
        <v>40</v>
      </c>
      <c r="B487" s="121" t="s">
        <v>322</v>
      </c>
      <c r="C487" s="122">
        <v>1898000</v>
      </c>
      <c r="D487" s="123">
        <v>45322</v>
      </c>
      <c r="E487" s="121" t="s">
        <v>151</v>
      </c>
    </row>
    <row r="488" spans="1:5" ht="14.4">
      <c r="A488" s="121" t="s">
        <v>40</v>
      </c>
      <c r="B488" s="121" t="s">
        <v>322</v>
      </c>
      <c r="C488" s="122">
        <v>315000</v>
      </c>
      <c r="D488" s="123">
        <v>45303</v>
      </c>
      <c r="E488" s="121" t="s">
        <v>151</v>
      </c>
    </row>
    <row r="489" spans="1:5" ht="14.4">
      <c r="A489" s="121" t="s">
        <v>40</v>
      </c>
      <c r="B489" s="121" t="s">
        <v>322</v>
      </c>
      <c r="C489" s="122">
        <v>217000</v>
      </c>
      <c r="D489" s="123">
        <v>45310</v>
      </c>
      <c r="E489" s="121" t="s">
        <v>151</v>
      </c>
    </row>
    <row r="490" spans="1:5" ht="14.4">
      <c r="A490" s="121" t="s">
        <v>40</v>
      </c>
      <c r="B490" s="121" t="s">
        <v>322</v>
      </c>
      <c r="C490" s="122">
        <v>435000</v>
      </c>
      <c r="D490" s="123">
        <v>45303</v>
      </c>
      <c r="E490" s="121" t="s">
        <v>151</v>
      </c>
    </row>
    <row r="491" spans="1:5" ht="14.4">
      <c r="A491" s="121" t="s">
        <v>40</v>
      </c>
      <c r="B491" s="121" t="s">
        <v>322</v>
      </c>
      <c r="C491" s="122">
        <v>360000</v>
      </c>
      <c r="D491" s="123">
        <v>45296</v>
      </c>
      <c r="E491" s="121" t="s">
        <v>151</v>
      </c>
    </row>
    <row r="492" spans="1:5" ht="14.4">
      <c r="A492" s="121" t="s">
        <v>40</v>
      </c>
      <c r="B492" s="121" t="s">
        <v>322</v>
      </c>
      <c r="C492" s="122">
        <v>875000</v>
      </c>
      <c r="D492" s="123">
        <v>45317</v>
      </c>
      <c r="E492" s="121" t="s">
        <v>151</v>
      </c>
    </row>
    <row r="493" spans="1:5" ht="14.4">
      <c r="A493" s="121" t="s">
        <v>40</v>
      </c>
      <c r="B493" s="121" t="s">
        <v>322</v>
      </c>
      <c r="C493" s="122">
        <v>4500000</v>
      </c>
      <c r="D493" s="123">
        <v>45322</v>
      </c>
      <c r="E493" s="121" t="s">
        <v>151</v>
      </c>
    </row>
    <row r="494" spans="1:5" ht="14.4">
      <c r="A494" s="121" t="s">
        <v>40</v>
      </c>
      <c r="B494" s="121" t="s">
        <v>322</v>
      </c>
      <c r="C494" s="122">
        <v>392000</v>
      </c>
      <c r="D494" s="123">
        <v>45309</v>
      </c>
      <c r="E494" s="121" t="s">
        <v>151</v>
      </c>
    </row>
    <row r="495" spans="1:5" ht="14.4">
      <c r="A495" s="121" t="s">
        <v>40</v>
      </c>
      <c r="B495" s="121" t="s">
        <v>322</v>
      </c>
      <c r="C495" s="122">
        <v>412000</v>
      </c>
      <c r="D495" s="123">
        <v>45322</v>
      </c>
      <c r="E495" s="121" t="s">
        <v>151</v>
      </c>
    </row>
    <row r="496" spans="1:5" ht="14.4">
      <c r="A496" s="121" t="s">
        <v>40</v>
      </c>
      <c r="B496" s="121" t="s">
        <v>322</v>
      </c>
      <c r="C496" s="122">
        <v>230000</v>
      </c>
      <c r="D496" s="123">
        <v>45299</v>
      </c>
      <c r="E496" s="121" t="s">
        <v>151</v>
      </c>
    </row>
    <row r="497" spans="1:5" ht="14.4">
      <c r="A497" s="121" t="s">
        <v>40</v>
      </c>
      <c r="B497" s="121" t="s">
        <v>322</v>
      </c>
      <c r="C497" s="122">
        <v>538000</v>
      </c>
      <c r="D497" s="123">
        <v>45296</v>
      </c>
      <c r="E497" s="121" t="s">
        <v>151</v>
      </c>
    </row>
    <row r="498" spans="1:5" ht="14.4">
      <c r="A498" s="121" t="s">
        <v>40</v>
      </c>
      <c r="B498" s="121" t="s">
        <v>322</v>
      </c>
      <c r="C498" s="122">
        <v>729290</v>
      </c>
      <c r="D498" s="123">
        <v>45310</v>
      </c>
      <c r="E498" s="121" t="s">
        <v>151</v>
      </c>
    </row>
    <row r="499" spans="1:5" ht="14.4">
      <c r="A499" s="121" t="s">
        <v>40</v>
      </c>
      <c r="B499" s="121" t="s">
        <v>322</v>
      </c>
      <c r="C499" s="122">
        <v>2500000</v>
      </c>
      <c r="D499" s="123">
        <v>45322</v>
      </c>
      <c r="E499" s="121" t="s">
        <v>151</v>
      </c>
    </row>
    <row r="500" spans="1:5" ht="14.4">
      <c r="A500" s="121" t="s">
        <v>40</v>
      </c>
      <c r="B500" s="121" t="s">
        <v>322</v>
      </c>
      <c r="C500" s="122">
        <v>857870</v>
      </c>
      <c r="D500" s="123">
        <v>45317</v>
      </c>
      <c r="E500" s="121" t="s">
        <v>151</v>
      </c>
    </row>
    <row r="501" spans="1:5" ht="14.4">
      <c r="A501" s="121" t="s">
        <v>40</v>
      </c>
      <c r="B501" s="121" t="s">
        <v>322</v>
      </c>
      <c r="C501" s="122">
        <v>700000</v>
      </c>
      <c r="D501" s="123">
        <v>45296</v>
      </c>
      <c r="E501" s="121" t="s">
        <v>151</v>
      </c>
    </row>
    <row r="502" spans="1:5" ht="14.4">
      <c r="A502" s="121" t="s">
        <v>40</v>
      </c>
      <c r="B502" s="121" t="s">
        <v>322</v>
      </c>
      <c r="C502" s="122">
        <v>1000000</v>
      </c>
      <c r="D502" s="123">
        <v>45317</v>
      </c>
      <c r="E502" s="121" t="s">
        <v>151</v>
      </c>
    </row>
    <row r="503" spans="1:5" ht="14.4">
      <c r="A503" s="121" t="s">
        <v>40</v>
      </c>
      <c r="B503" s="121" t="s">
        <v>322</v>
      </c>
      <c r="C503" s="122">
        <v>899243</v>
      </c>
      <c r="D503" s="123">
        <v>45296</v>
      </c>
      <c r="E503" s="121" t="s">
        <v>151</v>
      </c>
    </row>
    <row r="504" spans="1:5" ht="14.4">
      <c r="A504" s="121" t="s">
        <v>40</v>
      </c>
      <c r="B504" s="121" t="s">
        <v>322</v>
      </c>
      <c r="C504" s="122">
        <v>462500</v>
      </c>
      <c r="D504" s="123">
        <v>45310</v>
      </c>
      <c r="E504" s="121" t="s">
        <v>151</v>
      </c>
    </row>
    <row r="505" spans="1:5" ht="14.4">
      <c r="A505" s="121" t="s">
        <v>40</v>
      </c>
      <c r="B505" s="121" t="s">
        <v>322</v>
      </c>
      <c r="C505" s="122">
        <v>350000</v>
      </c>
      <c r="D505" s="123">
        <v>45317</v>
      </c>
      <c r="E505" s="121" t="s">
        <v>151</v>
      </c>
    </row>
    <row r="506" spans="1:5" ht="14.4">
      <c r="A506" s="121" t="s">
        <v>40</v>
      </c>
      <c r="B506" s="121" t="s">
        <v>322</v>
      </c>
      <c r="C506" s="122">
        <v>865000</v>
      </c>
      <c r="D506" s="123">
        <v>45317</v>
      </c>
      <c r="E506" s="121" t="s">
        <v>151</v>
      </c>
    </row>
    <row r="507" spans="1:5" ht="14.4">
      <c r="A507" s="121" t="s">
        <v>40</v>
      </c>
      <c r="B507" s="121" t="s">
        <v>322</v>
      </c>
      <c r="C507" s="122">
        <v>400000</v>
      </c>
      <c r="D507" s="123">
        <v>45316</v>
      </c>
      <c r="E507" s="121" t="s">
        <v>151</v>
      </c>
    </row>
    <row r="508" spans="1:5" ht="14.4">
      <c r="A508" s="121" t="s">
        <v>40</v>
      </c>
      <c r="B508" s="121" t="s">
        <v>322</v>
      </c>
      <c r="C508" s="122">
        <v>264000</v>
      </c>
      <c r="D508" s="123">
        <v>45317</v>
      </c>
      <c r="E508" s="121" t="s">
        <v>151</v>
      </c>
    </row>
    <row r="509" spans="1:5" ht="14.4">
      <c r="A509" s="121" t="s">
        <v>40</v>
      </c>
      <c r="B509" s="121" t="s">
        <v>322</v>
      </c>
      <c r="C509" s="122">
        <v>515000</v>
      </c>
      <c r="D509" s="123">
        <v>45322</v>
      </c>
      <c r="E509" s="121" t="s">
        <v>151</v>
      </c>
    </row>
    <row r="510" spans="1:5" ht="14.4">
      <c r="A510" s="121" t="s">
        <v>40</v>
      </c>
      <c r="B510" s="121" t="s">
        <v>322</v>
      </c>
      <c r="C510" s="122">
        <v>980000</v>
      </c>
      <c r="D510" s="123">
        <v>45296</v>
      </c>
      <c r="E510" s="121" t="s">
        <v>151</v>
      </c>
    </row>
    <row r="511" spans="1:5" ht="14.4">
      <c r="A511" s="121" t="s">
        <v>40</v>
      </c>
      <c r="B511" s="121" t="s">
        <v>322</v>
      </c>
      <c r="C511" s="122">
        <v>479900</v>
      </c>
      <c r="D511" s="123">
        <v>45307</v>
      </c>
      <c r="E511" s="121" t="s">
        <v>151</v>
      </c>
    </row>
    <row r="512" spans="1:5" ht="14.4">
      <c r="A512" s="121" t="s">
        <v>40</v>
      </c>
      <c r="B512" s="121" t="s">
        <v>322</v>
      </c>
      <c r="C512" s="122">
        <v>710000</v>
      </c>
      <c r="D512" s="123">
        <v>45294</v>
      </c>
      <c r="E512" s="121" t="s">
        <v>151</v>
      </c>
    </row>
    <row r="513" spans="1:5" ht="14.4">
      <c r="A513" s="121" t="s">
        <v>40</v>
      </c>
      <c r="B513" s="121" t="s">
        <v>322</v>
      </c>
      <c r="C513" s="122">
        <v>410000</v>
      </c>
      <c r="D513" s="123">
        <v>45296</v>
      </c>
      <c r="E513" s="121" t="s">
        <v>151</v>
      </c>
    </row>
    <row r="514" spans="1:5" ht="14.4">
      <c r="A514" s="121" t="s">
        <v>40</v>
      </c>
      <c r="B514" s="121" t="s">
        <v>322</v>
      </c>
      <c r="C514" s="122">
        <v>385000</v>
      </c>
      <c r="D514" s="123">
        <v>45294</v>
      </c>
      <c r="E514" s="121" t="s">
        <v>151</v>
      </c>
    </row>
    <row r="515" spans="1:5" ht="14.4">
      <c r="A515" s="121" t="s">
        <v>40</v>
      </c>
      <c r="B515" s="121" t="s">
        <v>322</v>
      </c>
      <c r="C515" s="122">
        <v>77800</v>
      </c>
      <c r="D515" s="123">
        <v>45322</v>
      </c>
      <c r="E515" s="121" t="s">
        <v>151</v>
      </c>
    </row>
    <row r="516" spans="1:5" ht="14.4">
      <c r="A516" s="121" t="s">
        <v>40</v>
      </c>
      <c r="B516" s="121" t="s">
        <v>322</v>
      </c>
      <c r="C516" s="122">
        <v>6500000</v>
      </c>
      <c r="D516" s="123">
        <v>45316</v>
      </c>
      <c r="E516" s="121" t="s">
        <v>151</v>
      </c>
    </row>
    <row r="517" spans="1:5" ht="14.4">
      <c r="A517" s="121" t="s">
        <v>40</v>
      </c>
      <c r="B517" s="121" t="s">
        <v>322</v>
      </c>
      <c r="C517" s="122">
        <v>81562</v>
      </c>
      <c r="D517" s="123">
        <v>45316</v>
      </c>
      <c r="E517" s="121" t="s">
        <v>151</v>
      </c>
    </row>
    <row r="518" spans="1:5" ht="14.4">
      <c r="A518" s="121" t="s">
        <v>40</v>
      </c>
      <c r="B518" s="121" t="s">
        <v>322</v>
      </c>
      <c r="C518" s="122">
        <v>599000</v>
      </c>
      <c r="D518" s="123">
        <v>45296</v>
      </c>
      <c r="E518" s="121" t="s">
        <v>151</v>
      </c>
    </row>
    <row r="519" spans="1:5" ht="14.4">
      <c r="A519" s="121" t="s">
        <v>40</v>
      </c>
      <c r="B519" s="121" t="s">
        <v>322</v>
      </c>
      <c r="C519" s="122">
        <v>550000</v>
      </c>
      <c r="D519" s="123">
        <v>45300</v>
      </c>
      <c r="E519" s="121" t="s">
        <v>327</v>
      </c>
    </row>
    <row r="520" spans="1:5" ht="14.4">
      <c r="A520" s="121" t="s">
        <v>40</v>
      </c>
      <c r="B520" s="121" t="s">
        <v>322</v>
      </c>
      <c r="C520" s="122">
        <v>301000</v>
      </c>
      <c r="D520" s="123">
        <v>45300</v>
      </c>
      <c r="E520" s="121" t="s">
        <v>327</v>
      </c>
    </row>
    <row r="521" spans="1:5" ht="14.4">
      <c r="A521" s="121" t="s">
        <v>40</v>
      </c>
      <c r="B521" s="121" t="s">
        <v>322</v>
      </c>
      <c r="C521" s="122">
        <v>81000</v>
      </c>
      <c r="D521" s="123">
        <v>45313</v>
      </c>
      <c r="E521" s="121" t="s">
        <v>327</v>
      </c>
    </row>
    <row r="522" spans="1:5" ht="14.4">
      <c r="A522" s="121" t="s">
        <v>40</v>
      </c>
      <c r="B522" s="121" t="s">
        <v>322</v>
      </c>
      <c r="C522" s="122">
        <v>450000</v>
      </c>
      <c r="D522" s="123">
        <v>45320</v>
      </c>
      <c r="E522" s="121" t="s">
        <v>327</v>
      </c>
    </row>
    <row r="523" spans="1:5" ht="14.4">
      <c r="A523" s="121" t="s">
        <v>40</v>
      </c>
      <c r="B523" s="121" t="s">
        <v>322</v>
      </c>
      <c r="C523" s="122">
        <v>15000</v>
      </c>
      <c r="D523" s="123">
        <v>45299</v>
      </c>
      <c r="E523" s="121" t="s">
        <v>327</v>
      </c>
    </row>
    <row r="524" spans="1:5" ht="14.4">
      <c r="A524" s="121" t="s">
        <v>40</v>
      </c>
      <c r="B524" s="121" t="s">
        <v>322</v>
      </c>
      <c r="C524" s="122">
        <v>815000</v>
      </c>
      <c r="D524" s="123">
        <v>45313</v>
      </c>
      <c r="E524" s="121" t="s">
        <v>327</v>
      </c>
    </row>
    <row r="525" spans="1:5" ht="14.4">
      <c r="A525" s="121" t="s">
        <v>40</v>
      </c>
      <c r="B525" s="121" t="s">
        <v>322</v>
      </c>
      <c r="C525" s="122">
        <v>325000</v>
      </c>
      <c r="D525" s="123">
        <v>45307</v>
      </c>
      <c r="E525" s="121" t="s">
        <v>327</v>
      </c>
    </row>
    <row r="526" spans="1:5" ht="14.4">
      <c r="A526" s="121" t="s">
        <v>40</v>
      </c>
      <c r="B526" s="121" t="s">
        <v>322</v>
      </c>
      <c r="C526" s="122">
        <v>959000</v>
      </c>
      <c r="D526" s="123">
        <v>45320</v>
      </c>
      <c r="E526" s="121" t="s">
        <v>327</v>
      </c>
    </row>
    <row r="527" spans="1:5" ht="14.4">
      <c r="A527" s="121" t="s">
        <v>55</v>
      </c>
      <c r="B527" s="121" t="s">
        <v>323</v>
      </c>
      <c r="C527" s="122">
        <v>320000</v>
      </c>
      <c r="D527" s="123">
        <v>45313</v>
      </c>
      <c r="E527" s="121" t="s">
        <v>151</v>
      </c>
    </row>
    <row r="528" spans="1:5" ht="14.4">
      <c r="A528" s="121" t="s">
        <v>55</v>
      </c>
      <c r="B528" s="121" t="s">
        <v>323</v>
      </c>
      <c r="C528" s="122">
        <v>174000</v>
      </c>
      <c r="D528" s="123">
        <v>45309</v>
      </c>
      <c r="E528" s="121" t="s">
        <v>151</v>
      </c>
    </row>
    <row r="529" spans="1:5" ht="14.4">
      <c r="A529" s="121" t="s">
        <v>55</v>
      </c>
      <c r="B529" s="121" t="s">
        <v>323</v>
      </c>
      <c r="C529" s="122">
        <v>335000</v>
      </c>
      <c r="D529" s="123">
        <v>45296</v>
      </c>
      <c r="E529" s="121" t="s">
        <v>151</v>
      </c>
    </row>
    <row r="530" spans="1:5" ht="14.4">
      <c r="A530" s="121" t="s">
        <v>55</v>
      </c>
      <c r="B530" s="121" t="s">
        <v>323</v>
      </c>
      <c r="C530" s="122">
        <v>495000</v>
      </c>
      <c r="D530" s="123">
        <v>45310</v>
      </c>
      <c r="E530" s="121" t="s">
        <v>151</v>
      </c>
    </row>
    <row r="531" spans="1:5" ht="14.4">
      <c r="A531" s="121" t="s">
        <v>55</v>
      </c>
      <c r="B531" s="121" t="s">
        <v>323</v>
      </c>
      <c r="C531" s="122">
        <v>485000</v>
      </c>
      <c r="D531" s="123">
        <v>45320</v>
      </c>
      <c r="E531" s="121" t="s">
        <v>151</v>
      </c>
    </row>
    <row r="532" spans="1:5" ht="14.4">
      <c r="A532" s="121" t="s">
        <v>55</v>
      </c>
      <c r="B532" s="121" t="s">
        <v>323</v>
      </c>
      <c r="C532" s="122">
        <v>420000</v>
      </c>
      <c r="D532" s="123">
        <v>45322</v>
      </c>
      <c r="E532" s="121" t="s">
        <v>151</v>
      </c>
    </row>
    <row r="533" spans="1:5" ht="14.4">
      <c r="A533" s="121" t="s">
        <v>55</v>
      </c>
      <c r="B533" s="121" t="s">
        <v>323</v>
      </c>
      <c r="C533" s="122">
        <v>460000</v>
      </c>
      <c r="D533" s="123">
        <v>45299</v>
      </c>
      <c r="E533" s="121" t="s">
        <v>151</v>
      </c>
    </row>
    <row r="534" spans="1:5" ht="14.4">
      <c r="A534" s="121" t="s">
        <v>55</v>
      </c>
      <c r="B534" s="121" t="s">
        <v>323</v>
      </c>
      <c r="C534" s="122">
        <v>278000</v>
      </c>
      <c r="D534" s="123">
        <v>45316</v>
      </c>
      <c r="E534" s="121" t="s">
        <v>151</v>
      </c>
    </row>
    <row r="535" spans="1:5" ht="14.4">
      <c r="A535" s="121" t="s">
        <v>55</v>
      </c>
      <c r="B535" s="121" t="s">
        <v>323</v>
      </c>
      <c r="C535" s="122">
        <v>546038</v>
      </c>
      <c r="D535" s="123">
        <v>45322</v>
      </c>
      <c r="E535" s="121" t="s">
        <v>327</v>
      </c>
    </row>
    <row r="536" spans="1:5" ht="14.4">
      <c r="A536" s="121" t="s">
        <v>55</v>
      </c>
      <c r="B536" s="121" t="s">
        <v>323</v>
      </c>
      <c r="C536" s="122">
        <v>77500</v>
      </c>
      <c r="D536" s="123">
        <v>45301</v>
      </c>
      <c r="E536" s="121" t="s">
        <v>327</v>
      </c>
    </row>
    <row r="537" spans="1:5" ht="14.4">
      <c r="A537" s="121" t="s">
        <v>55</v>
      </c>
      <c r="B537" s="121" t="s">
        <v>323</v>
      </c>
      <c r="C537" s="122">
        <v>41000</v>
      </c>
      <c r="D537" s="123">
        <v>45320</v>
      </c>
      <c r="E537" s="121" t="s">
        <v>327</v>
      </c>
    </row>
    <row r="538" spans="1:5" ht="14.4">
      <c r="A538" s="121" t="s">
        <v>121</v>
      </c>
      <c r="B538" s="121" t="s">
        <v>324</v>
      </c>
      <c r="C538" s="122">
        <v>793000</v>
      </c>
      <c r="D538" s="123">
        <v>45320</v>
      </c>
      <c r="E538" s="121" t="s">
        <v>151</v>
      </c>
    </row>
    <row r="539" spans="1:5" ht="14.4">
      <c r="A539" s="121" t="s">
        <v>121</v>
      </c>
      <c r="B539" s="121" t="s">
        <v>324</v>
      </c>
      <c r="C539" s="122">
        <v>419000</v>
      </c>
      <c r="D539" s="123">
        <v>45317</v>
      </c>
      <c r="E539" s="121" t="s">
        <v>151</v>
      </c>
    </row>
    <row r="540" spans="1:5" ht="14.4">
      <c r="A540" s="121" t="s">
        <v>121</v>
      </c>
      <c r="B540" s="121" t="s">
        <v>324</v>
      </c>
      <c r="C540" s="122">
        <v>535000</v>
      </c>
      <c r="D540" s="123">
        <v>45310</v>
      </c>
      <c r="E540" s="121" t="s">
        <v>151</v>
      </c>
    </row>
    <row r="541" spans="1:5" ht="14.4">
      <c r="A541" s="121" t="s">
        <v>121</v>
      </c>
      <c r="B541" s="121" t="s">
        <v>324</v>
      </c>
      <c r="C541" s="122">
        <v>135000</v>
      </c>
      <c r="D541" s="123">
        <v>45322</v>
      </c>
      <c r="E541" s="121" t="s">
        <v>151</v>
      </c>
    </row>
    <row r="542" spans="1:5" ht="14.4">
      <c r="A542" s="121" t="s">
        <v>121</v>
      </c>
      <c r="B542" s="121" t="s">
        <v>324</v>
      </c>
      <c r="C542" s="122">
        <v>288970</v>
      </c>
      <c r="D542" s="123">
        <v>45313</v>
      </c>
      <c r="E542" s="121" t="s">
        <v>327</v>
      </c>
    </row>
    <row r="543" spans="1:5" ht="14.4">
      <c r="A543" s="121" t="s">
        <v>123</v>
      </c>
      <c r="B543" s="121" t="s">
        <v>325</v>
      </c>
      <c r="C543" s="122">
        <v>588000</v>
      </c>
      <c r="D543" s="123">
        <v>45303</v>
      </c>
      <c r="E543" s="121" t="s">
        <v>151</v>
      </c>
    </row>
    <row r="544" spans="1:5" ht="14.4">
      <c r="A544" s="121" t="s">
        <v>123</v>
      </c>
      <c r="B544" s="121" t="s">
        <v>325</v>
      </c>
      <c r="C544" s="122">
        <v>672517</v>
      </c>
      <c r="D544" s="123">
        <v>45310</v>
      </c>
      <c r="E544" s="121" t="s">
        <v>151</v>
      </c>
    </row>
    <row r="545" spans="1:5" ht="14.4">
      <c r="A545" s="121" t="s">
        <v>123</v>
      </c>
      <c r="B545" s="121" t="s">
        <v>325</v>
      </c>
      <c r="C545" s="122">
        <v>643669</v>
      </c>
      <c r="D545" s="123">
        <v>45316</v>
      </c>
      <c r="E545" s="121" t="s">
        <v>151</v>
      </c>
    </row>
    <row r="546" spans="1:5" ht="14.4">
      <c r="A546" s="121" t="s">
        <v>123</v>
      </c>
      <c r="B546" s="121" t="s">
        <v>325</v>
      </c>
      <c r="C546" s="122">
        <v>700000</v>
      </c>
      <c r="D546" s="123">
        <v>45307</v>
      </c>
      <c r="E546" s="121" t="s">
        <v>151</v>
      </c>
    </row>
    <row r="547" spans="1:5" ht="14.4">
      <c r="A547" s="121" t="s">
        <v>123</v>
      </c>
      <c r="B547" s="121" t="s">
        <v>325</v>
      </c>
      <c r="C547" s="122">
        <v>786664</v>
      </c>
      <c r="D547" s="123">
        <v>45303</v>
      </c>
      <c r="E547" s="121" t="s">
        <v>151</v>
      </c>
    </row>
    <row r="548" spans="1:5" ht="14.4">
      <c r="A548" s="121" t="s">
        <v>123</v>
      </c>
      <c r="B548" s="121" t="s">
        <v>325</v>
      </c>
      <c r="C548" s="122">
        <v>1025000</v>
      </c>
      <c r="D548" s="123">
        <v>45294</v>
      </c>
      <c r="E548" s="121" t="s">
        <v>151</v>
      </c>
    </row>
    <row r="549" spans="1:5" ht="14.4">
      <c r="A549" s="121" t="s">
        <v>123</v>
      </c>
      <c r="B549" s="121" t="s">
        <v>325</v>
      </c>
      <c r="C549" s="122">
        <v>677799</v>
      </c>
      <c r="D549" s="123">
        <v>45308</v>
      </c>
      <c r="E549" s="121" t="s">
        <v>151</v>
      </c>
    </row>
    <row r="550" spans="1:5" ht="14.4">
      <c r="A550" s="121" t="s">
        <v>123</v>
      </c>
      <c r="B550" s="121" t="s">
        <v>325</v>
      </c>
      <c r="C550" s="122">
        <v>562995</v>
      </c>
      <c r="D550" s="123">
        <v>45317</v>
      </c>
      <c r="E550" s="121" t="s">
        <v>151</v>
      </c>
    </row>
    <row r="551" spans="1:5" ht="14.4">
      <c r="A551" s="121" t="s">
        <v>123</v>
      </c>
      <c r="B551" s="121" t="s">
        <v>325</v>
      </c>
      <c r="C551" s="122">
        <v>635721</v>
      </c>
      <c r="D551" s="123">
        <v>45303</v>
      </c>
      <c r="E551" s="121" t="s">
        <v>151</v>
      </c>
    </row>
    <row r="552" spans="1:5" ht="14.4">
      <c r="A552" s="121" t="s">
        <v>123</v>
      </c>
      <c r="B552" s="121" t="s">
        <v>325</v>
      </c>
      <c r="C552" s="122">
        <v>878075</v>
      </c>
      <c r="D552" s="123">
        <v>45316</v>
      </c>
      <c r="E552" s="121" t="s">
        <v>151</v>
      </c>
    </row>
    <row r="553" spans="1:5" ht="14.4">
      <c r="A553" s="121" t="s">
        <v>123</v>
      </c>
      <c r="B553" s="121" t="s">
        <v>325</v>
      </c>
      <c r="C553" s="122">
        <v>903337</v>
      </c>
      <c r="D553" s="123">
        <v>45313</v>
      </c>
      <c r="E553" s="121" t="s">
        <v>151</v>
      </c>
    </row>
    <row r="554" spans="1:5" ht="14.4">
      <c r="A554" s="121" t="s">
        <v>123</v>
      </c>
      <c r="B554" s="121" t="s">
        <v>325</v>
      </c>
      <c r="C554" s="122">
        <v>649995</v>
      </c>
      <c r="D554" s="123">
        <v>45293</v>
      </c>
      <c r="E554" s="121" t="s">
        <v>151</v>
      </c>
    </row>
    <row r="555" spans="1:5" ht="14.4">
      <c r="A555" s="121" t="s">
        <v>123</v>
      </c>
      <c r="B555" s="121" t="s">
        <v>325</v>
      </c>
      <c r="C555" s="122">
        <v>807236</v>
      </c>
      <c r="D555" s="123">
        <v>45313</v>
      </c>
      <c r="E555" s="121" t="s">
        <v>151</v>
      </c>
    </row>
    <row r="556" spans="1:5" ht="14.4">
      <c r="A556" s="121" t="s">
        <v>123</v>
      </c>
      <c r="B556" s="121" t="s">
        <v>325</v>
      </c>
      <c r="C556" s="122">
        <v>879995</v>
      </c>
      <c r="D556" s="123">
        <v>45320</v>
      </c>
      <c r="E556" s="121" t="s">
        <v>151</v>
      </c>
    </row>
    <row r="557" spans="1:5" ht="14.4">
      <c r="A557" s="121" t="s">
        <v>123</v>
      </c>
      <c r="B557" s="121" t="s">
        <v>325</v>
      </c>
      <c r="C557" s="122">
        <v>578824</v>
      </c>
      <c r="D557" s="123">
        <v>45309</v>
      </c>
      <c r="E557" s="121" t="s">
        <v>151</v>
      </c>
    </row>
    <row r="558" spans="1:5" ht="14.4">
      <c r="A558" s="121" t="s">
        <v>123</v>
      </c>
      <c r="B558" s="121" t="s">
        <v>325</v>
      </c>
      <c r="C558" s="122">
        <v>529995</v>
      </c>
      <c r="D558" s="123">
        <v>45317</v>
      </c>
      <c r="E558" s="121" t="s">
        <v>151</v>
      </c>
    </row>
    <row r="559" spans="1:5" ht="14.4">
      <c r="A559" s="121" t="s">
        <v>123</v>
      </c>
      <c r="B559" s="121" t="s">
        <v>325</v>
      </c>
      <c r="C559" s="122">
        <v>715228</v>
      </c>
      <c r="D559" s="123">
        <v>45316</v>
      </c>
      <c r="E559" s="121" t="s">
        <v>151</v>
      </c>
    </row>
    <row r="560" spans="1:5" ht="14.4">
      <c r="A560" s="121" t="s">
        <v>123</v>
      </c>
      <c r="B560" s="121" t="s">
        <v>325</v>
      </c>
      <c r="C560" s="122">
        <v>606276</v>
      </c>
      <c r="D560" s="123">
        <v>45310</v>
      </c>
      <c r="E560" s="121" t="s">
        <v>151</v>
      </c>
    </row>
    <row r="561" spans="1:5" ht="14.4">
      <c r="A561" s="121" t="s">
        <v>123</v>
      </c>
      <c r="B561" s="121" t="s">
        <v>325</v>
      </c>
      <c r="C561" s="122">
        <v>654995</v>
      </c>
      <c r="D561" s="123">
        <v>45321</v>
      </c>
      <c r="E561" s="121" t="s">
        <v>151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2024-02-02T00:31:28Z</dcterms:modified>
</cp:coreProperties>
</file>